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ziyuyang/Desktop/Di/DS4D/cultural map/assignment 2/"/>
    </mc:Choice>
  </mc:AlternateContent>
  <xr:revisionPtr revIDLastSave="0" documentId="8_{CBAD72DB-F817-164A-97CE-DA0210A4DB67}" xr6:coauthVersionLast="45" xr6:coauthVersionMax="45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  <sheet name="Sheet4" sheetId="6" r:id="rId2"/>
    <sheet name="Sheet3" sheetId="3" r:id="rId3"/>
    <sheet name="edinburgh indica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Z89" i="6" l="1"/>
  <c r="MT89" i="6"/>
  <c r="MR89" i="6"/>
  <c r="MP89" i="6"/>
  <c r="MK89" i="6"/>
  <c r="MI89" i="6"/>
  <c r="MG89" i="6"/>
  <c r="MF89" i="6"/>
  <c r="ME89" i="6"/>
  <c r="MD89" i="6"/>
  <c r="MC89" i="6"/>
  <c r="MA89" i="6"/>
  <c r="LZ89" i="6"/>
  <c r="LY89" i="6"/>
  <c r="LV89" i="6"/>
  <c r="LU89" i="6"/>
  <c r="LF89" i="6"/>
  <c r="LE89" i="6"/>
  <c r="LD89" i="6"/>
  <c r="LC89" i="6"/>
  <c r="LB89" i="6"/>
  <c r="LA89" i="6"/>
  <c r="KZ89" i="6"/>
  <c r="KY89" i="6"/>
  <c r="KX89" i="6"/>
  <c r="KW89" i="6"/>
  <c r="KV89" i="6"/>
  <c r="KU89" i="6"/>
  <c r="KT89" i="6"/>
  <c r="KS89" i="6"/>
  <c r="KR89" i="6"/>
  <c r="KQ89" i="6"/>
  <c r="KP89" i="6"/>
  <c r="KO89" i="6"/>
  <c r="KN89" i="6"/>
  <c r="KM89" i="6"/>
  <c r="KL89" i="6"/>
  <c r="KK89" i="6"/>
  <c r="KJ89" i="6"/>
  <c r="KI89" i="6"/>
  <c r="KH89" i="6"/>
  <c r="KG89" i="6"/>
  <c r="KF89" i="6"/>
  <c r="KE89" i="6"/>
  <c r="KD89" i="6"/>
  <c r="KC89" i="6"/>
  <c r="KB89" i="6"/>
  <c r="JL89" i="6"/>
  <c r="JK89" i="6"/>
  <c r="JJ89" i="6"/>
  <c r="JI89" i="6"/>
  <c r="JH89" i="6"/>
  <c r="JG89" i="6"/>
  <c r="JF89" i="6"/>
  <c r="JE89" i="6"/>
  <c r="JD89" i="6"/>
  <c r="JC89" i="6"/>
  <c r="JB89" i="6"/>
  <c r="JA89" i="6"/>
  <c r="IZ89" i="6"/>
  <c r="IY89" i="6"/>
  <c r="IX89" i="6"/>
  <c r="IW89" i="6"/>
  <c r="IV89" i="6"/>
  <c r="IU89" i="6"/>
  <c r="IT89" i="6"/>
  <c r="IS89" i="6"/>
  <c r="IR89" i="6"/>
  <c r="IQ89" i="6"/>
  <c r="IP89" i="6"/>
  <c r="IO89" i="6"/>
  <c r="IN89" i="6"/>
  <c r="IL89" i="6"/>
  <c r="IK89" i="6"/>
  <c r="IJ89" i="6"/>
  <c r="II89" i="6"/>
  <c r="IG89" i="6"/>
  <c r="IF89" i="6"/>
  <c r="IE89" i="6"/>
  <c r="ID89" i="6"/>
  <c r="IC89" i="6"/>
  <c r="IB89" i="6"/>
  <c r="HZ89" i="6"/>
  <c r="HY89" i="6"/>
  <c r="HX89" i="6"/>
  <c r="HW89" i="6"/>
  <c r="HV89" i="6"/>
  <c r="HU89" i="6"/>
  <c r="HS89" i="6"/>
  <c r="HR89" i="6"/>
  <c r="HQ89" i="6"/>
  <c r="HP89" i="6"/>
  <c r="HO89" i="6"/>
  <c r="HN89" i="6"/>
  <c r="HM89" i="6"/>
  <c r="HL89" i="6"/>
  <c r="HK89" i="6"/>
  <c r="HJ89" i="6"/>
  <c r="HH89" i="6"/>
  <c r="HG89" i="6"/>
  <c r="HF89" i="6"/>
  <c r="HE89" i="6"/>
  <c r="HD89" i="6"/>
  <c r="HC89" i="6"/>
  <c r="HB89" i="6"/>
  <c r="HA89" i="6"/>
  <c r="GY89" i="6"/>
  <c r="GX89" i="6"/>
  <c r="GV89" i="6"/>
  <c r="GU89" i="6"/>
  <c r="GT89" i="6"/>
  <c r="GS89" i="6"/>
  <c r="GP89" i="6"/>
  <c r="GO89" i="6"/>
  <c r="GN89" i="6"/>
  <c r="GM89" i="6"/>
  <c r="GL89" i="6"/>
  <c r="GK89" i="6"/>
  <c r="GJ89" i="6"/>
  <c r="GI89" i="6"/>
  <c r="GH89" i="6"/>
  <c r="GG89" i="6"/>
  <c r="GF89" i="6"/>
  <c r="GE89" i="6"/>
  <c r="GC89" i="6"/>
  <c r="GB89" i="6"/>
  <c r="GA89" i="6"/>
  <c r="FZ89" i="6"/>
  <c r="FY89" i="6"/>
  <c r="FX89" i="6"/>
  <c r="FW89" i="6"/>
  <c r="FV89" i="6"/>
  <c r="FU89" i="6"/>
  <c r="FT89" i="6"/>
  <c r="FS89" i="6"/>
  <c r="AG89" i="6"/>
  <c r="MZ88" i="6"/>
  <c r="MT88" i="6"/>
  <c r="MR88" i="6"/>
  <c r="MP88" i="6"/>
  <c r="MK88" i="6"/>
  <c r="MI88" i="6"/>
  <c r="MG88" i="6"/>
  <c r="MF88" i="6"/>
  <c r="ME88" i="6"/>
  <c r="MD88" i="6"/>
  <c r="MC88" i="6"/>
  <c r="MA88" i="6"/>
  <c r="LZ88" i="6"/>
  <c r="LY88" i="6"/>
  <c r="LV88" i="6"/>
  <c r="LU88" i="6"/>
  <c r="LF88" i="6"/>
  <c r="LE88" i="6"/>
  <c r="LD88" i="6"/>
  <c r="LC88" i="6"/>
  <c r="LB88" i="6"/>
  <c r="LA88" i="6"/>
  <c r="KZ88" i="6"/>
  <c r="KY88" i="6"/>
  <c r="KX88" i="6"/>
  <c r="KW88" i="6"/>
  <c r="KV88" i="6"/>
  <c r="KU88" i="6"/>
  <c r="KT88" i="6"/>
  <c r="KS88" i="6"/>
  <c r="KR88" i="6"/>
  <c r="KQ88" i="6"/>
  <c r="KP88" i="6"/>
  <c r="KO88" i="6"/>
  <c r="KN88" i="6"/>
  <c r="KM88" i="6"/>
  <c r="KL88" i="6"/>
  <c r="KK88" i="6"/>
  <c r="KJ88" i="6"/>
  <c r="KI88" i="6"/>
  <c r="KH88" i="6"/>
  <c r="KG88" i="6"/>
  <c r="KF88" i="6"/>
  <c r="KE88" i="6"/>
  <c r="KD88" i="6"/>
  <c r="KC88" i="6"/>
  <c r="KB88" i="6"/>
  <c r="JL88" i="6"/>
  <c r="JK88" i="6"/>
  <c r="JJ88" i="6"/>
  <c r="JI88" i="6"/>
  <c r="JH88" i="6"/>
  <c r="JG88" i="6"/>
  <c r="JF88" i="6"/>
  <c r="JE88" i="6"/>
  <c r="JD88" i="6"/>
  <c r="JC88" i="6"/>
  <c r="JB88" i="6"/>
  <c r="JA88" i="6"/>
  <c r="IZ88" i="6"/>
  <c r="IY88" i="6"/>
  <c r="IX88" i="6"/>
  <c r="IW88" i="6"/>
  <c r="IV88" i="6"/>
  <c r="IU88" i="6"/>
  <c r="IT88" i="6"/>
  <c r="IS88" i="6"/>
  <c r="IR88" i="6"/>
  <c r="IQ88" i="6"/>
  <c r="IP88" i="6"/>
  <c r="IO88" i="6"/>
  <c r="IN88" i="6"/>
  <c r="IL88" i="6"/>
  <c r="IK88" i="6"/>
  <c r="IJ88" i="6"/>
  <c r="II88" i="6"/>
  <c r="IG88" i="6"/>
  <c r="IF88" i="6"/>
  <c r="IE88" i="6"/>
  <c r="ID88" i="6"/>
  <c r="IC88" i="6"/>
  <c r="IB88" i="6"/>
  <c r="HZ88" i="6"/>
  <c r="HY88" i="6"/>
  <c r="HX88" i="6"/>
  <c r="HW88" i="6"/>
  <c r="HV88" i="6"/>
  <c r="HU88" i="6"/>
  <c r="HS88" i="6"/>
  <c r="HR88" i="6"/>
  <c r="HQ88" i="6"/>
  <c r="HP88" i="6"/>
  <c r="HO88" i="6"/>
  <c r="HN88" i="6"/>
  <c r="HM88" i="6"/>
  <c r="HL88" i="6"/>
  <c r="HK88" i="6"/>
  <c r="HJ88" i="6"/>
  <c r="HH88" i="6"/>
  <c r="HG88" i="6"/>
  <c r="HF88" i="6"/>
  <c r="HE88" i="6"/>
  <c r="HD88" i="6"/>
  <c r="HC88" i="6"/>
  <c r="HB88" i="6"/>
  <c r="HA88" i="6"/>
  <c r="GY88" i="6"/>
  <c r="GX88" i="6"/>
  <c r="GV88" i="6"/>
  <c r="GU88" i="6"/>
  <c r="GT88" i="6"/>
  <c r="GS88" i="6"/>
  <c r="GP88" i="6"/>
  <c r="GO88" i="6"/>
  <c r="GN88" i="6"/>
  <c r="GM88" i="6"/>
  <c r="GL88" i="6"/>
  <c r="GK88" i="6"/>
  <c r="GJ88" i="6"/>
  <c r="GI88" i="6"/>
  <c r="GH88" i="6"/>
  <c r="GG88" i="6"/>
  <c r="GF88" i="6"/>
  <c r="GE88" i="6"/>
  <c r="GC88" i="6"/>
  <c r="GB88" i="6"/>
  <c r="GA88" i="6"/>
  <c r="FZ88" i="6"/>
  <c r="FY88" i="6"/>
  <c r="FX88" i="6"/>
  <c r="FW88" i="6"/>
  <c r="FV88" i="6"/>
  <c r="FU88" i="6"/>
  <c r="FT88" i="6"/>
  <c r="FS88" i="6"/>
  <c r="AG88" i="6"/>
  <c r="MZ87" i="6"/>
  <c r="MT87" i="6"/>
  <c r="MR87" i="6"/>
  <c r="MP87" i="6"/>
  <c r="MK87" i="6"/>
  <c r="MI87" i="6"/>
  <c r="MG87" i="6"/>
  <c r="MF87" i="6"/>
  <c r="ME87" i="6"/>
  <c r="MD87" i="6"/>
  <c r="MC87" i="6"/>
  <c r="MA87" i="6"/>
  <c r="LZ87" i="6"/>
  <c r="LY87" i="6"/>
  <c r="LV87" i="6"/>
  <c r="LU87" i="6"/>
  <c r="LF87" i="6"/>
  <c r="LE87" i="6"/>
  <c r="LD87" i="6"/>
  <c r="LC87" i="6"/>
  <c r="LB87" i="6"/>
  <c r="LA87" i="6"/>
  <c r="KZ87" i="6"/>
  <c r="KY87" i="6"/>
  <c r="KX87" i="6"/>
  <c r="KW87" i="6"/>
  <c r="KV87" i="6"/>
  <c r="KU87" i="6"/>
  <c r="KT87" i="6"/>
  <c r="KS87" i="6"/>
  <c r="KR87" i="6"/>
  <c r="KQ87" i="6"/>
  <c r="KP87" i="6"/>
  <c r="KO87" i="6"/>
  <c r="KN87" i="6"/>
  <c r="KM87" i="6"/>
  <c r="KL87" i="6"/>
  <c r="KK87" i="6"/>
  <c r="KJ87" i="6"/>
  <c r="KI87" i="6"/>
  <c r="KH87" i="6"/>
  <c r="KG87" i="6"/>
  <c r="KF87" i="6"/>
  <c r="KE87" i="6"/>
  <c r="KD87" i="6"/>
  <c r="KC87" i="6"/>
  <c r="KB87" i="6"/>
  <c r="JL87" i="6"/>
  <c r="JK87" i="6"/>
  <c r="JJ87" i="6"/>
  <c r="JI87" i="6"/>
  <c r="JH87" i="6"/>
  <c r="JG87" i="6"/>
  <c r="JF87" i="6"/>
  <c r="JE87" i="6"/>
  <c r="JD87" i="6"/>
  <c r="JC87" i="6"/>
  <c r="JB87" i="6"/>
  <c r="JA87" i="6"/>
  <c r="IZ87" i="6"/>
  <c r="IY87" i="6"/>
  <c r="IX87" i="6"/>
  <c r="IW87" i="6"/>
  <c r="IV87" i="6"/>
  <c r="IU87" i="6"/>
  <c r="IT87" i="6"/>
  <c r="IS87" i="6"/>
  <c r="IR87" i="6"/>
  <c r="IQ87" i="6"/>
  <c r="IP87" i="6"/>
  <c r="IO87" i="6"/>
  <c r="IN87" i="6"/>
  <c r="IL87" i="6"/>
  <c r="IK87" i="6"/>
  <c r="IJ87" i="6"/>
  <c r="II87" i="6"/>
  <c r="IG87" i="6"/>
  <c r="IF87" i="6"/>
  <c r="IE87" i="6"/>
  <c r="ID87" i="6"/>
  <c r="IC87" i="6"/>
  <c r="IB87" i="6"/>
  <c r="HZ87" i="6"/>
  <c r="HY87" i="6"/>
  <c r="HX87" i="6"/>
  <c r="HW87" i="6"/>
  <c r="HV87" i="6"/>
  <c r="HU87" i="6"/>
  <c r="HS87" i="6"/>
  <c r="HR87" i="6"/>
  <c r="HQ87" i="6"/>
  <c r="HP87" i="6"/>
  <c r="HO87" i="6"/>
  <c r="HN87" i="6"/>
  <c r="HM87" i="6"/>
  <c r="HL87" i="6"/>
  <c r="HK87" i="6"/>
  <c r="HJ87" i="6"/>
  <c r="HH87" i="6"/>
  <c r="HG87" i="6"/>
  <c r="HF87" i="6"/>
  <c r="HE87" i="6"/>
  <c r="HD87" i="6"/>
  <c r="HC87" i="6"/>
  <c r="HB87" i="6"/>
  <c r="HA87" i="6"/>
  <c r="GY87" i="6"/>
  <c r="GX87" i="6"/>
  <c r="GV87" i="6"/>
  <c r="GU87" i="6"/>
  <c r="GT87" i="6"/>
  <c r="GS87" i="6"/>
  <c r="GP87" i="6"/>
  <c r="GO87" i="6"/>
  <c r="GN87" i="6"/>
  <c r="GM87" i="6"/>
  <c r="GL87" i="6"/>
  <c r="GK87" i="6"/>
  <c r="GJ87" i="6"/>
  <c r="GI87" i="6"/>
  <c r="GH87" i="6"/>
  <c r="GG87" i="6"/>
  <c r="GF87" i="6"/>
  <c r="GE87" i="6"/>
  <c r="GC87" i="6"/>
  <c r="GB87" i="6"/>
  <c r="GA87" i="6"/>
  <c r="FZ87" i="6"/>
  <c r="FY87" i="6"/>
  <c r="FX87" i="6"/>
  <c r="FW87" i="6"/>
  <c r="FV87" i="6"/>
  <c r="FU87" i="6"/>
  <c r="FT87" i="6"/>
  <c r="FS87" i="6"/>
  <c r="AG87" i="6"/>
  <c r="MZ86" i="6"/>
  <c r="MT86" i="6"/>
  <c r="MR86" i="6"/>
  <c r="MP86" i="6"/>
  <c r="MK86" i="6"/>
  <c r="MI86" i="6"/>
  <c r="MG86" i="6"/>
  <c r="MF86" i="6"/>
  <c r="ME86" i="6"/>
  <c r="MD86" i="6"/>
  <c r="MC86" i="6"/>
  <c r="MA86" i="6"/>
  <c r="LZ86" i="6"/>
  <c r="LY86" i="6"/>
  <c r="LV86" i="6"/>
  <c r="LU86" i="6"/>
  <c r="LF86" i="6"/>
  <c r="LE86" i="6"/>
  <c r="LD86" i="6"/>
  <c r="LC86" i="6"/>
  <c r="LB86" i="6"/>
  <c r="LA86" i="6"/>
  <c r="KZ86" i="6"/>
  <c r="KY86" i="6"/>
  <c r="KX86" i="6"/>
  <c r="KW86" i="6"/>
  <c r="KV86" i="6"/>
  <c r="KU86" i="6"/>
  <c r="KT86" i="6"/>
  <c r="KS86" i="6"/>
  <c r="KR86" i="6"/>
  <c r="KQ86" i="6"/>
  <c r="KP86" i="6"/>
  <c r="KO86" i="6"/>
  <c r="KN86" i="6"/>
  <c r="KM86" i="6"/>
  <c r="KL86" i="6"/>
  <c r="KK86" i="6"/>
  <c r="KJ86" i="6"/>
  <c r="KI86" i="6"/>
  <c r="KH86" i="6"/>
  <c r="KG86" i="6"/>
  <c r="KF86" i="6"/>
  <c r="KE86" i="6"/>
  <c r="KD86" i="6"/>
  <c r="KC86" i="6"/>
  <c r="KB86" i="6"/>
  <c r="JL86" i="6"/>
  <c r="JK86" i="6"/>
  <c r="JJ86" i="6"/>
  <c r="JI86" i="6"/>
  <c r="JH86" i="6"/>
  <c r="JG86" i="6"/>
  <c r="JF86" i="6"/>
  <c r="JE86" i="6"/>
  <c r="JD86" i="6"/>
  <c r="JC86" i="6"/>
  <c r="JB86" i="6"/>
  <c r="JA86" i="6"/>
  <c r="IZ86" i="6"/>
  <c r="IY86" i="6"/>
  <c r="IX86" i="6"/>
  <c r="IW86" i="6"/>
  <c r="IV86" i="6"/>
  <c r="IU86" i="6"/>
  <c r="IT86" i="6"/>
  <c r="IS86" i="6"/>
  <c r="IR86" i="6"/>
  <c r="IQ86" i="6"/>
  <c r="IP86" i="6"/>
  <c r="IO86" i="6"/>
  <c r="IN86" i="6"/>
  <c r="IL86" i="6"/>
  <c r="IK86" i="6"/>
  <c r="IJ86" i="6"/>
  <c r="II86" i="6"/>
  <c r="IG86" i="6"/>
  <c r="IF86" i="6"/>
  <c r="IE86" i="6"/>
  <c r="ID86" i="6"/>
  <c r="IC86" i="6"/>
  <c r="IB86" i="6"/>
  <c r="HZ86" i="6"/>
  <c r="HY86" i="6"/>
  <c r="HX86" i="6"/>
  <c r="HW86" i="6"/>
  <c r="HV86" i="6"/>
  <c r="HU86" i="6"/>
  <c r="HS86" i="6"/>
  <c r="HR86" i="6"/>
  <c r="HQ86" i="6"/>
  <c r="HP86" i="6"/>
  <c r="HO86" i="6"/>
  <c r="HN86" i="6"/>
  <c r="HM86" i="6"/>
  <c r="HL86" i="6"/>
  <c r="HK86" i="6"/>
  <c r="HJ86" i="6"/>
  <c r="HH86" i="6"/>
  <c r="HG86" i="6"/>
  <c r="HF86" i="6"/>
  <c r="HE86" i="6"/>
  <c r="HD86" i="6"/>
  <c r="HC86" i="6"/>
  <c r="HB86" i="6"/>
  <c r="HA86" i="6"/>
  <c r="GY86" i="6"/>
  <c r="GX86" i="6"/>
  <c r="GV86" i="6"/>
  <c r="GU86" i="6"/>
  <c r="GT86" i="6"/>
  <c r="GS86" i="6"/>
  <c r="GP86" i="6"/>
  <c r="GO86" i="6"/>
  <c r="GN86" i="6"/>
  <c r="GM86" i="6"/>
  <c r="GL86" i="6"/>
  <c r="GK86" i="6"/>
  <c r="GJ86" i="6"/>
  <c r="GI86" i="6"/>
  <c r="GH86" i="6"/>
  <c r="GG86" i="6"/>
  <c r="GF86" i="6"/>
  <c r="GE86" i="6"/>
  <c r="GC86" i="6"/>
  <c r="GB86" i="6"/>
  <c r="GA86" i="6"/>
  <c r="FZ86" i="6"/>
  <c r="FY86" i="6"/>
  <c r="FX86" i="6"/>
  <c r="FW86" i="6"/>
  <c r="FV86" i="6"/>
  <c r="FU86" i="6"/>
  <c r="FT86" i="6"/>
  <c r="FS86" i="6"/>
  <c r="AG86" i="6"/>
  <c r="MZ85" i="6"/>
  <c r="MT85" i="6"/>
  <c r="MR85" i="6"/>
  <c r="MP85" i="6"/>
  <c r="MK85" i="6"/>
  <c r="MI85" i="6"/>
  <c r="MG85" i="6"/>
  <c r="MF85" i="6"/>
  <c r="ME85" i="6"/>
  <c r="MD85" i="6"/>
  <c r="MC85" i="6"/>
  <c r="MA85" i="6"/>
  <c r="LZ85" i="6"/>
  <c r="LY85" i="6"/>
  <c r="LV85" i="6"/>
  <c r="LU85" i="6"/>
  <c r="LF85" i="6"/>
  <c r="LE85" i="6"/>
  <c r="LD85" i="6"/>
  <c r="LC85" i="6"/>
  <c r="LB85" i="6"/>
  <c r="LA85" i="6"/>
  <c r="KZ85" i="6"/>
  <c r="KY85" i="6"/>
  <c r="KX85" i="6"/>
  <c r="KW85" i="6"/>
  <c r="KV85" i="6"/>
  <c r="KU85" i="6"/>
  <c r="KT85" i="6"/>
  <c r="KS85" i="6"/>
  <c r="KR85" i="6"/>
  <c r="KQ85" i="6"/>
  <c r="KP85" i="6"/>
  <c r="KO85" i="6"/>
  <c r="KN85" i="6"/>
  <c r="KM85" i="6"/>
  <c r="KL85" i="6"/>
  <c r="KK85" i="6"/>
  <c r="KJ85" i="6"/>
  <c r="KI85" i="6"/>
  <c r="KH85" i="6"/>
  <c r="KG85" i="6"/>
  <c r="KF85" i="6"/>
  <c r="KE85" i="6"/>
  <c r="KD85" i="6"/>
  <c r="KC85" i="6"/>
  <c r="KB85" i="6"/>
  <c r="JL85" i="6"/>
  <c r="JK85" i="6"/>
  <c r="JJ85" i="6"/>
  <c r="JI85" i="6"/>
  <c r="JH85" i="6"/>
  <c r="JG85" i="6"/>
  <c r="JF85" i="6"/>
  <c r="JE85" i="6"/>
  <c r="JD85" i="6"/>
  <c r="JC85" i="6"/>
  <c r="JB85" i="6"/>
  <c r="JA85" i="6"/>
  <c r="IZ85" i="6"/>
  <c r="IY85" i="6"/>
  <c r="IX85" i="6"/>
  <c r="IW85" i="6"/>
  <c r="IV85" i="6"/>
  <c r="IU85" i="6"/>
  <c r="IT85" i="6"/>
  <c r="IS85" i="6"/>
  <c r="IR85" i="6"/>
  <c r="IQ85" i="6"/>
  <c r="IP85" i="6"/>
  <c r="IO85" i="6"/>
  <c r="IN85" i="6"/>
  <c r="IL85" i="6"/>
  <c r="IK85" i="6"/>
  <c r="IJ85" i="6"/>
  <c r="II85" i="6"/>
  <c r="IG85" i="6"/>
  <c r="IF85" i="6"/>
  <c r="IE85" i="6"/>
  <c r="ID85" i="6"/>
  <c r="IC85" i="6"/>
  <c r="IB85" i="6"/>
  <c r="HZ85" i="6"/>
  <c r="HY85" i="6"/>
  <c r="HX85" i="6"/>
  <c r="HW85" i="6"/>
  <c r="HV85" i="6"/>
  <c r="HU85" i="6"/>
  <c r="HS85" i="6"/>
  <c r="HR85" i="6"/>
  <c r="HQ85" i="6"/>
  <c r="HP85" i="6"/>
  <c r="HO85" i="6"/>
  <c r="HN85" i="6"/>
  <c r="HM85" i="6"/>
  <c r="HL85" i="6"/>
  <c r="HK85" i="6"/>
  <c r="HJ85" i="6"/>
  <c r="HH85" i="6"/>
  <c r="HG85" i="6"/>
  <c r="HF85" i="6"/>
  <c r="HE85" i="6"/>
  <c r="HD85" i="6"/>
  <c r="HC85" i="6"/>
  <c r="HB85" i="6"/>
  <c r="HA85" i="6"/>
  <c r="GY85" i="6"/>
  <c r="GX85" i="6"/>
  <c r="GV85" i="6"/>
  <c r="GU85" i="6"/>
  <c r="GT85" i="6"/>
  <c r="GS85" i="6"/>
  <c r="GP85" i="6"/>
  <c r="GO85" i="6"/>
  <c r="GN85" i="6"/>
  <c r="GM85" i="6"/>
  <c r="GL85" i="6"/>
  <c r="GK85" i="6"/>
  <c r="GJ85" i="6"/>
  <c r="GI85" i="6"/>
  <c r="GH85" i="6"/>
  <c r="GG85" i="6"/>
  <c r="GF85" i="6"/>
  <c r="GE85" i="6"/>
  <c r="GC85" i="6"/>
  <c r="GB85" i="6"/>
  <c r="GA85" i="6"/>
  <c r="FZ85" i="6"/>
  <c r="FY85" i="6"/>
  <c r="FX85" i="6"/>
  <c r="FW85" i="6"/>
  <c r="FV85" i="6"/>
  <c r="FU85" i="6"/>
  <c r="FT85" i="6"/>
  <c r="FS85" i="6"/>
  <c r="AG85" i="6"/>
  <c r="MZ84" i="6"/>
  <c r="MT84" i="6"/>
  <c r="MR84" i="6"/>
  <c r="MP84" i="6"/>
  <c r="MK84" i="6"/>
  <c r="MI84" i="6"/>
  <c r="MG84" i="6"/>
  <c r="MF84" i="6"/>
  <c r="ME84" i="6"/>
  <c r="MD84" i="6"/>
  <c r="MC84" i="6"/>
  <c r="MA84" i="6"/>
  <c r="LZ84" i="6"/>
  <c r="LY84" i="6"/>
  <c r="LV84" i="6"/>
  <c r="LU84" i="6"/>
  <c r="LF84" i="6"/>
  <c r="LE84" i="6"/>
  <c r="LD84" i="6"/>
  <c r="LC84" i="6"/>
  <c r="LB84" i="6"/>
  <c r="LA84" i="6"/>
  <c r="KZ84" i="6"/>
  <c r="KY84" i="6"/>
  <c r="KX84" i="6"/>
  <c r="KW84" i="6"/>
  <c r="KV84" i="6"/>
  <c r="KU84" i="6"/>
  <c r="KT84" i="6"/>
  <c r="KS84" i="6"/>
  <c r="KR84" i="6"/>
  <c r="KQ84" i="6"/>
  <c r="KP84" i="6"/>
  <c r="KO84" i="6"/>
  <c r="KN84" i="6"/>
  <c r="KM84" i="6"/>
  <c r="KL84" i="6"/>
  <c r="KK84" i="6"/>
  <c r="KJ84" i="6"/>
  <c r="KI84" i="6"/>
  <c r="KH84" i="6"/>
  <c r="KG84" i="6"/>
  <c r="KF84" i="6"/>
  <c r="KE84" i="6"/>
  <c r="KD84" i="6"/>
  <c r="KC84" i="6"/>
  <c r="KB84" i="6"/>
  <c r="JL84" i="6"/>
  <c r="JK84" i="6"/>
  <c r="JJ84" i="6"/>
  <c r="JI84" i="6"/>
  <c r="JH84" i="6"/>
  <c r="JG84" i="6"/>
  <c r="JF84" i="6"/>
  <c r="JE84" i="6"/>
  <c r="JD84" i="6"/>
  <c r="JC84" i="6"/>
  <c r="JB84" i="6"/>
  <c r="JA84" i="6"/>
  <c r="IZ84" i="6"/>
  <c r="IY84" i="6"/>
  <c r="IX84" i="6"/>
  <c r="IW84" i="6"/>
  <c r="IV84" i="6"/>
  <c r="IU84" i="6"/>
  <c r="IT84" i="6"/>
  <c r="IS84" i="6"/>
  <c r="IR84" i="6"/>
  <c r="IQ84" i="6"/>
  <c r="IP84" i="6"/>
  <c r="IO84" i="6"/>
  <c r="IN84" i="6"/>
  <c r="IL84" i="6"/>
  <c r="IK84" i="6"/>
  <c r="IJ84" i="6"/>
  <c r="II84" i="6"/>
  <c r="IG84" i="6"/>
  <c r="IF84" i="6"/>
  <c r="IE84" i="6"/>
  <c r="ID84" i="6"/>
  <c r="IC84" i="6"/>
  <c r="IB84" i="6"/>
  <c r="HZ84" i="6"/>
  <c r="HY84" i="6"/>
  <c r="HX84" i="6"/>
  <c r="HW84" i="6"/>
  <c r="HV84" i="6"/>
  <c r="HU84" i="6"/>
  <c r="HS84" i="6"/>
  <c r="HR84" i="6"/>
  <c r="HQ84" i="6"/>
  <c r="HP84" i="6"/>
  <c r="HO84" i="6"/>
  <c r="HN84" i="6"/>
  <c r="HM84" i="6"/>
  <c r="HL84" i="6"/>
  <c r="HK84" i="6"/>
  <c r="HJ84" i="6"/>
  <c r="HH84" i="6"/>
  <c r="HG84" i="6"/>
  <c r="HF84" i="6"/>
  <c r="HE84" i="6"/>
  <c r="HD84" i="6"/>
  <c r="HC84" i="6"/>
  <c r="HB84" i="6"/>
  <c r="HA84" i="6"/>
  <c r="GY84" i="6"/>
  <c r="GX84" i="6"/>
  <c r="GV84" i="6"/>
  <c r="GU84" i="6"/>
  <c r="GT84" i="6"/>
  <c r="GS84" i="6"/>
  <c r="GP84" i="6"/>
  <c r="GO84" i="6"/>
  <c r="GN84" i="6"/>
  <c r="GM84" i="6"/>
  <c r="GL84" i="6"/>
  <c r="GK84" i="6"/>
  <c r="GJ84" i="6"/>
  <c r="GI84" i="6"/>
  <c r="GH84" i="6"/>
  <c r="GG84" i="6"/>
  <c r="GF84" i="6"/>
  <c r="GE84" i="6"/>
  <c r="GC84" i="6"/>
  <c r="GB84" i="6"/>
  <c r="GA84" i="6"/>
  <c r="FZ84" i="6"/>
  <c r="FY84" i="6"/>
  <c r="FX84" i="6"/>
  <c r="FW84" i="6"/>
  <c r="FV84" i="6"/>
  <c r="FU84" i="6"/>
  <c r="FT84" i="6"/>
  <c r="FS84" i="6"/>
  <c r="AG84" i="6"/>
  <c r="MZ83" i="6"/>
  <c r="MT83" i="6"/>
  <c r="MR83" i="6"/>
  <c r="MP83" i="6"/>
  <c r="MK83" i="6"/>
  <c r="MI83" i="6"/>
  <c r="MG83" i="6"/>
  <c r="MF83" i="6"/>
  <c r="ME83" i="6"/>
  <c r="MD83" i="6"/>
  <c r="MC83" i="6"/>
  <c r="MA83" i="6"/>
  <c r="LZ83" i="6"/>
  <c r="LY83" i="6"/>
  <c r="LV83" i="6"/>
  <c r="LU83" i="6"/>
  <c r="LF83" i="6"/>
  <c r="LE83" i="6"/>
  <c r="LD83" i="6"/>
  <c r="LC83" i="6"/>
  <c r="LB83" i="6"/>
  <c r="LA83" i="6"/>
  <c r="KZ83" i="6"/>
  <c r="KY83" i="6"/>
  <c r="KX83" i="6"/>
  <c r="KW83" i="6"/>
  <c r="KV83" i="6"/>
  <c r="KU83" i="6"/>
  <c r="KT83" i="6"/>
  <c r="KS83" i="6"/>
  <c r="KR83" i="6"/>
  <c r="KQ83" i="6"/>
  <c r="KP83" i="6"/>
  <c r="KO83" i="6"/>
  <c r="KN83" i="6"/>
  <c r="KM83" i="6"/>
  <c r="KL83" i="6"/>
  <c r="KK83" i="6"/>
  <c r="KJ83" i="6"/>
  <c r="KI83" i="6"/>
  <c r="KH83" i="6"/>
  <c r="KG83" i="6"/>
  <c r="KF83" i="6"/>
  <c r="KE83" i="6"/>
  <c r="KD83" i="6"/>
  <c r="KC83" i="6"/>
  <c r="KB83" i="6"/>
  <c r="JL83" i="6"/>
  <c r="JK83" i="6"/>
  <c r="JJ83" i="6"/>
  <c r="JI83" i="6"/>
  <c r="JH83" i="6"/>
  <c r="JG83" i="6"/>
  <c r="JF83" i="6"/>
  <c r="JE83" i="6"/>
  <c r="JD83" i="6"/>
  <c r="JC83" i="6"/>
  <c r="JB83" i="6"/>
  <c r="JA83" i="6"/>
  <c r="IZ83" i="6"/>
  <c r="IY83" i="6"/>
  <c r="IX83" i="6"/>
  <c r="IW83" i="6"/>
  <c r="IV83" i="6"/>
  <c r="IU83" i="6"/>
  <c r="IT83" i="6"/>
  <c r="IS83" i="6"/>
  <c r="IR83" i="6"/>
  <c r="IQ83" i="6"/>
  <c r="IP83" i="6"/>
  <c r="IO83" i="6"/>
  <c r="IN83" i="6"/>
  <c r="IL83" i="6"/>
  <c r="IK83" i="6"/>
  <c r="IJ83" i="6"/>
  <c r="II83" i="6"/>
  <c r="IG83" i="6"/>
  <c r="IF83" i="6"/>
  <c r="IE83" i="6"/>
  <c r="ID83" i="6"/>
  <c r="IC83" i="6"/>
  <c r="IB83" i="6"/>
  <c r="HZ83" i="6"/>
  <c r="HY83" i="6"/>
  <c r="HX83" i="6"/>
  <c r="HW83" i="6"/>
  <c r="HV83" i="6"/>
  <c r="HU83" i="6"/>
  <c r="HS83" i="6"/>
  <c r="HR83" i="6"/>
  <c r="HQ83" i="6"/>
  <c r="HP83" i="6"/>
  <c r="HO83" i="6"/>
  <c r="HN83" i="6"/>
  <c r="HM83" i="6"/>
  <c r="HL83" i="6"/>
  <c r="HK83" i="6"/>
  <c r="HJ83" i="6"/>
  <c r="HH83" i="6"/>
  <c r="HG83" i="6"/>
  <c r="HF83" i="6"/>
  <c r="HE83" i="6"/>
  <c r="HD83" i="6"/>
  <c r="HC83" i="6"/>
  <c r="HB83" i="6"/>
  <c r="HA83" i="6"/>
  <c r="GY83" i="6"/>
  <c r="GX83" i="6"/>
  <c r="GV83" i="6"/>
  <c r="GU83" i="6"/>
  <c r="GT83" i="6"/>
  <c r="GS83" i="6"/>
  <c r="GP83" i="6"/>
  <c r="GO83" i="6"/>
  <c r="GN83" i="6"/>
  <c r="GM83" i="6"/>
  <c r="GL83" i="6"/>
  <c r="GK83" i="6"/>
  <c r="GJ83" i="6"/>
  <c r="GI83" i="6"/>
  <c r="GH83" i="6"/>
  <c r="GG83" i="6"/>
  <c r="GF83" i="6"/>
  <c r="GE83" i="6"/>
  <c r="GC83" i="6"/>
  <c r="GB83" i="6"/>
  <c r="GA83" i="6"/>
  <c r="FZ83" i="6"/>
  <c r="FY83" i="6"/>
  <c r="FX83" i="6"/>
  <c r="FW83" i="6"/>
  <c r="FV83" i="6"/>
  <c r="FU83" i="6"/>
  <c r="FT83" i="6"/>
  <c r="FS83" i="6"/>
  <c r="AG83" i="6"/>
  <c r="MZ82" i="6"/>
  <c r="MT82" i="6"/>
  <c r="MR82" i="6"/>
  <c r="MP82" i="6"/>
  <c r="MK82" i="6"/>
  <c r="MI82" i="6"/>
  <c r="MG82" i="6"/>
  <c r="MF82" i="6"/>
  <c r="ME82" i="6"/>
  <c r="MD82" i="6"/>
  <c r="MC82" i="6"/>
  <c r="MA82" i="6"/>
  <c r="LZ82" i="6"/>
  <c r="LY82" i="6"/>
  <c r="LV82" i="6"/>
  <c r="LU82" i="6"/>
  <c r="LF82" i="6"/>
  <c r="LE82" i="6"/>
  <c r="LD82" i="6"/>
  <c r="LC82" i="6"/>
  <c r="LB82" i="6"/>
  <c r="LA82" i="6"/>
  <c r="KZ82" i="6"/>
  <c r="KY82" i="6"/>
  <c r="KX82" i="6"/>
  <c r="KW82" i="6"/>
  <c r="KV82" i="6"/>
  <c r="KU82" i="6"/>
  <c r="KT82" i="6"/>
  <c r="KS82" i="6"/>
  <c r="KR82" i="6"/>
  <c r="KQ82" i="6"/>
  <c r="KP82" i="6"/>
  <c r="KO82" i="6"/>
  <c r="KN82" i="6"/>
  <c r="KM82" i="6"/>
  <c r="KL82" i="6"/>
  <c r="KK82" i="6"/>
  <c r="KJ82" i="6"/>
  <c r="KI82" i="6"/>
  <c r="KH82" i="6"/>
  <c r="KG82" i="6"/>
  <c r="KF82" i="6"/>
  <c r="KE82" i="6"/>
  <c r="KD82" i="6"/>
  <c r="KC82" i="6"/>
  <c r="KB82" i="6"/>
  <c r="JL82" i="6"/>
  <c r="JK82" i="6"/>
  <c r="JJ82" i="6"/>
  <c r="JI82" i="6"/>
  <c r="JH82" i="6"/>
  <c r="JG82" i="6"/>
  <c r="JF82" i="6"/>
  <c r="JE82" i="6"/>
  <c r="JD82" i="6"/>
  <c r="JC82" i="6"/>
  <c r="JB82" i="6"/>
  <c r="JA82" i="6"/>
  <c r="IZ82" i="6"/>
  <c r="IY82" i="6"/>
  <c r="IX82" i="6"/>
  <c r="IW82" i="6"/>
  <c r="IV82" i="6"/>
  <c r="IU82" i="6"/>
  <c r="IT82" i="6"/>
  <c r="IS82" i="6"/>
  <c r="IR82" i="6"/>
  <c r="IQ82" i="6"/>
  <c r="IP82" i="6"/>
  <c r="IO82" i="6"/>
  <c r="IN82" i="6"/>
  <c r="IL82" i="6"/>
  <c r="IK82" i="6"/>
  <c r="IJ82" i="6"/>
  <c r="II82" i="6"/>
  <c r="IG82" i="6"/>
  <c r="IF82" i="6"/>
  <c r="IE82" i="6"/>
  <c r="ID82" i="6"/>
  <c r="IC82" i="6"/>
  <c r="IB82" i="6"/>
  <c r="HZ82" i="6"/>
  <c r="HY82" i="6"/>
  <c r="HX82" i="6"/>
  <c r="HW82" i="6"/>
  <c r="HV82" i="6"/>
  <c r="HU82" i="6"/>
  <c r="HS82" i="6"/>
  <c r="HR82" i="6"/>
  <c r="HQ82" i="6"/>
  <c r="HP82" i="6"/>
  <c r="HO82" i="6"/>
  <c r="HN82" i="6"/>
  <c r="HM82" i="6"/>
  <c r="HL82" i="6"/>
  <c r="HK82" i="6"/>
  <c r="HJ82" i="6"/>
  <c r="HH82" i="6"/>
  <c r="HG82" i="6"/>
  <c r="HF82" i="6"/>
  <c r="HE82" i="6"/>
  <c r="HD82" i="6"/>
  <c r="HC82" i="6"/>
  <c r="HB82" i="6"/>
  <c r="HA82" i="6"/>
  <c r="GY82" i="6"/>
  <c r="GX82" i="6"/>
  <c r="GV82" i="6"/>
  <c r="GU82" i="6"/>
  <c r="GT82" i="6"/>
  <c r="GS82" i="6"/>
  <c r="GP82" i="6"/>
  <c r="GO82" i="6"/>
  <c r="GN82" i="6"/>
  <c r="GM82" i="6"/>
  <c r="GL82" i="6"/>
  <c r="GK82" i="6"/>
  <c r="GJ82" i="6"/>
  <c r="GI82" i="6"/>
  <c r="GH82" i="6"/>
  <c r="GG82" i="6"/>
  <c r="GF82" i="6"/>
  <c r="GE82" i="6"/>
  <c r="GC82" i="6"/>
  <c r="GB82" i="6"/>
  <c r="GA82" i="6"/>
  <c r="FZ82" i="6"/>
  <c r="FY82" i="6"/>
  <c r="FX82" i="6"/>
  <c r="FW82" i="6"/>
  <c r="FV82" i="6"/>
  <c r="FU82" i="6"/>
  <c r="FT82" i="6"/>
  <c r="FS82" i="6"/>
  <c r="AG82" i="6"/>
  <c r="MZ81" i="6"/>
  <c r="MT81" i="6"/>
  <c r="MR81" i="6"/>
  <c r="MP81" i="6"/>
  <c r="MK81" i="6"/>
  <c r="MI81" i="6"/>
  <c r="MG81" i="6"/>
  <c r="MF81" i="6"/>
  <c r="ME81" i="6"/>
  <c r="MD81" i="6"/>
  <c r="MC81" i="6"/>
  <c r="MA81" i="6"/>
  <c r="LZ81" i="6"/>
  <c r="LY81" i="6"/>
  <c r="LV81" i="6"/>
  <c r="LU81" i="6"/>
  <c r="LF81" i="6"/>
  <c r="LE81" i="6"/>
  <c r="LD81" i="6"/>
  <c r="LC81" i="6"/>
  <c r="LB81" i="6"/>
  <c r="LA81" i="6"/>
  <c r="KZ81" i="6"/>
  <c r="KY81" i="6"/>
  <c r="KX81" i="6"/>
  <c r="KW81" i="6"/>
  <c r="KV81" i="6"/>
  <c r="KU81" i="6"/>
  <c r="KT81" i="6"/>
  <c r="KS81" i="6"/>
  <c r="KR81" i="6"/>
  <c r="KQ81" i="6"/>
  <c r="KP81" i="6"/>
  <c r="KO81" i="6"/>
  <c r="KN81" i="6"/>
  <c r="KM81" i="6"/>
  <c r="KL81" i="6"/>
  <c r="KK81" i="6"/>
  <c r="KJ81" i="6"/>
  <c r="KI81" i="6"/>
  <c r="KH81" i="6"/>
  <c r="KG81" i="6"/>
  <c r="KF81" i="6"/>
  <c r="KE81" i="6"/>
  <c r="KD81" i="6"/>
  <c r="KC81" i="6"/>
  <c r="KB81" i="6"/>
  <c r="JL81" i="6"/>
  <c r="JK81" i="6"/>
  <c r="JJ81" i="6"/>
  <c r="JI81" i="6"/>
  <c r="JH81" i="6"/>
  <c r="JG81" i="6"/>
  <c r="JF81" i="6"/>
  <c r="JE81" i="6"/>
  <c r="JD81" i="6"/>
  <c r="JC81" i="6"/>
  <c r="JB81" i="6"/>
  <c r="JA81" i="6"/>
  <c r="IZ81" i="6"/>
  <c r="IY81" i="6"/>
  <c r="IX81" i="6"/>
  <c r="IW81" i="6"/>
  <c r="IV81" i="6"/>
  <c r="IU81" i="6"/>
  <c r="IT81" i="6"/>
  <c r="IS81" i="6"/>
  <c r="IR81" i="6"/>
  <c r="IQ81" i="6"/>
  <c r="IP81" i="6"/>
  <c r="IO81" i="6"/>
  <c r="IN81" i="6"/>
  <c r="IL81" i="6"/>
  <c r="IK81" i="6"/>
  <c r="IJ81" i="6"/>
  <c r="II81" i="6"/>
  <c r="IG81" i="6"/>
  <c r="IF81" i="6"/>
  <c r="IE81" i="6"/>
  <c r="ID81" i="6"/>
  <c r="IC81" i="6"/>
  <c r="IB81" i="6"/>
  <c r="HZ81" i="6"/>
  <c r="HY81" i="6"/>
  <c r="HX81" i="6"/>
  <c r="HW81" i="6"/>
  <c r="HV81" i="6"/>
  <c r="HU81" i="6"/>
  <c r="HS81" i="6"/>
  <c r="HR81" i="6"/>
  <c r="HQ81" i="6"/>
  <c r="HP81" i="6"/>
  <c r="HO81" i="6"/>
  <c r="HN81" i="6"/>
  <c r="HM81" i="6"/>
  <c r="HL81" i="6"/>
  <c r="HK81" i="6"/>
  <c r="HJ81" i="6"/>
  <c r="HH81" i="6"/>
  <c r="HG81" i="6"/>
  <c r="HF81" i="6"/>
  <c r="HE81" i="6"/>
  <c r="HD81" i="6"/>
  <c r="HC81" i="6"/>
  <c r="HB81" i="6"/>
  <c r="HA81" i="6"/>
  <c r="GY81" i="6"/>
  <c r="GX81" i="6"/>
  <c r="GV81" i="6"/>
  <c r="GU81" i="6"/>
  <c r="GT81" i="6"/>
  <c r="GS81" i="6"/>
  <c r="GP81" i="6"/>
  <c r="GO81" i="6"/>
  <c r="GN81" i="6"/>
  <c r="GM81" i="6"/>
  <c r="GL81" i="6"/>
  <c r="GK81" i="6"/>
  <c r="GJ81" i="6"/>
  <c r="GI81" i="6"/>
  <c r="GH81" i="6"/>
  <c r="GG81" i="6"/>
  <c r="GF81" i="6"/>
  <c r="GE81" i="6"/>
  <c r="GC81" i="6"/>
  <c r="GB81" i="6"/>
  <c r="GA81" i="6"/>
  <c r="FZ81" i="6"/>
  <c r="FY81" i="6"/>
  <c r="FX81" i="6"/>
  <c r="FW81" i="6"/>
  <c r="FV81" i="6"/>
  <c r="FU81" i="6"/>
  <c r="FT81" i="6"/>
  <c r="FS81" i="6"/>
  <c r="AG81" i="6"/>
  <c r="MZ80" i="6"/>
  <c r="MT80" i="6"/>
  <c r="MR80" i="6"/>
  <c r="MP80" i="6"/>
  <c r="MK80" i="6"/>
  <c r="MI80" i="6"/>
  <c r="MG80" i="6"/>
  <c r="MF80" i="6"/>
  <c r="ME80" i="6"/>
  <c r="MD80" i="6"/>
  <c r="MC80" i="6"/>
  <c r="MA80" i="6"/>
  <c r="LZ80" i="6"/>
  <c r="LY80" i="6"/>
  <c r="LV80" i="6"/>
  <c r="LU80" i="6"/>
  <c r="LF80" i="6"/>
  <c r="LE80" i="6"/>
  <c r="LD80" i="6"/>
  <c r="LC80" i="6"/>
  <c r="LB80" i="6"/>
  <c r="LA80" i="6"/>
  <c r="KZ80" i="6"/>
  <c r="KY80" i="6"/>
  <c r="KX80" i="6"/>
  <c r="KW80" i="6"/>
  <c r="KV80" i="6"/>
  <c r="KU80" i="6"/>
  <c r="KT80" i="6"/>
  <c r="KS80" i="6"/>
  <c r="KR80" i="6"/>
  <c r="KQ80" i="6"/>
  <c r="KP80" i="6"/>
  <c r="KO80" i="6"/>
  <c r="KN80" i="6"/>
  <c r="KM80" i="6"/>
  <c r="KL80" i="6"/>
  <c r="KK80" i="6"/>
  <c r="KJ80" i="6"/>
  <c r="KI80" i="6"/>
  <c r="KH80" i="6"/>
  <c r="KG80" i="6"/>
  <c r="KF80" i="6"/>
  <c r="KE80" i="6"/>
  <c r="KD80" i="6"/>
  <c r="KC80" i="6"/>
  <c r="KB80" i="6"/>
  <c r="JL80" i="6"/>
  <c r="JK80" i="6"/>
  <c r="JJ80" i="6"/>
  <c r="JI80" i="6"/>
  <c r="JH80" i="6"/>
  <c r="JG80" i="6"/>
  <c r="JF80" i="6"/>
  <c r="JE80" i="6"/>
  <c r="JD80" i="6"/>
  <c r="JC80" i="6"/>
  <c r="JB80" i="6"/>
  <c r="JA80" i="6"/>
  <c r="IZ80" i="6"/>
  <c r="IY80" i="6"/>
  <c r="IX80" i="6"/>
  <c r="IW80" i="6"/>
  <c r="IV80" i="6"/>
  <c r="IU80" i="6"/>
  <c r="IT80" i="6"/>
  <c r="IS80" i="6"/>
  <c r="IR80" i="6"/>
  <c r="IQ80" i="6"/>
  <c r="IP80" i="6"/>
  <c r="IO80" i="6"/>
  <c r="IN80" i="6"/>
  <c r="IL80" i="6"/>
  <c r="IK80" i="6"/>
  <c r="IJ80" i="6"/>
  <c r="II80" i="6"/>
  <c r="IG80" i="6"/>
  <c r="IF80" i="6"/>
  <c r="IE80" i="6"/>
  <c r="ID80" i="6"/>
  <c r="IC80" i="6"/>
  <c r="IB80" i="6"/>
  <c r="HZ80" i="6"/>
  <c r="HY80" i="6"/>
  <c r="HX80" i="6"/>
  <c r="HW80" i="6"/>
  <c r="HV80" i="6"/>
  <c r="HU80" i="6"/>
  <c r="HS80" i="6"/>
  <c r="HR80" i="6"/>
  <c r="HQ80" i="6"/>
  <c r="HP80" i="6"/>
  <c r="HO80" i="6"/>
  <c r="HN80" i="6"/>
  <c r="HM80" i="6"/>
  <c r="HL80" i="6"/>
  <c r="HK80" i="6"/>
  <c r="HJ80" i="6"/>
  <c r="HH80" i="6"/>
  <c r="HG80" i="6"/>
  <c r="HF80" i="6"/>
  <c r="HE80" i="6"/>
  <c r="HD80" i="6"/>
  <c r="HC80" i="6"/>
  <c r="HB80" i="6"/>
  <c r="HA80" i="6"/>
  <c r="GY80" i="6"/>
  <c r="GX80" i="6"/>
  <c r="GV80" i="6"/>
  <c r="GU80" i="6"/>
  <c r="GT80" i="6"/>
  <c r="GS80" i="6"/>
  <c r="GP80" i="6"/>
  <c r="GO80" i="6"/>
  <c r="GN80" i="6"/>
  <c r="GM80" i="6"/>
  <c r="GL80" i="6"/>
  <c r="GK80" i="6"/>
  <c r="GJ80" i="6"/>
  <c r="GI80" i="6"/>
  <c r="GH80" i="6"/>
  <c r="GG80" i="6"/>
  <c r="GF80" i="6"/>
  <c r="GE80" i="6"/>
  <c r="GC80" i="6"/>
  <c r="GB80" i="6"/>
  <c r="GA80" i="6"/>
  <c r="FZ80" i="6"/>
  <c r="FY80" i="6"/>
  <c r="FX80" i="6"/>
  <c r="FW80" i="6"/>
  <c r="FV80" i="6"/>
  <c r="FU80" i="6"/>
  <c r="FT80" i="6"/>
  <c r="FS80" i="6"/>
  <c r="AG80" i="6"/>
  <c r="MZ79" i="6"/>
  <c r="MT79" i="6"/>
  <c r="MR79" i="6"/>
  <c r="MP79" i="6"/>
  <c r="MK79" i="6"/>
  <c r="MI79" i="6"/>
  <c r="MG79" i="6"/>
  <c r="MF79" i="6"/>
  <c r="ME79" i="6"/>
  <c r="MD79" i="6"/>
  <c r="MC79" i="6"/>
  <c r="MA79" i="6"/>
  <c r="LZ79" i="6"/>
  <c r="LY79" i="6"/>
  <c r="LV79" i="6"/>
  <c r="LU79" i="6"/>
  <c r="LF79" i="6"/>
  <c r="LE79" i="6"/>
  <c r="LD79" i="6"/>
  <c r="LC79" i="6"/>
  <c r="LB79" i="6"/>
  <c r="LA79" i="6"/>
  <c r="KZ79" i="6"/>
  <c r="KY79" i="6"/>
  <c r="KX79" i="6"/>
  <c r="KW79" i="6"/>
  <c r="KV79" i="6"/>
  <c r="KU79" i="6"/>
  <c r="KT79" i="6"/>
  <c r="KS79" i="6"/>
  <c r="KR79" i="6"/>
  <c r="KQ79" i="6"/>
  <c r="KP79" i="6"/>
  <c r="KO79" i="6"/>
  <c r="KN79" i="6"/>
  <c r="KM79" i="6"/>
  <c r="KL79" i="6"/>
  <c r="KK79" i="6"/>
  <c r="KJ79" i="6"/>
  <c r="KI79" i="6"/>
  <c r="KH79" i="6"/>
  <c r="KG79" i="6"/>
  <c r="KF79" i="6"/>
  <c r="KE79" i="6"/>
  <c r="KD79" i="6"/>
  <c r="KC79" i="6"/>
  <c r="KB79" i="6"/>
  <c r="JL79" i="6"/>
  <c r="JK79" i="6"/>
  <c r="JJ79" i="6"/>
  <c r="JI79" i="6"/>
  <c r="JH79" i="6"/>
  <c r="JG79" i="6"/>
  <c r="JF79" i="6"/>
  <c r="JE79" i="6"/>
  <c r="JD79" i="6"/>
  <c r="JC79" i="6"/>
  <c r="JB79" i="6"/>
  <c r="JA79" i="6"/>
  <c r="IZ79" i="6"/>
  <c r="IY79" i="6"/>
  <c r="IX79" i="6"/>
  <c r="IW79" i="6"/>
  <c r="IV79" i="6"/>
  <c r="IU79" i="6"/>
  <c r="IT79" i="6"/>
  <c r="IS79" i="6"/>
  <c r="IR79" i="6"/>
  <c r="IQ79" i="6"/>
  <c r="IP79" i="6"/>
  <c r="IO79" i="6"/>
  <c r="IN79" i="6"/>
  <c r="IL79" i="6"/>
  <c r="IK79" i="6"/>
  <c r="IJ79" i="6"/>
  <c r="II79" i="6"/>
  <c r="IG79" i="6"/>
  <c r="IF79" i="6"/>
  <c r="IE79" i="6"/>
  <c r="ID79" i="6"/>
  <c r="IC79" i="6"/>
  <c r="IB79" i="6"/>
  <c r="HZ79" i="6"/>
  <c r="HY79" i="6"/>
  <c r="HX79" i="6"/>
  <c r="HW79" i="6"/>
  <c r="HV79" i="6"/>
  <c r="HU79" i="6"/>
  <c r="HS79" i="6"/>
  <c r="HR79" i="6"/>
  <c r="HQ79" i="6"/>
  <c r="HP79" i="6"/>
  <c r="HO79" i="6"/>
  <c r="HN79" i="6"/>
  <c r="HM79" i="6"/>
  <c r="HL79" i="6"/>
  <c r="HK79" i="6"/>
  <c r="HJ79" i="6"/>
  <c r="HH79" i="6"/>
  <c r="HG79" i="6"/>
  <c r="HF79" i="6"/>
  <c r="HE79" i="6"/>
  <c r="HD79" i="6"/>
  <c r="HC79" i="6"/>
  <c r="HB79" i="6"/>
  <c r="HA79" i="6"/>
  <c r="GY79" i="6"/>
  <c r="GX79" i="6"/>
  <c r="GV79" i="6"/>
  <c r="GU79" i="6"/>
  <c r="GT79" i="6"/>
  <c r="GS79" i="6"/>
  <c r="GP79" i="6"/>
  <c r="GO79" i="6"/>
  <c r="GN79" i="6"/>
  <c r="GM79" i="6"/>
  <c r="GL79" i="6"/>
  <c r="GK79" i="6"/>
  <c r="GJ79" i="6"/>
  <c r="GI79" i="6"/>
  <c r="GH79" i="6"/>
  <c r="GG79" i="6"/>
  <c r="GF79" i="6"/>
  <c r="GE79" i="6"/>
  <c r="GC79" i="6"/>
  <c r="GB79" i="6"/>
  <c r="GA79" i="6"/>
  <c r="FZ79" i="6"/>
  <c r="FY79" i="6"/>
  <c r="FX79" i="6"/>
  <c r="FW79" i="6"/>
  <c r="FV79" i="6"/>
  <c r="FU79" i="6"/>
  <c r="FT79" i="6"/>
  <c r="FS79" i="6"/>
  <c r="AG79" i="6"/>
  <c r="MZ78" i="6"/>
  <c r="MT78" i="6"/>
  <c r="MR78" i="6"/>
  <c r="MP78" i="6"/>
  <c r="MK78" i="6"/>
  <c r="MI78" i="6"/>
  <c r="MG78" i="6"/>
  <c r="MF78" i="6"/>
  <c r="ME78" i="6"/>
  <c r="MD78" i="6"/>
  <c r="MC78" i="6"/>
  <c r="MA78" i="6"/>
  <c r="LZ78" i="6"/>
  <c r="LY78" i="6"/>
  <c r="LV78" i="6"/>
  <c r="LU78" i="6"/>
  <c r="LF78" i="6"/>
  <c r="LE78" i="6"/>
  <c r="LD78" i="6"/>
  <c r="LC78" i="6"/>
  <c r="LB78" i="6"/>
  <c r="LA78" i="6"/>
  <c r="KZ78" i="6"/>
  <c r="KY78" i="6"/>
  <c r="KX78" i="6"/>
  <c r="KW78" i="6"/>
  <c r="KV78" i="6"/>
  <c r="KU78" i="6"/>
  <c r="KT78" i="6"/>
  <c r="KS78" i="6"/>
  <c r="KR78" i="6"/>
  <c r="KQ78" i="6"/>
  <c r="KP78" i="6"/>
  <c r="KO78" i="6"/>
  <c r="KN78" i="6"/>
  <c r="KM78" i="6"/>
  <c r="KL78" i="6"/>
  <c r="KK78" i="6"/>
  <c r="KJ78" i="6"/>
  <c r="KI78" i="6"/>
  <c r="KH78" i="6"/>
  <c r="KG78" i="6"/>
  <c r="KF78" i="6"/>
  <c r="KE78" i="6"/>
  <c r="KD78" i="6"/>
  <c r="KC78" i="6"/>
  <c r="KB78" i="6"/>
  <c r="JL78" i="6"/>
  <c r="JK78" i="6"/>
  <c r="JJ78" i="6"/>
  <c r="JI78" i="6"/>
  <c r="JH78" i="6"/>
  <c r="JG78" i="6"/>
  <c r="JF78" i="6"/>
  <c r="JE78" i="6"/>
  <c r="JD78" i="6"/>
  <c r="JC78" i="6"/>
  <c r="JB78" i="6"/>
  <c r="JA78" i="6"/>
  <c r="IZ78" i="6"/>
  <c r="IY78" i="6"/>
  <c r="IX78" i="6"/>
  <c r="IW78" i="6"/>
  <c r="IV78" i="6"/>
  <c r="IU78" i="6"/>
  <c r="IT78" i="6"/>
  <c r="IS78" i="6"/>
  <c r="IR78" i="6"/>
  <c r="IQ78" i="6"/>
  <c r="IP78" i="6"/>
  <c r="IO78" i="6"/>
  <c r="IN78" i="6"/>
  <c r="IL78" i="6"/>
  <c r="IK78" i="6"/>
  <c r="IJ78" i="6"/>
  <c r="II78" i="6"/>
  <c r="IG78" i="6"/>
  <c r="IF78" i="6"/>
  <c r="IE78" i="6"/>
  <c r="ID78" i="6"/>
  <c r="IC78" i="6"/>
  <c r="IB78" i="6"/>
  <c r="HZ78" i="6"/>
  <c r="HY78" i="6"/>
  <c r="HX78" i="6"/>
  <c r="HW78" i="6"/>
  <c r="HV78" i="6"/>
  <c r="HU78" i="6"/>
  <c r="HS78" i="6"/>
  <c r="HR78" i="6"/>
  <c r="HQ78" i="6"/>
  <c r="HP78" i="6"/>
  <c r="HO78" i="6"/>
  <c r="HN78" i="6"/>
  <c r="HM78" i="6"/>
  <c r="HL78" i="6"/>
  <c r="HK78" i="6"/>
  <c r="HJ78" i="6"/>
  <c r="HH78" i="6"/>
  <c r="HG78" i="6"/>
  <c r="HF78" i="6"/>
  <c r="HE78" i="6"/>
  <c r="HD78" i="6"/>
  <c r="HC78" i="6"/>
  <c r="HB78" i="6"/>
  <c r="HA78" i="6"/>
  <c r="GY78" i="6"/>
  <c r="GX78" i="6"/>
  <c r="GV78" i="6"/>
  <c r="GU78" i="6"/>
  <c r="GT78" i="6"/>
  <c r="GS78" i="6"/>
  <c r="GP78" i="6"/>
  <c r="GO78" i="6"/>
  <c r="GN78" i="6"/>
  <c r="GM78" i="6"/>
  <c r="GL78" i="6"/>
  <c r="GK78" i="6"/>
  <c r="GJ78" i="6"/>
  <c r="GI78" i="6"/>
  <c r="GH78" i="6"/>
  <c r="GG78" i="6"/>
  <c r="GF78" i="6"/>
  <c r="GE78" i="6"/>
  <c r="GC78" i="6"/>
  <c r="GB78" i="6"/>
  <c r="GA78" i="6"/>
  <c r="FZ78" i="6"/>
  <c r="FY78" i="6"/>
  <c r="FX78" i="6"/>
  <c r="FW78" i="6"/>
  <c r="FV78" i="6"/>
  <c r="FU78" i="6"/>
  <c r="FT78" i="6"/>
  <c r="FS78" i="6"/>
  <c r="AG78" i="6"/>
  <c r="MZ77" i="6"/>
  <c r="MT77" i="6"/>
  <c r="MR77" i="6"/>
  <c r="MP77" i="6"/>
  <c r="MK77" i="6"/>
  <c r="MI77" i="6"/>
  <c r="MG77" i="6"/>
  <c r="MF77" i="6"/>
  <c r="ME77" i="6"/>
  <c r="MD77" i="6"/>
  <c r="MC77" i="6"/>
  <c r="MA77" i="6"/>
  <c r="LZ77" i="6"/>
  <c r="LY77" i="6"/>
  <c r="LV77" i="6"/>
  <c r="LU77" i="6"/>
  <c r="LF77" i="6"/>
  <c r="LE77" i="6"/>
  <c r="LD77" i="6"/>
  <c r="LC77" i="6"/>
  <c r="LB77" i="6"/>
  <c r="LA77" i="6"/>
  <c r="KZ77" i="6"/>
  <c r="KY77" i="6"/>
  <c r="KX77" i="6"/>
  <c r="KW77" i="6"/>
  <c r="KV77" i="6"/>
  <c r="KU77" i="6"/>
  <c r="KT77" i="6"/>
  <c r="KS77" i="6"/>
  <c r="KR77" i="6"/>
  <c r="KQ77" i="6"/>
  <c r="KP77" i="6"/>
  <c r="KO77" i="6"/>
  <c r="KN77" i="6"/>
  <c r="KM77" i="6"/>
  <c r="KL77" i="6"/>
  <c r="KK77" i="6"/>
  <c r="KJ77" i="6"/>
  <c r="KI77" i="6"/>
  <c r="KH77" i="6"/>
  <c r="KG77" i="6"/>
  <c r="KF77" i="6"/>
  <c r="KE77" i="6"/>
  <c r="KD77" i="6"/>
  <c r="KC77" i="6"/>
  <c r="KB77" i="6"/>
  <c r="JL77" i="6"/>
  <c r="JK77" i="6"/>
  <c r="JJ77" i="6"/>
  <c r="JI77" i="6"/>
  <c r="JH77" i="6"/>
  <c r="JG77" i="6"/>
  <c r="JF77" i="6"/>
  <c r="JE77" i="6"/>
  <c r="JD77" i="6"/>
  <c r="JC77" i="6"/>
  <c r="JB77" i="6"/>
  <c r="JA77" i="6"/>
  <c r="IZ77" i="6"/>
  <c r="IY77" i="6"/>
  <c r="IX77" i="6"/>
  <c r="IW77" i="6"/>
  <c r="IV77" i="6"/>
  <c r="IU77" i="6"/>
  <c r="IT77" i="6"/>
  <c r="IS77" i="6"/>
  <c r="IR77" i="6"/>
  <c r="IQ77" i="6"/>
  <c r="IP77" i="6"/>
  <c r="IO77" i="6"/>
  <c r="IN77" i="6"/>
  <c r="IL77" i="6"/>
  <c r="IK77" i="6"/>
  <c r="IJ77" i="6"/>
  <c r="II77" i="6"/>
  <c r="IG77" i="6"/>
  <c r="IF77" i="6"/>
  <c r="IE77" i="6"/>
  <c r="ID77" i="6"/>
  <c r="IC77" i="6"/>
  <c r="IB77" i="6"/>
  <c r="HZ77" i="6"/>
  <c r="HY77" i="6"/>
  <c r="HX77" i="6"/>
  <c r="HW77" i="6"/>
  <c r="HV77" i="6"/>
  <c r="HU77" i="6"/>
  <c r="HS77" i="6"/>
  <c r="HR77" i="6"/>
  <c r="HQ77" i="6"/>
  <c r="HP77" i="6"/>
  <c r="HO77" i="6"/>
  <c r="HN77" i="6"/>
  <c r="HM77" i="6"/>
  <c r="HL77" i="6"/>
  <c r="HK77" i="6"/>
  <c r="HJ77" i="6"/>
  <c r="HH77" i="6"/>
  <c r="HG77" i="6"/>
  <c r="HF77" i="6"/>
  <c r="HE77" i="6"/>
  <c r="HD77" i="6"/>
  <c r="HC77" i="6"/>
  <c r="HB77" i="6"/>
  <c r="HA77" i="6"/>
  <c r="GY77" i="6"/>
  <c r="GX77" i="6"/>
  <c r="GV77" i="6"/>
  <c r="GU77" i="6"/>
  <c r="GT77" i="6"/>
  <c r="GS77" i="6"/>
  <c r="GP77" i="6"/>
  <c r="GO77" i="6"/>
  <c r="GN77" i="6"/>
  <c r="GM77" i="6"/>
  <c r="GL77" i="6"/>
  <c r="GK77" i="6"/>
  <c r="GJ77" i="6"/>
  <c r="GI77" i="6"/>
  <c r="GH77" i="6"/>
  <c r="GG77" i="6"/>
  <c r="GF77" i="6"/>
  <c r="GE77" i="6"/>
  <c r="GC77" i="6"/>
  <c r="GB77" i="6"/>
  <c r="GA77" i="6"/>
  <c r="FZ77" i="6"/>
  <c r="FY77" i="6"/>
  <c r="FX77" i="6"/>
  <c r="FW77" i="6"/>
  <c r="FV77" i="6"/>
  <c r="FU77" i="6"/>
  <c r="FT77" i="6"/>
  <c r="FS77" i="6"/>
  <c r="AG77" i="6"/>
  <c r="MZ76" i="6"/>
  <c r="MT76" i="6"/>
  <c r="MR76" i="6"/>
  <c r="MP76" i="6"/>
  <c r="MK76" i="6"/>
  <c r="MI76" i="6"/>
  <c r="MG76" i="6"/>
  <c r="MF76" i="6"/>
  <c r="ME76" i="6"/>
  <c r="MD76" i="6"/>
  <c r="MC76" i="6"/>
  <c r="MA76" i="6"/>
  <c r="LZ76" i="6"/>
  <c r="LY76" i="6"/>
  <c r="LV76" i="6"/>
  <c r="LU76" i="6"/>
  <c r="LF76" i="6"/>
  <c r="LE76" i="6"/>
  <c r="LD76" i="6"/>
  <c r="LC76" i="6"/>
  <c r="LB76" i="6"/>
  <c r="LA76" i="6"/>
  <c r="KZ76" i="6"/>
  <c r="KY76" i="6"/>
  <c r="KX76" i="6"/>
  <c r="KW76" i="6"/>
  <c r="KV76" i="6"/>
  <c r="KU76" i="6"/>
  <c r="KT76" i="6"/>
  <c r="KS76" i="6"/>
  <c r="KR76" i="6"/>
  <c r="KQ76" i="6"/>
  <c r="KP76" i="6"/>
  <c r="KO76" i="6"/>
  <c r="KN76" i="6"/>
  <c r="KM76" i="6"/>
  <c r="KL76" i="6"/>
  <c r="KK76" i="6"/>
  <c r="KJ76" i="6"/>
  <c r="KI76" i="6"/>
  <c r="KH76" i="6"/>
  <c r="KG76" i="6"/>
  <c r="KF76" i="6"/>
  <c r="KE76" i="6"/>
  <c r="KD76" i="6"/>
  <c r="KC76" i="6"/>
  <c r="KB76" i="6"/>
  <c r="JL76" i="6"/>
  <c r="JK76" i="6"/>
  <c r="JJ76" i="6"/>
  <c r="JI76" i="6"/>
  <c r="JH76" i="6"/>
  <c r="JG76" i="6"/>
  <c r="JF76" i="6"/>
  <c r="JE76" i="6"/>
  <c r="JD76" i="6"/>
  <c r="JC76" i="6"/>
  <c r="JB76" i="6"/>
  <c r="JA76" i="6"/>
  <c r="IZ76" i="6"/>
  <c r="IY76" i="6"/>
  <c r="IX76" i="6"/>
  <c r="IW76" i="6"/>
  <c r="IV76" i="6"/>
  <c r="IU76" i="6"/>
  <c r="IT76" i="6"/>
  <c r="IS76" i="6"/>
  <c r="IR76" i="6"/>
  <c r="IQ76" i="6"/>
  <c r="IP76" i="6"/>
  <c r="IO76" i="6"/>
  <c r="IN76" i="6"/>
  <c r="IL76" i="6"/>
  <c r="IK76" i="6"/>
  <c r="IJ76" i="6"/>
  <c r="II76" i="6"/>
  <c r="IG76" i="6"/>
  <c r="IF76" i="6"/>
  <c r="IE76" i="6"/>
  <c r="ID76" i="6"/>
  <c r="IC76" i="6"/>
  <c r="IB76" i="6"/>
  <c r="HZ76" i="6"/>
  <c r="HY76" i="6"/>
  <c r="HX76" i="6"/>
  <c r="HW76" i="6"/>
  <c r="HV76" i="6"/>
  <c r="HU76" i="6"/>
  <c r="HS76" i="6"/>
  <c r="HR76" i="6"/>
  <c r="HQ76" i="6"/>
  <c r="HP76" i="6"/>
  <c r="HO76" i="6"/>
  <c r="HN76" i="6"/>
  <c r="HM76" i="6"/>
  <c r="HL76" i="6"/>
  <c r="HK76" i="6"/>
  <c r="HJ76" i="6"/>
  <c r="HH76" i="6"/>
  <c r="HG76" i="6"/>
  <c r="HF76" i="6"/>
  <c r="HE76" i="6"/>
  <c r="HD76" i="6"/>
  <c r="HC76" i="6"/>
  <c r="HB76" i="6"/>
  <c r="HA76" i="6"/>
  <c r="GY76" i="6"/>
  <c r="GX76" i="6"/>
  <c r="GV76" i="6"/>
  <c r="GU76" i="6"/>
  <c r="GT76" i="6"/>
  <c r="GS76" i="6"/>
  <c r="GP76" i="6"/>
  <c r="GO76" i="6"/>
  <c r="GN76" i="6"/>
  <c r="GM76" i="6"/>
  <c r="GL76" i="6"/>
  <c r="GK76" i="6"/>
  <c r="GJ76" i="6"/>
  <c r="GI76" i="6"/>
  <c r="GH76" i="6"/>
  <c r="GG76" i="6"/>
  <c r="GF76" i="6"/>
  <c r="GE76" i="6"/>
  <c r="GC76" i="6"/>
  <c r="GB76" i="6"/>
  <c r="GA76" i="6"/>
  <c r="FZ76" i="6"/>
  <c r="FY76" i="6"/>
  <c r="FX76" i="6"/>
  <c r="FW76" i="6"/>
  <c r="FV76" i="6"/>
  <c r="FU76" i="6"/>
  <c r="FT76" i="6"/>
  <c r="FS76" i="6"/>
  <c r="AG76" i="6"/>
  <c r="MZ75" i="6"/>
  <c r="MT75" i="6"/>
  <c r="MR75" i="6"/>
  <c r="MP75" i="6"/>
  <c r="MK75" i="6"/>
  <c r="MI75" i="6"/>
  <c r="MG75" i="6"/>
  <c r="MF75" i="6"/>
  <c r="ME75" i="6"/>
  <c r="MD75" i="6"/>
  <c r="MC75" i="6"/>
  <c r="MA75" i="6"/>
  <c r="LZ75" i="6"/>
  <c r="LY75" i="6"/>
  <c r="LV75" i="6"/>
  <c r="LU75" i="6"/>
  <c r="LF75" i="6"/>
  <c r="LE75" i="6"/>
  <c r="LD75" i="6"/>
  <c r="LC75" i="6"/>
  <c r="LB75" i="6"/>
  <c r="LA75" i="6"/>
  <c r="KZ75" i="6"/>
  <c r="KY75" i="6"/>
  <c r="KX75" i="6"/>
  <c r="KW75" i="6"/>
  <c r="KV75" i="6"/>
  <c r="KU75" i="6"/>
  <c r="KT75" i="6"/>
  <c r="KS75" i="6"/>
  <c r="KR75" i="6"/>
  <c r="KQ75" i="6"/>
  <c r="KP75" i="6"/>
  <c r="KO75" i="6"/>
  <c r="KN75" i="6"/>
  <c r="KM75" i="6"/>
  <c r="KL75" i="6"/>
  <c r="KK75" i="6"/>
  <c r="KJ75" i="6"/>
  <c r="KI75" i="6"/>
  <c r="KH75" i="6"/>
  <c r="KG75" i="6"/>
  <c r="KF75" i="6"/>
  <c r="KE75" i="6"/>
  <c r="KD75" i="6"/>
  <c r="KC75" i="6"/>
  <c r="KB75" i="6"/>
  <c r="JL75" i="6"/>
  <c r="JK75" i="6"/>
  <c r="JJ75" i="6"/>
  <c r="JI75" i="6"/>
  <c r="JH75" i="6"/>
  <c r="JG75" i="6"/>
  <c r="JF75" i="6"/>
  <c r="JE75" i="6"/>
  <c r="JD75" i="6"/>
  <c r="JC75" i="6"/>
  <c r="JB75" i="6"/>
  <c r="JA75" i="6"/>
  <c r="IZ75" i="6"/>
  <c r="IY75" i="6"/>
  <c r="IX75" i="6"/>
  <c r="IW75" i="6"/>
  <c r="IV75" i="6"/>
  <c r="IU75" i="6"/>
  <c r="IT75" i="6"/>
  <c r="IS75" i="6"/>
  <c r="IR75" i="6"/>
  <c r="IQ75" i="6"/>
  <c r="IP75" i="6"/>
  <c r="IO75" i="6"/>
  <c r="IN75" i="6"/>
  <c r="IL75" i="6"/>
  <c r="IK75" i="6"/>
  <c r="IJ75" i="6"/>
  <c r="II75" i="6"/>
  <c r="IG75" i="6"/>
  <c r="IF75" i="6"/>
  <c r="IE75" i="6"/>
  <c r="ID75" i="6"/>
  <c r="IC75" i="6"/>
  <c r="IB75" i="6"/>
  <c r="HZ75" i="6"/>
  <c r="HY75" i="6"/>
  <c r="HX75" i="6"/>
  <c r="HW75" i="6"/>
  <c r="HV75" i="6"/>
  <c r="HU75" i="6"/>
  <c r="HS75" i="6"/>
  <c r="HR75" i="6"/>
  <c r="HQ75" i="6"/>
  <c r="HP75" i="6"/>
  <c r="HO75" i="6"/>
  <c r="HN75" i="6"/>
  <c r="HM75" i="6"/>
  <c r="HL75" i="6"/>
  <c r="HK75" i="6"/>
  <c r="HJ75" i="6"/>
  <c r="HH75" i="6"/>
  <c r="HG75" i="6"/>
  <c r="HF75" i="6"/>
  <c r="HE75" i="6"/>
  <c r="HD75" i="6"/>
  <c r="HC75" i="6"/>
  <c r="HB75" i="6"/>
  <c r="HA75" i="6"/>
  <c r="GY75" i="6"/>
  <c r="GX75" i="6"/>
  <c r="GV75" i="6"/>
  <c r="GU75" i="6"/>
  <c r="GT75" i="6"/>
  <c r="GS75" i="6"/>
  <c r="GP75" i="6"/>
  <c r="GO75" i="6"/>
  <c r="GN75" i="6"/>
  <c r="GM75" i="6"/>
  <c r="GL75" i="6"/>
  <c r="GK75" i="6"/>
  <c r="GJ75" i="6"/>
  <c r="GI75" i="6"/>
  <c r="GH75" i="6"/>
  <c r="GG75" i="6"/>
  <c r="GF75" i="6"/>
  <c r="GE75" i="6"/>
  <c r="GC75" i="6"/>
  <c r="GB75" i="6"/>
  <c r="GA75" i="6"/>
  <c r="FZ75" i="6"/>
  <c r="FY75" i="6"/>
  <c r="FX75" i="6"/>
  <c r="FW75" i="6"/>
  <c r="FV75" i="6"/>
  <c r="FU75" i="6"/>
  <c r="FT75" i="6"/>
  <c r="FS75" i="6"/>
  <c r="AG75" i="6"/>
  <c r="MZ74" i="6"/>
  <c r="MT74" i="6"/>
  <c r="MR74" i="6"/>
  <c r="MP74" i="6"/>
  <c r="MK74" i="6"/>
  <c r="MI74" i="6"/>
  <c r="MG74" i="6"/>
  <c r="MF74" i="6"/>
  <c r="ME74" i="6"/>
  <c r="MD74" i="6"/>
  <c r="MC74" i="6"/>
  <c r="MA74" i="6"/>
  <c r="LZ74" i="6"/>
  <c r="LY74" i="6"/>
  <c r="LV74" i="6"/>
  <c r="LU74" i="6"/>
  <c r="LF74" i="6"/>
  <c r="LE74" i="6"/>
  <c r="LD74" i="6"/>
  <c r="LC74" i="6"/>
  <c r="LB74" i="6"/>
  <c r="LA74" i="6"/>
  <c r="KZ74" i="6"/>
  <c r="KY74" i="6"/>
  <c r="KX74" i="6"/>
  <c r="KW74" i="6"/>
  <c r="KV74" i="6"/>
  <c r="KU74" i="6"/>
  <c r="KT74" i="6"/>
  <c r="KS74" i="6"/>
  <c r="KR74" i="6"/>
  <c r="KQ74" i="6"/>
  <c r="KP74" i="6"/>
  <c r="KO74" i="6"/>
  <c r="KN74" i="6"/>
  <c r="KM74" i="6"/>
  <c r="KL74" i="6"/>
  <c r="KK74" i="6"/>
  <c r="KJ74" i="6"/>
  <c r="KI74" i="6"/>
  <c r="KH74" i="6"/>
  <c r="KG74" i="6"/>
  <c r="KF74" i="6"/>
  <c r="KE74" i="6"/>
  <c r="KD74" i="6"/>
  <c r="KC74" i="6"/>
  <c r="KB74" i="6"/>
  <c r="JL74" i="6"/>
  <c r="JK74" i="6"/>
  <c r="JJ74" i="6"/>
  <c r="JI74" i="6"/>
  <c r="JH74" i="6"/>
  <c r="JG74" i="6"/>
  <c r="JF74" i="6"/>
  <c r="JE74" i="6"/>
  <c r="JD74" i="6"/>
  <c r="JC74" i="6"/>
  <c r="JB74" i="6"/>
  <c r="JA74" i="6"/>
  <c r="IZ74" i="6"/>
  <c r="IY74" i="6"/>
  <c r="IX74" i="6"/>
  <c r="IW74" i="6"/>
  <c r="IV74" i="6"/>
  <c r="IU74" i="6"/>
  <c r="IT74" i="6"/>
  <c r="IS74" i="6"/>
  <c r="IR74" i="6"/>
  <c r="IQ74" i="6"/>
  <c r="IP74" i="6"/>
  <c r="IO74" i="6"/>
  <c r="IN74" i="6"/>
  <c r="IL74" i="6"/>
  <c r="IK74" i="6"/>
  <c r="IJ74" i="6"/>
  <c r="II74" i="6"/>
  <c r="IG74" i="6"/>
  <c r="IF74" i="6"/>
  <c r="IE74" i="6"/>
  <c r="ID74" i="6"/>
  <c r="IC74" i="6"/>
  <c r="IB74" i="6"/>
  <c r="HZ74" i="6"/>
  <c r="HY74" i="6"/>
  <c r="HX74" i="6"/>
  <c r="HW74" i="6"/>
  <c r="HV74" i="6"/>
  <c r="HU74" i="6"/>
  <c r="HS74" i="6"/>
  <c r="HR74" i="6"/>
  <c r="HQ74" i="6"/>
  <c r="HP74" i="6"/>
  <c r="HO74" i="6"/>
  <c r="HN74" i="6"/>
  <c r="HM74" i="6"/>
  <c r="HL74" i="6"/>
  <c r="HK74" i="6"/>
  <c r="HJ74" i="6"/>
  <c r="HH74" i="6"/>
  <c r="HG74" i="6"/>
  <c r="HF74" i="6"/>
  <c r="HE74" i="6"/>
  <c r="HD74" i="6"/>
  <c r="HC74" i="6"/>
  <c r="HB74" i="6"/>
  <c r="HA74" i="6"/>
  <c r="GY74" i="6"/>
  <c r="GX74" i="6"/>
  <c r="GV74" i="6"/>
  <c r="GU74" i="6"/>
  <c r="GT74" i="6"/>
  <c r="GS74" i="6"/>
  <c r="GP74" i="6"/>
  <c r="GO74" i="6"/>
  <c r="GN74" i="6"/>
  <c r="GM74" i="6"/>
  <c r="GL74" i="6"/>
  <c r="GK74" i="6"/>
  <c r="GJ74" i="6"/>
  <c r="GI74" i="6"/>
  <c r="GH74" i="6"/>
  <c r="GG74" i="6"/>
  <c r="GF74" i="6"/>
  <c r="GE74" i="6"/>
  <c r="GC74" i="6"/>
  <c r="GB74" i="6"/>
  <c r="GA74" i="6"/>
  <c r="FZ74" i="6"/>
  <c r="FY74" i="6"/>
  <c r="FX74" i="6"/>
  <c r="FW74" i="6"/>
  <c r="FV74" i="6"/>
  <c r="FU74" i="6"/>
  <c r="FT74" i="6"/>
  <c r="FS74" i="6"/>
  <c r="AG74" i="6"/>
  <c r="MZ73" i="6"/>
  <c r="MT73" i="6"/>
  <c r="MR73" i="6"/>
  <c r="MP73" i="6"/>
  <c r="MK73" i="6"/>
  <c r="MI73" i="6"/>
  <c r="MG73" i="6"/>
  <c r="MF73" i="6"/>
  <c r="ME73" i="6"/>
  <c r="MD73" i="6"/>
  <c r="MC73" i="6"/>
  <c r="MA73" i="6"/>
  <c r="LZ73" i="6"/>
  <c r="LY73" i="6"/>
  <c r="LV73" i="6"/>
  <c r="LU73" i="6"/>
  <c r="LF73" i="6"/>
  <c r="LE73" i="6"/>
  <c r="LD73" i="6"/>
  <c r="LC73" i="6"/>
  <c r="LB73" i="6"/>
  <c r="LA73" i="6"/>
  <c r="KZ73" i="6"/>
  <c r="KY73" i="6"/>
  <c r="KX73" i="6"/>
  <c r="KW73" i="6"/>
  <c r="KV73" i="6"/>
  <c r="KU73" i="6"/>
  <c r="KT73" i="6"/>
  <c r="KS73" i="6"/>
  <c r="KR73" i="6"/>
  <c r="KQ73" i="6"/>
  <c r="KP73" i="6"/>
  <c r="KO73" i="6"/>
  <c r="KN73" i="6"/>
  <c r="KM73" i="6"/>
  <c r="KL73" i="6"/>
  <c r="KK73" i="6"/>
  <c r="KJ73" i="6"/>
  <c r="KI73" i="6"/>
  <c r="KH73" i="6"/>
  <c r="KG73" i="6"/>
  <c r="KF73" i="6"/>
  <c r="KE73" i="6"/>
  <c r="KD73" i="6"/>
  <c r="KC73" i="6"/>
  <c r="KB73" i="6"/>
  <c r="JL73" i="6"/>
  <c r="JK73" i="6"/>
  <c r="JJ73" i="6"/>
  <c r="JI73" i="6"/>
  <c r="JH73" i="6"/>
  <c r="JG73" i="6"/>
  <c r="JF73" i="6"/>
  <c r="JE73" i="6"/>
  <c r="JD73" i="6"/>
  <c r="JC73" i="6"/>
  <c r="JB73" i="6"/>
  <c r="JA73" i="6"/>
  <c r="IZ73" i="6"/>
  <c r="IY73" i="6"/>
  <c r="IX73" i="6"/>
  <c r="IW73" i="6"/>
  <c r="IV73" i="6"/>
  <c r="IU73" i="6"/>
  <c r="IT73" i="6"/>
  <c r="IS73" i="6"/>
  <c r="IR73" i="6"/>
  <c r="IQ73" i="6"/>
  <c r="IP73" i="6"/>
  <c r="IO73" i="6"/>
  <c r="IN73" i="6"/>
  <c r="IL73" i="6"/>
  <c r="IK73" i="6"/>
  <c r="IJ73" i="6"/>
  <c r="II73" i="6"/>
  <c r="IG73" i="6"/>
  <c r="IF73" i="6"/>
  <c r="IE73" i="6"/>
  <c r="ID73" i="6"/>
  <c r="IC73" i="6"/>
  <c r="IB73" i="6"/>
  <c r="HZ73" i="6"/>
  <c r="HY73" i="6"/>
  <c r="HX73" i="6"/>
  <c r="HW73" i="6"/>
  <c r="HV73" i="6"/>
  <c r="HU73" i="6"/>
  <c r="HS73" i="6"/>
  <c r="HR73" i="6"/>
  <c r="HQ73" i="6"/>
  <c r="HP73" i="6"/>
  <c r="HO73" i="6"/>
  <c r="HN73" i="6"/>
  <c r="HM73" i="6"/>
  <c r="HL73" i="6"/>
  <c r="HK73" i="6"/>
  <c r="HJ73" i="6"/>
  <c r="HH73" i="6"/>
  <c r="HG73" i="6"/>
  <c r="HF73" i="6"/>
  <c r="HE73" i="6"/>
  <c r="HD73" i="6"/>
  <c r="HC73" i="6"/>
  <c r="HB73" i="6"/>
  <c r="HA73" i="6"/>
  <c r="GY73" i="6"/>
  <c r="GX73" i="6"/>
  <c r="GV73" i="6"/>
  <c r="GU73" i="6"/>
  <c r="GT73" i="6"/>
  <c r="GS73" i="6"/>
  <c r="GP73" i="6"/>
  <c r="GO73" i="6"/>
  <c r="GN73" i="6"/>
  <c r="GM73" i="6"/>
  <c r="GL73" i="6"/>
  <c r="GK73" i="6"/>
  <c r="GJ73" i="6"/>
  <c r="GI73" i="6"/>
  <c r="GH73" i="6"/>
  <c r="GG73" i="6"/>
  <c r="GF73" i="6"/>
  <c r="GE73" i="6"/>
  <c r="GC73" i="6"/>
  <c r="GB73" i="6"/>
  <c r="GA73" i="6"/>
  <c r="FZ73" i="6"/>
  <c r="FY73" i="6"/>
  <c r="FX73" i="6"/>
  <c r="FW73" i="6"/>
  <c r="FV73" i="6"/>
  <c r="FU73" i="6"/>
  <c r="FT73" i="6"/>
  <c r="FS73" i="6"/>
  <c r="AG73" i="6"/>
  <c r="LU72" i="6"/>
  <c r="A72" i="6"/>
  <c r="NI71" i="6"/>
  <c r="ND71" i="6"/>
  <c r="NC71" i="6"/>
  <c r="MY71" i="6"/>
  <c r="MV71" i="6"/>
  <c r="MU71" i="6"/>
  <c r="MS71" i="6"/>
  <c r="MJ71" i="6"/>
  <c r="MH71" i="6"/>
  <c r="JZ71" i="6"/>
  <c r="JO71" i="6"/>
  <c r="FM71" i="6"/>
  <c r="FF71" i="6"/>
  <c r="FE71" i="6"/>
  <c r="FD71" i="6"/>
  <c r="FC71" i="6"/>
  <c r="EZ71" i="6"/>
  <c r="EL71" i="6"/>
  <c r="EK71" i="6"/>
  <c r="EJ71" i="6"/>
  <c r="EI71" i="6"/>
  <c r="DQ71" i="6"/>
  <c r="DK71" i="6"/>
  <c r="DE71" i="6"/>
  <c r="DD71" i="6"/>
  <c r="DB71" i="6"/>
  <c r="CZ71" i="6"/>
  <c r="CR71" i="6"/>
  <c r="CQ71" i="6"/>
  <c r="CP71" i="6"/>
  <c r="CB71" i="6"/>
  <c r="CA71" i="6"/>
  <c r="BZ71" i="6"/>
  <c r="BY71" i="6"/>
  <c r="BT71" i="6"/>
  <c r="BS71" i="6"/>
  <c r="BR71" i="6"/>
  <c r="BP71" i="6"/>
  <c r="AF71" i="6"/>
  <c r="AA71" i="6"/>
  <c r="Y71" i="6"/>
  <c r="W71" i="6"/>
  <c r="V71" i="6"/>
  <c r="J71" i="6"/>
  <c r="I71" i="6"/>
  <c r="H71" i="6"/>
  <c r="F71" i="6"/>
  <c r="A71" i="6"/>
  <c r="NL70" i="6"/>
  <c r="NL71" i="6" s="1"/>
  <c r="NK70" i="6"/>
  <c r="NK71" i="6" s="1"/>
  <c r="NJ70" i="6"/>
  <c r="NJ71" i="6" s="1"/>
  <c r="NI70" i="6"/>
  <c r="NH70" i="6"/>
  <c r="NG70" i="6"/>
  <c r="NG71" i="6" s="1"/>
  <c r="NF70" i="6"/>
  <c r="NF71" i="6" s="1"/>
  <c r="NE70" i="6"/>
  <c r="ND70" i="6"/>
  <c r="NC70" i="6"/>
  <c r="NB70" i="6"/>
  <c r="NH71" i="6" s="1"/>
  <c r="MY70" i="6"/>
  <c r="MX70" i="6"/>
  <c r="MX71" i="6" s="1"/>
  <c r="MW70" i="6"/>
  <c r="MW71" i="6" s="1"/>
  <c r="MV70" i="6"/>
  <c r="MU70" i="6"/>
  <c r="MS70" i="6"/>
  <c r="MQ70" i="6"/>
  <c r="MQ71" i="6" s="1"/>
  <c r="MO70" i="6"/>
  <c r="MO71" i="6" s="1"/>
  <c r="MN70" i="6"/>
  <c r="MN71" i="6" s="1"/>
  <c r="MM70" i="6"/>
  <c r="MM71" i="6" s="1"/>
  <c r="ML70" i="6"/>
  <c r="ML71" i="6" s="1"/>
  <c r="MJ70" i="6"/>
  <c r="MH70" i="6"/>
  <c r="MF70" i="6"/>
  <c r="MF71" i="6" s="1"/>
  <c r="ME70" i="6"/>
  <c r="ME71" i="6" s="1"/>
  <c r="MD70" i="6"/>
  <c r="MD71" i="6" s="1"/>
  <c r="MC70" i="6"/>
  <c r="MC71" i="6" s="1"/>
  <c r="MA70" i="6"/>
  <c r="LZ70" i="6"/>
  <c r="LY70" i="6"/>
  <c r="LW70" i="6"/>
  <c r="LV70" i="6"/>
  <c r="LV71" i="6" s="1"/>
  <c r="LV72" i="6" s="1"/>
  <c r="LU70" i="6"/>
  <c r="LS70" i="6"/>
  <c r="LR70" i="6"/>
  <c r="LR71" i="6" s="1"/>
  <c r="LQ70" i="6"/>
  <c r="LQ71" i="6" s="1"/>
  <c r="LP70" i="6"/>
  <c r="LP71" i="6" s="1"/>
  <c r="LO70" i="6"/>
  <c r="LO71" i="6" s="1"/>
  <c r="LN70" i="6"/>
  <c r="LN71" i="6" s="1"/>
  <c r="LM70" i="6"/>
  <c r="LM71" i="6" s="1"/>
  <c r="LL70" i="6"/>
  <c r="LL71" i="6" s="1"/>
  <c r="LK70" i="6"/>
  <c r="LK71" i="6" s="1"/>
  <c r="LJ70" i="6"/>
  <c r="LJ71" i="6" s="1"/>
  <c r="LI70" i="6"/>
  <c r="LS71" i="6" s="1"/>
  <c r="JZ70" i="6"/>
  <c r="JY70" i="6"/>
  <c r="JY71" i="6" s="1"/>
  <c r="JX70" i="6"/>
  <c r="JX71" i="6" s="1"/>
  <c r="JW70" i="6"/>
  <c r="JW71" i="6" s="1"/>
  <c r="JV70" i="6"/>
  <c r="JV71" i="6" s="1"/>
  <c r="JU70" i="6"/>
  <c r="JU71" i="6" s="1"/>
  <c r="JT70" i="6"/>
  <c r="JT71" i="6" s="1"/>
  <c r="JS70" i="6"/>
  <c r="JS71" i="6" s="1"/>
  <c r="JR70" i="6"/>
  <c r="JR71" i="6" s="1"/>
  <c r="JQ70" i="6"/>
  <c r="JQ71" i="6" s="1"/>
  <c r="JP70" i="6"/>
  <c r="JP71" i="6" s="1"/>
  <c r="JO70" i="6"/>
  <c r="JN70" i="6"/>
  <c r="GP70" i="6"/>
  <c r="GP72" i="6" s="1"/>
  <c r="FS70" i="6"/>
  <c r="FR70" i="6"/>
  <c r="FR71" i="6" s="1"/>
  <c r="FQ70" i="6"/>
  <c r="FQ71" i="6" s="1"/>
  <c r="FP70" i="6"/>
  <c r="FP71" i="6" s="1"/>
  <c r="FO70" i="6"/>
  <c r="FN70" i="6"/>
  <c r="FN71" i="6" s="1"/>
  <c r="FM70" i="6"/>
  <c r="FL70" i="6"/>
  <c r="FL71" i="6" s="1"/>
  <c r="FK70" i="6"/>
  <c r="FK71" i="6" s="1"/>
  <c r="FJ70" i="6"/>
  <c r="FJ71" i="6" s="1"/>
  <c r="FI70" i="6"/>
  <c r="FH70" i="6"/>
  <c r="FG70" i="6"/>
  <c r="FG71" i="6" s="1"/>
  <c r="FF70" i="6"/>
  <c r="FE70" i="6"/>
  <c r="FD70" i="6"/>
  <c r="FC70" i="6"/>
  <c r="FB70" i="6"/>
  <c r="FI71" i="6" s="1"/>
  <c r="EZ70" i="6"/>
  <c r="EY70" i="6"/>
  <c r="EY71" i="6" s="1"/>
  <c r="EX70" i="6"/>
  <c r="EW70" i="6"/>
  <c r="EV70" i="6"/>
  <c r="EU70" i="6"/>
  <c r="EU71" i="6" s="1"/>
  <c r="ET70" i="6"/>
  <c r="ET71" i="6" s="1"/>
  <c r="ES70" i="6"/>
  <c r="ER70" i="6"/>
  <c r="ER71" i="6" s="1"/>
  <c r="EQ70" i="6"/>
  <c r="EQ71" i="6" s="1"/>
  <c r="EP70" i="6"/>
  <c r="EP71" i="6" s="1"/>
  <c r="EO70" i="6"/>
  <c r="EO71" i="6" s="1"/>
  <c r="EN70" i="6"/>
  <c r="EN71" i="6" s="1"/>
  <c r="EM70" i="6"/>
  <c r="EM71" i="6" s="1"/>
  <c r="EL70" i="6"/>
  <c r="EK70" i="6"/>
  <c r="EJ70" i="6"/>
  <c r="EI70" i="6"/>
  <c r="EH70" i="6"/>
  <c r="EH71" i="6" s="1"/>
  <c r="EG70" i="6"/>
  <c r="EV71" i="6" s="1"/>
  <c r="EE70" i="6"/>
  <c r="ED70" i="6"/>
  <c r="EC70" i="6"/>
  <c r="EB70" i="6"/>
  <c r="EA70" i="6"/>
  <c r="DZ70" i="6"/>
  <c r="DZ72" i="6" s="1"/>
  <c r="DT70" i="6"/>
  <c r="DS70" i="6"/>
  <c r="DR70" i="6"/>
  <c r="DQ70" i="6"/>
  <c r="DP70" i="6"/>
  <c r="DP71" i="6" s="1"/>
  <c r="DO70" i="6"/>
  <c r="DT71" i="6" s="1"/>
  <c r="DM70" i="6"/>
  <c r="DL70" i="6"/>
  <c r="DK70" i="6"/>
  <c r="DJ70" i="6"/>
  <c r="DH70" i="6"/>
  <c r="DG70" i="6"/>
  <c r="DG71" i="6" s="1"/>
  <c r="DF70" i="6"/>
  <c r="DF71" i="6" s="1"/>
  <c r="DE70" i="6"/>
  <c r="DD70" i="6"/>
  <c r="DB70" i="6"/>
  <c r="DA70" i="6"/>
  <c r="DA71" i="6" s="1"/>
  <c r="CZ70" i="6"/>
  <c r="CY70" i="6"/>
  <c r="CY71" i="6" s="1"/>
  <c r="CX70" i="6"/>
  <c r="CX71" i="6" s="1"/>
  <c r="CW70" i="6"/>
  <c r="CW71" i="6" s="1"/>
  <c r="CV70" i="6"/>
  <c r="CV71" i="6" s="1"/>
  <c r="CU70" i="6"/>
  <c r="CU71" i="6" s="1"/>
  <c r="CT70" i="6"/>
  <c r="CT71" i="6" s="1"/>
  <c r="CS70" i="6"/>
  <c r="CS71" i="6" s="1"/>
  <c r="CR70" i="6"/>
  <c r="CQ70" i="6"/>
  <c r="CP70" i="6"/>
  <c r="CO70" i="6"/>
  <c r="CO71" i="6" s="1"/>
  <c r="CN70" i="6"/>
  <c r="CM70" i="6"/>
  <c r="CL70" i="6"/>
  <c r="CK70" i="6"/>
  <c r="CJ70" i="6"/>
  <c r="CI70" i="6"/>
  <c r="CH70" i="6"/>
  <c r="CH71" i="6" s="1"/>
  <c r="CG70" i="6"/>
  <c r="CF70" i="6"/>
  <c r="CE70" i="6"/>
  <c r="CD70" i="6"/>
  <c r="CC70" i="6"/>
  <c r="CE71" i="6" s="1"/>
  <c r="CB70" i="6"/>
  <c r="CA70" i="6"/>
  <c r="BZ70" i="6"/>
  <c r="BY70" i="6"/>
  <c r="BX70" i="6"/>
  <c r="BX71" i="6" s="1"/>
  <c r="BW70" i="6"/>
  <c r="BW71" i="6" s="1"/>
  <c r="BV70" i="6"/>
  <c r="BV71" i="6" s="1"/>
  <c r="BU70" i="6"/>
  <c r="BU71" i="6" s="1"/>
  <c r="BT70" i="6"/>
  <c r="BS70" i="6"/>
  <c r="BR70" i="6"/>
  <c r="BQ70" i="6"/>
  <c r="BQ71" i="6" s="1"/>
  <c r="BP70" i="6"/>
  <c r="BN70" i="6"/>
  <c r="BN71" i="6" s="1"/>
  <c r="BM70" i="6"/>
  <c r="BM71" i="6" s="1"/>
  <c r="BL70" i="6"/>
  <c r="BL71" i="6" s="1"/>
  <c r="BK70" i="6"/>
  <c r="BK71" i="6" s="1"/>
  <c r="BJ70" i="6"/>
  <c r="BJ71" i="6" s="1"/>
  <c r="BI70" i="6"/>
  <c r="BI71" i="6" s="1"/>
  <c r="BH70" i="6"/>
  <c r="BH71" i="6" s="1"/>
  <c r="BG70" i="6"/>
  <c r="BF70" i="6"/>
  <c r="BE70" i="6"/>
  <c r="BD70" i="6"/>
  <c r="BD71" i="6" s="1"/>
  <c r="BC70" i="6"/>
  <c r="BB70" i="6"/>
  <c r="BA70" i="6"/>
  <c r="AZ70" i="6"/>
  <c r="AY70" i="6"/>
  <c r="AX70" i="6"/>
  <c r="AV70" i="6"/>
  <c r="AU70" i="6"/>
  <c r="AT70" i="6"/>
  <c r="AT71" i="6" s="1"/>
  <c r="AS70" i="6"/>
  <c r="AS71" i="6" s="1"/>
  <c r="AR70" i="6"/>
  <c r="AR71" i="6" s="1"/>
  <c r="AQ70" i="6"/>
  <c r="AQ71" i="6" s="1"/>
  <c r="AP70" i="6"/>
  <c r="AP71" i="6" s="1"/>
  <c r="AO70" i="6"/>
  <c r="AM70" i="6"/>
  <c r="AM71" i="6" s="1"/>
  <c r="AL70" i="6"/>
  <c r="AL71" i="6" s="1"/>
  <c r="AK70" i="6"/>
  <c r="AK71" i="6" s="1"/>
  <c r="AJ70" i="6"/>
  <c r="AJ71" i="6" s="1"/>
  <c r="AI70" i="6"/>
  <c r="AH70" i="6"/>
  <c r="AG70" i="6"/>
  <c r="AF70" i="6"/>
  <c r="AE70" i="6"/>
  <c r="AE71" i="6" s="1"/>
  <c r="AD70" i="6"/>
  <c r="AC70" i="6"/>
  <c r="AB70" i="6"/>
  <c r="AA70" i="6"/>
  <c r="Z70" i="6"/>
  <c r="AI71" i="6" s="1"/>
  <c r="Y70" i="6"/>
  <c r="X70" i="6"/>
  <c r="X71" i="6" s="1"/>
  <c r="W70" i="6"/>
  <c r="V70" i="6"/>
  <c r="U70" i="6"/>
  <c r="T70" i="6"/>
  <c r="S70" i="6"/>
  <c r="S71" i="6" s="1"/>
  <c r="R70" i="6"/>
  <c r="U71" i="6" s="1"/>
  <c r="L70" i="6"/>
  <c r="L71" i="6" s="1"/>
  <c r="K70" i="6"/>
  <c r="J70" i="6"/>
  <c r="I70" i="6"/>
  <c r="H70" i="6"/>
  <c r="G70" i="6"/>
  <c r="G71" i="6" s="1"/>
  <c r="F70" i="6"/>
  <c r="E70" i="6"/>
  <c r="D70" i="6"/>
  <c r="C70" i="6"/>
  <c r="B70" i="6"/>
  <c r="DL71" i="6" s="1"/>
  <c r="LU69" i="6"/>
  <c r="FT69" i="6"/>
  <c r="DZ69" i="6"/>
  <c r="A69" i="6"/>
  <c r="NL68" i="6"/>
  <c r="NK68" i="6"/>
  <c r="NJ68" i="6"/>
  <c r="NI68" i="6"/>
  <c r="MZ68" i="6"/>
  <c r="MZ69" i="6" s="1"/>
  <c r="MY68" i="6"/>
  <c r="MX68" i="6"/>
  <c r="MW68" i="6"/>
  <c r="MV68" i="6"/>
  <c r="MU68" i="6"/>
  <c r="ML68" i="6"/>
  <c r="MJ68" i="6"/>
  <c r="ME68" i="6"/>
  <c r="LN68" i="6"/>
  <c r="LM68" i="6"/>
  <c r="LL68" i="6"/>
  <c r="LK68" i="6"/>
  <c r="LE68" i="6"/>
  <c r="LE69" i="6" s="1"/>
  <c r="LD68" i="6"/>
  <c r="LD69" i="6" s="1"/>
  <c r="KW68" i="6"/>
  <c r="KW69" i="6" s="1"/>
  <c r="KV68" i="6"/>
  <c r="KV69" i="6" s="1"/>
  <c r="KS68" i="6"/>
  <c r="KS69" i="6" s="1"/>
  <c r="KR68" i="6"/>
  <c r="KR69" i="6" s="1"/>
  <c r="KQ68" i="6"/>
  <c r="KQ69" i="6" s="1"/>
  <c r="KP68" i="6"/>
  <c r="KP69" i="6" s="1"/>
  <c r="KG68" i="6"/>
  <c r="KG69" i="6" s="1"/>
  <c r="KF68" i="6"/>
  <c r="KF69" i="6" s="1"/>
  <c r="KE68" i="6"/>
  <c r="KE69" i="6" s="1"/>
  <c r="KD68" i="6"/>
  <c r="KD69" i="6" s="1"/>
  <c r="KC68" i="6"/>
  <c r="KC69" i="6" s="1"/>
  <c r="KB68" i="6"/>
  <c r="KB69" i="6" s="1"/>
  <c r="JR68" i="6"/>
  <c r="JQ68" i="6"/>
  <c r="JL68" i="6"/>
  <c r="JL69" i="6" s="1"/>
  <c r="JK68" i="6"/>
  <c r="JK69" i="6" s="1"/>
  <c r="JB68" i="6"/>
  <c r="JB69" i="6" s="1"/>
  <c r="JA68" i="6"/>
  <c r="JA69" i="6" s="1"/>
  <c r="IZ68" i="6"/>
  <c r="IZ69" i="6" s="1"/>
  <c r="IY68" i="6"/>
  <c r="IY69" i="6" s="1"/>
  <c r="IX68" i="6"/>
  <c r="IX69" i="6" s="1"/>
  <c r="IW68" i="6"/>
  <c r="IW69" i="6" s="1"/>
  <c r="IN68" i="6"/>
  <c r="IN69" i="6" s="1"/>
  <c r="IL68" i="6"/>
  <c r="IL69" i="6" s="1"/>
  <c r="IK68" i="6"/>
  <c r="IK69" i="6" s="1"/>
  <c r="IJ68" i="6"/>
  <c r="IJ69" i="6" s="1"/>
  <c r="IF68" i="6"/>
  <c r="IF69" i="6" s="1"/>
  <c r="IE68" i="6"/>
  <c r="IE69" i="6" s="1"/>
  <c r="HW68" i="6"/>
  <c r="HW69" i="6" s="1"/>
  <c r="HV68" i="6"/>
  <c r="HV69" i="6" s="1"/>
  <c r="HR68" i="6"/>
  <c r="HR69" i="6" s="1"/>
  <c r="HP68" i="6"/>
  <c r="HP69" i="6" s="1"/>
  <c r="HO68" i="6"/>
  <c r="HO69" i="6" s="1"/>
  <c r="HN68" i="6"/>
  <c r="HN69" i="6" s="1"/>
  <c r="HD68" i="6"/>
  <c r="HD69" i="6" s="1"/>
  <c r="HC68" i="6"/>
  <c r="HC69" i="6" s="1"/>
  <c r="HB68" i="6"/>
  <c r="HB69" i="6" s="1"/>
  <c r="HA68" i="6"/>
  <c r="HA69" i="6" s="1"/>
  <c r="GY68" i="6"/>
  <c r="GY69" i="6" s="1"/>
  <c r="GX68" i="6"/>
  <c r="GX69" i="6" s="1"/>
  <c r="EZ68" i="6"/>
  <c r="EY68" i="6"/>
  <c r="EV68" i="6"/>
  <c r="EU68" i="6"/>
  <c r="ES68" i="6"/>
  <c r="ER68" i="6"/>
  <c r="EM68" i="6"/>
  <c r="EJ68" i="6"/>
  <c r="EH68" i="6"/>
  <c r="EE68" i="6"/>
  <c r="DZ68" i="6"/>
  <c r="DT68" i="6"/>
  <c r="DQ68" i="6"/>
  <c r="DP68" i="6"/>
  <c r="CZ68" i="6"/>
  <c r="CY68" i="6"/>
  <c r="CT68" i="6"/>
  <c r="CB68" i="6"/>
  <c r="CA68" i="6"/>
  <c r="BV68" i="6"/>
  <c r="BU68" i="6"/>
  <c r="BT68" i="6"/>
  <c r="BQ68" i="6"/>
  <c r="BH68" i="6"/>
  <c r="W68" i="6"/>
  <c r="V68" i="6"/>
  <c r="U68" i="6"/>
  <c r="T68" i="6"/>
  <c r="A68" i="6"/>
  <c r="NL67" i="6"/>
  <c r="NK67" i="6"/>
  <c r="NJ67" i="6"/>
  <c r="NI67" i="6"/>
  <c r="NH67" i="6"/>
  <c r="NH68" i="6" s="1"/>
  <c r="NG67" i="6"/>
  <c r="NG68" i="6" s="1"/>
  <c r="NF67" i="6"/>
  <c r="NF68" i="6" s="1"/>
  <c r="NE67" i="6"/>
  <c r="NE68" i="6" s="1"/>
  <c r="ND67" i="6"/>
  <c r="ND68" i="6" s="1"/>
  <c r="NC67" i="6"/>
  <c r="NC68" i="6" s="1"/>
  <c r="NB67" i="6"/>
  <c r="MZ67" i="6"/>
  <c r="MY67" i="6"/>
  <c r="MX67" i="6"/>
  <c r="MW67" i="6"/>
  <c r="MV67" i="6"/>
  <c r="MU67" i="6"/>
  <c r="MT67" i="6"/>
  <c r="MT68" i="6" s="1"/>
  <c r="MT69" i="6" s="1"/>
  <c r="MS67" i="6"/>
  <c r="MS68" i="6" s="1"/>
  <c r="MR67" i="6"/>
  <c r="MR68" i="6" s="1"/>
  <c r="MR69" i="6" s="1"/>
  <c r="MQ67" i="6"/>
  <c r="MP67" i="6"/>
  <c r="MP68" i="6" s="1"/>
  <c r="MP69" i="6" s="1"/>
  <c r="MO67" i="6"/>
  <c r="MN67" i="6"/>
  <c r="MN68" i="6" s="1"/>
  <c r="MM67" i="6"/>
  <c r="MM68" i="6" s="1"/>
  <c r="ML67" i="6"/>
  <c r="MK67" i="6"/>
  <c r="MK68" i="6" s="1"/>
  <c r="MK69" i="6" s="1"/>
  <c r="MJ67" i="6"/>
  <c r="MI67" i="6"/>
  <c r="MI68" i="6" s="1"/>
  <c r="MI69" i="6" s="1"/>
  <c r="MH67" i="6"/>
  <c r="MH68" i="6" s="1"/>
  <c r="MG67" i="6"/>
  <c r="MG68" i="6" s="1"/>
  <c r="MG69" i="6" s="1"/>
  <c r="MF67" i="6"/>
  <c r="MF68" i="6" s="1"/>
  <c r="ME67" i="6"/>
  <c r="MD67" i="6"/>
  <c r="MD68" i="6" s="1"/>
  <c r="MC67" i="6"/>
  <c r="MA67" i="6"/>
  <c r="LZ67" i="6"/>
  <c r="LY67" i="6"/>
  <c r="LW67" i="6"/>
  <c r="LV67" i="6"/>
  <c r="LV68" i="6" s="1"/>
  <c r="LV69" i="6" s="1"/>
  <c r="LU67" i="6"/>
  <c r="LS67" i="6"/>
  <c r="LS68" i="6" s="1"/>
  <c r="LR67" i="6"/>
  <c r="LR68" i="6" s="1"/>
  <c r="LQ67" i="6"/>
  <c r="LQ68" i="6" s="1"/>
  <c r="LP67" i="6"/>
  <c r="LO67" i="6"/>
  <c r="LN67" i="6"/>
  <c r="LM67" i="6"/>
  <c r="LL67" i="6"/>
  <c r="LK67" i="6"/>
  <c r="LJ67" i="6"/>
  <c r="LJ68" i="6" s="1"/>
  <c r="LI67" i="6"/>
  <c r="LP68" i="6" s="1"/>
  <c r="JZ67" i="6"/>
  <c r="JY67" i="6"/>
  <c r="JY68" i="6" s="1"/>
  <c r="JX67" i="6"/>
  <c r="JX68" i="6" s="1"/>
  <c r="JW67" i="6"/>
  <c r="JW68" i="6" s="1"/>
  <c r="JV67" i="6"/>
  <c r="JV68" i="6" s="1"/>
  <c r="JU67" i="6"/>
  <c r="JU68" i="6" s="1"/>
  <c r="JT67" i="6"/>
  <c r="JS67" i="6"/>
  <c r="JR67" i="6"/>
  <c r="JQ67" i="6"/>
  <c r="JP67" i="6"/>
  <c r="JO67" i="6"/>
  <c r="JN67" i="6"/>
  <c r="GP67" i="6"/>
  <c r="FT67" i="6"/>
  <c r="FS67" i="6"/>
  <c r="FR67" i="6"/>
  <c r="FQ67" i="6"/>
  <c r="FP67" i="6"/>
  <c r="FP68" i="6" s="1"/>
  <c r="FO67" i="6"/>
  <c r="FO68" i="6" s="1"/>
  <c r="FN67" i="6"/>
  <c r="FN68" i="6" s="1"/>
  <c r="FM67" i="6"/>
  <c r="FL67" i="6"/>
  <c r="FK67" i="6"/>
  <c r="FJ67" i="6"/>
  <c r="FI67" i="6"/>
  <c r="FH67" i="6"/>
  <c r="FG67" i="6"/>
  <c r="FF67" i="6"/>
  <c r="FE67" i="6"/>
  <c r="FD67" i="6"/>
  <c r="FD68" i="6" s="1"/>
  <c r="FC67" i="6"/>
  <c r="FC68" i="6" s="1"/>
  <c r="FB67" i="6"/>
  <c r="EZ67" i="6"/>
  <c r="EY67" i="6"/>
  <c r="EX67" i="6"/>
  <c r="EX68" i="6" s="1"/>
  <c r="EW67" i="6"/>
  <c r="EW68" i="6" s="1"/>
  <c r="EV67" i="6"/>
  <c r="EU67" i="6"/>
  <c r="ET67" i="6"/>
  <c r="ET68" i="6" s="1"/>
  <c r="ES67" i="6"/>
  <c r="ER67" i="6"/>
  <c r="EQ67" i="6"/>
  <c r="EQ68" i="6" s="1"/>
  <c r="EP67" i="6"/>
  <c r="EP68" i="6" s="1"/>
  <c r="EO67" i="6"/>
  <c r="EO68" i="6" s="1"/>
  <c r="EN67" i="6"/>
  <c r="EN68" i="6" s="1"/>
  <c r="EM67" i="6"/>
  <c r="EL67" i="6"/>
  <c r="EL68" i="6" s="1"/>
  <c r="EK67" i="6"/>
  <c r="EK68" i="6" s="1"/>
  <c r="EJ67" i="6"/>
  <c r="EI67" i="6"/>
  <c r="EI68" i="6" s="1"/>
  <c r="EH67" i="6"/>
  <c r="EG67" i="6"/>
  <c r="EE67" i="6"/>
  <c r="ED67" i="6"/>
  <c r="ED68" i="6" s="1"/>
  <c r="EC67" i="6"/>
  <c r="EC68" i="6" s="1"/>
  <c r="EB67" i="6"/>
  <c r="EB68" i="6" s="1"/>
  <c r="EA67" i="6"/>
  <c r="EA68" i="6" s="1"/>
  <c r="DZ67" i="6"/>
  <c r="DT67" i="6"/>
  <c r="DS67" i="6"/>
  <c r="DS68" i="6" s="1"/>
  <c r="DR67" i="6"/>
  <c r="DR68" i="6" s="1"/>
  <c r="DQ67" i="6"/>
  <c r="DP67" i="6"/>
  <c r="DO67" i="6"/>
  <c r="DL67" i="6"/>
  <c r="DL68" i="6" s="1"/>
  <c r="DK67" i="6"/>
  <c r="DK68" i="6" s="1"/>
  <c r="DJ67" i="6"/>
  <c r="DJ68" i="6" s="1"/>
  <c r="DH67" i="6"/>
  <c r="DG67" i="6"/>
  <c r="DF67" i="6"/>
  <c r="DE67" i="6"/>
  <c r="DD67" i="6"/>
  <c r="DB67" i="6"/>
  <c r="DA67" i="6"/>
  <c r="DA68" i="6" s="1"/>
  <c r="CZ67" i="6"/>
  <c r="CY67" i="6"/>
  <c r="CX67" i="6"/>
  <c r="CX68" i="6" s="1"/>
  <c r="CW67" i="6"/>
  <c r="CW68" i="6" s="1"/>
  <c r="CV67" i="6"/>
  <c r="CV68" i="6" s="1"/>
  <c r="CU67" i="6"/>
  <c r="CU68" i="6" s="1"/>
  <c r="CT67" i="6"/>
  <c r="CS67" i="6"/>
  <c r="CS68" i="6" s="1"/>
  <c r="CR67" i="6"/>
  <c r="CR68" i="6" s="1"/>
  <c r="CQ67" i="6"/>
  <c r="CP67" i="6"/>
  <c r="CP68" i="6" s="1"/>
  <c r="CO67" i="6"/>
  <c r="CN67" i="6"/>
  <c r="CM67" i="6"/>
  <c r="CL67" i="6"/>
  <c r="CL68" i="6" s="1"/>
  <c r="CK67" i="6"/>
  <c r="CK68" i="6" s="1"/>
  <c r="CJ67" i="6"/>
  <c r="CJ68" i="6" s="1"/>
  <c r="CI67" i="6"/>
  <c r="CI68" i="6" s="1"/>
  <c r="CH67" i="6"/>
  <c r="CH68" i="6" s="1"/>
  <c r="CG67" i="6"/>
  <c r="CF67" i="6"/>
  <c r="CE67" i="6"/>
  <c r="CD67" i="6"/>
  <c r="CC67" i="6"/>
  <c r="CB67" i="6"/>
  <c r="CA67" i="6"/>
  <c r="BZ67" i="6"/>
  <c r="BZ68" i="6" s="1"/>
  <c r="BY67" i="6"/>
  <c r="BY68" i="6" s="1"/>
  <c r="BX67" i="6"/>
  <c r="BX68" i="6" s="1"/>
  <c r="BW67" i="6"/>
  <c r="BW68" i="6" s="1"/>
  <c r="BV67" i="6"/>
  <c r="BU67" i="6"/>
  <c r="BT67" i="6"/>
  <c r="BS67" i="6"/>
  <c r="BS68" i="6" s="1"/>
  <c r="BR67" i="6"/>
  <c r="BR68" i="6" s="1"/>
  <c r="BQ67" i="6"/>
  <c r="BP67" i="6"/>
  <c r="BN67" i="6"/>
  <c r="BM67" i="6"/>
  <c r="BM68" i="6" s="1"/>
  <c r="BL67" i="6"/>
  <c r="BL68" i="6" s="1"/>
  <c r="BK67" i="6"/>
  <c r="BK68" i="6" s="1"/>
  <c r="BJ67" i="6"/>
  <c r="BJ68" i="6" s="1"/>
  <c r="BI67" i="6"/>
  <c r="BI68" i="6" s="1"/>
  <c r="BH67" i="6"/>
  <c r="BG67" i="6"/>
  <c r="BN68" i="6" s="1"/>
  <c r="BF67" i="6"/>
  <c r="BE67" i="6"/>
  <c r="BD67" i="6"/>
  <c r="BC67" i="6"/>
  <c r="BB67" i="6"/>
  <c r="BA67" i="6"/>
  <c r="BA68" i="6" s="1"/>
  <c r="AZ67" i="6"/>
  <c r="AZ68" i="6" s="1"/>
  <c r="AY67" i="6"/>
  <c r="AX67" i="6"/>
  <c r="AX68" i="6" s="1"/>
  <c r="AV67" i="6"/>
  <c r="AU67" i="6"/>
  <c r="AT67" i="6"/>
  <c r="AS67" i="6"/>
  <c r="AR67" i="6"/>
  <c r="AQ67" i="6"/>
  <c r="AP67" i="6"/>
  <c r="AO67" i="6"/>
  <c r="AN67" i="6"/>
  <c r="AN69" i="6" s="1"/>
  <c r="AM67" i="6"/>
  <c r="AM68" i="6" s="1"/>
  <c r="AL67" i="6"/>
  <c r="AL68" i="6" s="1"/>
  <c r="AK67" i="6"/>
  <c r="AK68" i="6" s="1"/>
  <c r="AJ67" i="6"/>
  <c r="AI67" i="6"/>
  <c r="AH67" i="6"/>
  <c r="MQ68" i="6" s="1"/>
  <c r="AG67" i="6"/>
  <c r="AF67" i="6"/>
  <c r="AE67" i="6"/>
  <c r="AD67" i="6"/>
  <c r="AC67" i="6"/>
  <c r="AB67" i="6"/>
  <c r="AB68" i="6" s="1"/>
  <c r="AA67" i="6"/>
  <c r="AA68" i="6" s="1"/>
  <c r="Z67" i="6"/>
  <c r="Y67" i="6"/>
  <c r="Y68" i="6" s="1"/>
  <c r="X67" i="6"/>
  <c r="X68" i="6" s="1"/>
  <c r="W67" i="6"/>
  <c r="V67" i="6"/>
  <c r="U67" i="6"/>
  <c r="T67" i="6"/>
  <c r="S67" i="6"/>
  <c r="S68" i="6" s="1"/>
  <c r="R67" i="6"/>
  <c r="L67" i="6"/>
  <c r="K67" i="6"/>
  <c r="J67" i="6"/>
  <c r="I67" i="6"/>
  <c r="H67" i="6"/>
  <c r="G67" i="6"/>
  <c r="F67" i="6"/>
  <c r="E67" i="6"/>
  <c r="D67" i="6"/>
  <c r="D68" i="6" s="1"/>
  <c r="C67" i="6"/>
  <c r="C68" i="6" s="1"/>
  <c r="B67" i="6"/>
  <c r="BP68" i="6" s="1"/>
  <c r="LU66" i="6"/>
  <c r="LF66" i="6"/>
  <c r="KT66" i="6"/>
  <c r="IZ66" i="6"/>
  <c r="HK66" i="6"/>
  <c r="DZ66" i="6"/>
  <c r="AN66" i="6"/>
  <c r="A66" i="6"/>
  <c r="LV65" i="6"/>
  <c r="LV66" i="6" s="1"/>
  <c r="LS65" i="6"/>
  <c r="LL65" i="6"/>
  <c r="LK65" i="6"/>
  <c r="LJ65" i="6"/>
  <c r="LF65" i="6"/>
  <c r="LE65" i="6"/>
  <c r="LE66" i="6" s="1"/>
  <c r="LD65" i="6"/>
  <c r="LD66" i="6" s="1"/>
  <c r="KY65" i="6"/>
  <c r="KY66" i="6" s="1"/>
  <c r="KX65" i="6"/>
  <c r="KX66" i="6" s="1"/>
  <c r="KW65" i="6"/>
  <c r="KW66" i="6" s="1"/>
  <c r="KV65" i="6"/>
  <c r="KV66" i="6" s="1"/>
  <c r="KT65" i="6"/>
  <c r="KS65" i="6"/>
  <c r="KS66" i="6" s="1"/>
  <c r="KM65" i="6"/>
  <c r="KM66" i="6" s="1"/>
  <c r="KL65" i="6"/>
  <c r="KL66" i="6" s="1"/>
  <c r="KK65" i="6"/>
  <c r="KK66" i="6" s="1"/>
  <c r="KJ65" i="6"/>
  <c r="KJ66" i="6" s="1"/>
  <c r="KI65" i="6"/>
  <c r="KI66" i="6" s="1"/>
  <c r="KH65" i="6"/>
  <c r="KH66" i="6" s="1"/>
  <c r="KG65" i="6"/>
  <c r="KG66" i="6" s="1"/>
  <c r="KF65" i="6"/>
  <c r="KF66" i="6" s="1"/>
  <c r="JL65" i="6"/>
  <c r="JL66" i="6" s="1"/>
  <c r="JK65" i="6"/>
  <c r="JK66" i="6" s="1"/>
  <c r="JJ65" i="6"/>
  <c r="JJ66" i="6" s="1"/>
  <c r="JI65" i="6"/>
  <c r="JI66" i="6" s="1"/>
  <c r="JG65" i="6"/>
  <c r="JG66" i="6" s="1"/>
  <c r="JF65" i="6"/>
  <c r="JF66" i="6" s="1"/>
  <c r="IZ65" i="6"/>
  <c r="IY65" i="6"/>
  <c r="IY66" i="6" s="1"/>
  <c r="IX65" i="6"/>
  <c r="IX66" i="6" s="1"/>
  <c r="IW65" i="6"/>
  <c r="IW66" i="6" s="1"/>
  <c r="IV65" i="6"/>
  <c r="IV66" i="6" s="1"/>
  <c r="IU65" i="6"/>
  <c r="IU66" i="6" s="1"/>
  <c r="IT65" i="6"/>
  <c r="IT66" i="6" s="1"/>
  <c r="IS65" i="6"/>
  <c r="IS66" i="6" s="1"/>
  <c r="IL65" i="6"/>
  <c r="IL66" i="6" s="1"/>
  <c r="IK65" i="6"/>
  <c r="IK66" i="6" s="1"/>
  <c r="IJ65" i="6"/>
  <c r="IJ66" i="6" s="1"/>
  <c r="II65" i="6"/>
  <c r="II66" i="6" s="1"/>
  <c r="IG65" i="6"/>
  <c r="IG66" i="6" s="1"/>
  <c r="IF65" i="6"/>
  <c r="IF66" i="6" s="1"/>
  <c r="IE65" i="6"/>
  <c r="IE66" i="6" s="1"/>
  <c r="HY65" i="6"/>
  <c r="HY66" i="6" s="1"/>
  <c r="HX65" i="6"/>
  <c r="HX66" i="6" s="1"/>
  <c r="HW65" i="6"/>
  <c r="HW66" i="6" s="1"/>
  <c r="HV65" i="6"/>
  <c r="HV66" i="6" s="1"/>
  <c r="HS65" i="6"/>
  <c r="HS66" i="6" s="1"/>
  <c r="HR65" i="6"/>
  <c r="HR66" i="6" s="1"/>
  <c r="HP65" i="6"/>
  <c r="HP66" i="6" s="1"/>
  <c r="HK65" i="6"/>
  <c r="HJ65" i="6"/>
  <c r="HJ66" i="6" s="1"/>
  <c r="HH65" i="6"/>
  <c r="HH66" i="6" s="1"/>
  <c r="HG65" i="6"/>
  <c r="HG66" i="6" s="1"/>
  <c r="HF65" i="6"/>
  <c r="HF66" i="6" s="1"/>
  <c r="HE65" i="6"/>
  <c r="HE66" i="6" s="1"/>
  <c r="HD65" i="6"/>
  <c r="HD66" i="6" s="1"/>
  <c r="HC65" i="6"/>
  <c r="HC66" i="6" s="1"/>
  <c r="FP65" i="6"/>
  <c r="FN65" i="6"/>
  <c r="FM65" i="6"/>
  <c r="FL65" i="6"/>
  <c r="FJ65" i="6"/>
  <c r="FI65" i="6"/>
  <c r="EV65" i="6"/>
  <c r="EP65" i="6"/>
  <c r="EO65" i="6"/>
  <c r="EN65" i="6"/>
  <c r="EM65" i="6"/>
  <c r="EB65" i="6"/>
  <c r="EA65" i="6"/>
  <c r="DZ65" i="6"/>
  <c r="DS65" i="6"/>
  <c r="DR65" i="6"/>
  <c r="DQ65" i="6"/>
  <c r="DP65" i="6"/>
  <c r="DA65" i="6"/>
  <c r="CU65" i="6"/>
  <c r="CT65" i="6"/>
  <c r="CO65" i="6"/>
  <c r="CI65" i="6"/>
  <c r="CH65" i="6"/>
  <c r="CE65" i="6"/>
  <c r="CD65" i="6"/>
  <c r="CC65" i="6"/>
  <c r="CB65" i="6"/>
  <c r="BQ65" i="6"/>
  <c r="BP65" i="6"/>
  <c r="AQ65" i="6"/>
  <c r="AP65" i="6"/>
  <c r="AM65" i="6"/>
  <c r="AL65" i="6"/>
  <c r="A65" i="6"/>
  <c r="NL64" i="6"/>
  <c r="NK64" i="6"/>
  <c r="NJ64" i="6"/>
  <c r="NI64" i="6"/>
  <c r="NH64" i="6"/>
  <c r="NG64" i="6"/>
  <c r="NF64" i="6"/>
  <c r="NE64" i="6"/>
  <c r="ND64" i="6"/>
  <c r="NC64" i="6"/>
  <c r="NC65" i="6" s="1"/>
  <c r="NB64" i="6"/>
  <c r="MZ64" i="6"/>
  <c r="MY64" i="6"/>
  <c r="MX64" i="6"/>
  <c r="MW64" i="6"/>
  <c r="MV64" i="6"/>
  <c r="MU64" i="6"/>
  <c r="MT64" i="6"/>
  <c r="MS64" i="6"/>
  <c r="MR64" i="6"/>
  <c r="MQ64" i="6"/>
  <c r="MQ65" i="6" s="1"/>
  <c r="MP64" i="6"/>
  <c r="MO64" i="6"/>
  <c r="MN64" i="6"/>
  <c r="MM64" i="6"/>
  <c r="ML64" i="6"/>
  <c r="MK64" i="6"/>
  <c r="MJ64" i="6"/>
  <c r="MI64" i="6"/>
  <c r="MH64" i="6"/>
  <c r="MG64" i="6"/>
  <c r="MF64" i="6"/>
  <c r="ME64" i="6"/>
  <c r="MD64" i="6"/>
  <c r="MD65" i="6" s="1"/>
  <c r="MC64" i="6"/>
  <c r="MA64" i="6"/>
  <c r="LZ64" i="6"/>
  <c r="LY64" i="6"/>
  <c r="LW64" i="6"/>
  <c r="LV64" i="6"/>
  <c r="LU64" i="6"/>
  <c r="LS64" i="6"/>
  <c r="LR64" i="6"/>
  <c r="LR65" i="6" s="1"/>
  <c r="LQ64" i="6"/>
  <c r="LQ65" i="6" s="1"/>
  <c r="LP64" i="6"/>
  <c r="LP65" i="6" s="1"/>
  <c r="LO64" i="6"/>
  <c r="LO65" i="6" s="1"/>
  <c r="LN64" i="6"/>
  <c r="LN65" i="6" s="1"/>
  <c r="LM64" i="6"/>
  <c r="LM65" i="6" s="1"/>
  <c r="LL64" i="6"/>
  <c r="LK64" i="6"/>
  <c r="LJ64" i="6"/>
  <c r="LI64" i="6"/>
  <c r="JZ64" i="6"/>
  <c r="JZ65" i="6" s="1"/>
  <c r="JY64" i="6"/>
  <c r="JY65" i="6" s="1"/>
  <c r="JX64" i="6"/>
  <c r="JX65" i="6" s="1"/>
  <c r="JW64" i="6"/>
  <c r="JW65" i="6" s="1"/>
  <c r="JV64" i="6"/>
  <c r="JV65" i="6" s="1"/>
  <c r="JU64" i="6"/>
  <c r="JU65" i="6" s="1"/>
  <c r="JT64" i="6"/>
  <c r="JT65" i="6" s="1"/>
  <c r="JS64" i="6"/>
  <c r="JS65" i="6" s="1"/>
  <c r="JR64" i="6"/>
  <c r="JQ64" i="6"/>
  <c r="JP64" i="6"/>
  <c r="JO64" i="6"/>
  <c r="JN64" i="6"/>
  <c r="GP64" i="6"/>
  <c r="GP66" i="6" s="1"/>
  <c r="GE64" i="6"/>
  <c r="GE66" i="6" s="1"/>
  <c r="FT64" i="6"/>
  <c r="FT66" i="6" s="1"/>
  <c r="FS64" i="6"/>
  <c r="KR65" i="6" s="1"/>
  <c r="KR66" i="6" s="1"/>
  <c r="FR64" i="6"/>
  <c r="FR65" i="6" s="1"/>
  <c r="FQ64" i="6"/>
  <c r="FQ65" i="6" s="1"/>
  <c r="FP64" i="6"/>
  <c r="FO64" i="6"/>
  <c r="FO65" i="6" s="1"/>
  <c r="FN64" i="6"/>
  <c r="FM64" i="6"/>
  <c r="FL64" i="6"/>
  <c r="FK64" i="6"/>
  <c r="FK65" i="6" s="1"/>
  <c r="FJ64" i="6"/>
  <c r="FI64" i="6"/>
  <c r="FH64" i="6"/>
  <c r="FH65" i="6" s="1"/>
  <c r="FG64" i="6"/>
  <c r="FG65" i="6" s="1"/>
  <c r="FF64" i="6"/>
  <c r="FF65" i="6" s="1"/>
  <c r="FE64" i="6"/>
  <c r="FE65" i="6" s="1"/>
  <c r="FD64" i="6"/>
  <c r="FD65" i="6" s="1"/>
  <c r="FC64" i="6"/>
  <c r="FC65" i="6" s="1"/>
  <c r="FB64" i="6"/>
  <c r="EZ64" i="6"/>
  <c r="EY64" i="6"/>
  <c r="EX64" i="6"/>
  <c r="EX65" i="6" s="1"/>
  <c r="EW64" i="6"/>
  <c r="EW65" i="6" s="1"/>
  <c r="EV64" i="6"/>
  <c r="EU64" i="6"/>
  <c r="EU65" i="6" s="1"/>
  <c r="ET64" i="6"/>
  <c r="ES64" i="6"/>
  <c r="ER64" i="6"/>
  <c r="EQ64" i="6"/>
  <c r="EP64" i="6"/>
  <c r="EO64" i="6"/>
  <c r="EN64" i="6"/>
  <c r="EM64" i="6"/>
  <c r="EL64" i="6"/>
  <c r="EL65" i="6" s="1"/>
  <c r="EK64" i="6"/>
  <c r="EK65" i="6" s="1"/>
  <c r="EJ64" i="6"/>
  <c r="EJ65" i="6" s="1"/>
  <c r="EI64" i="6"/>
  <c r="EI65" i="6" s="1"/>
  <c r="EH64" i="6"/>
  <c r="EG64" i="6"/>
  <c r="EZ65" i="6" s="1"/>
  <c r="EE64" i="6"/>
  <c r="EE65" i="6" s="1"/>
  <c r="ED64" i="6"/>
  <c r="ED65" i="6" s="1"/>
  <c r="EC64" i="6"/>
  <c r="EC65" i="6" s="1"/>
  <c r="EB64" i="6"/>
  <c r="EA64" i="6"/>
  <c r="DZ64" i="6"/>
  <c r="DT64" i="6"/>
  <c r="DT65" i="6" s="1"/>
  <c r="DS64" i="6"/>
  <c r="DR64" i="6"/>
  <c r="DQ64" i="6"/>
  <c r="DP64" i="6"/>
  <c r="DO64" i="6"/>
  <c r="DL64" i="6"/>
  <c r="DK64" i="6"/>
  <c r="DJ64" i="6"/>
  <c r="DH64" i="6"/>
  <c r="DG64" i="6"/>
  <c r="DF64" i="6"/>
  <c r="DF65" i="6" s="1"/>
  <c r="DE64" i="6"/>
  <c r="DE65" i="6" s="1"/>
  <c r="DD64" i="6"/>
  <c r="DB64" i="6"/>
  <c r="DA64" i="6"/>
  <c r="CZ64" i="6"/>
  <c r="CY64" i="6"/>
  <c r="CX64" i="6"/>
  <c r="CW64" i="6"/>
  <c r="CV64" i="6"/>
  <c r="CU64" i="6"/>
  <c r="CT64" i="6"/>
  <c r="CS64" i="6"/>
  <c r="CS65" i="6" s="1"/>
  <c r="CR64" i="6"/>
  <c r="CR65" i="6" s="1"/>
  <c r="CQ64" i="6"/>
  <c r="CP64" i="6"/>
  <c r="CO64" i="6"/>
  <c r="CN64" i="6"/>
  <c r="CN65" i="6" s="1"/>
  <c r="CM64" i="6"/>
  <c r="CM65" i="6" s="1"/>
  <c r="CL64" i="6"/>
  <c r="CL65" i="6" s="1"/>
  <c r="CK64" i="6"/>
  <c r="CK65" i="6" s="1"/>
  <c r="CJ64" i="6"/>
  <c r="CJ65" i="6" s="1"/>
  <c r="CI64" i="6"/>
  <c r="CH64" i="6"/>
  <c r="CG64" i="6"/>
  <c r="CG65" i="6" s="1"/>
  <c r="CF64" i="6"/>
  <c r="CF65" i="6" s="1"/>
  <c r="CE64" i="6"/>
  <c r="CD64" i="6"/>
  <c r="CC64" i="6"/>
  <c r="CB64" i="6"/>
  <c r="CA64" i="6"/>
  <c r="BZ64" i="6"/>
  <c r="BY64" i="6"/>
  <c r="BY65" i="6" s="1"/>
  <c r="BX64" i="6"/>
  <c r="BX65" i="6" s="1"/>
  <c r="BW64" i="6"/>
  <c r="BW65" i="6" s="1"/>
  <c r="BV64" i="6"/>
  <c r="BV65" i="6" s="1"/>
  <c r="BU64" i="6"/>
  <c r="BU65" i="6" s="1"/>
  <c r="BT64" i="6"/>
  <c r="BT65" i="6" s="1"/>
  <c r="BS64" i="6"/>
  <c r="BS65" i="6" s="1"/>
  <c r="BR64" i="6"/>
  <c r="BR65" i="6" s="1"/>
  <c r="BQ64" i="6"/>
  <c r="BP64" i="6"/>
  <c r="BN64" i="6"/>
  <c r="BM64" i="6"/>
  <c r="BL64" i="6"/>
  <c r="BK64" i="6"/>
  <c r="BJ64" i="6"/>
  <c r="BJ65" i="6" s="1"/>
  <c r="BI64" i="6"/>
  <c r="BI65" i="6" s="1"/>
  <c r="BH64" i="6"/>
  <c r="BH65" i="6" s="1"/>
  <c r="BG64" i="6"/>
  <c r="BF64" i="6"/>
  <c r="BE64" i="6"/>
  <c r="BD64" i="6"/>
  <c r="BC64" i="6"/>
  <c r="BB64" i="6"/>
  <c r="BA64" i="6"/>
  <c r="AZ64" i="6"/>
  <c r="AY64" i="6"/>
  <c r="AX64" i="6"/>
  <c r="AV64" i="6"/>
  <c r="AU64" i="6"/>
  <c r="AT64" i="6"/>
  <c r="AT65" i="6" s="1"/>
  <c r="AS64" i="6"/>
  <c r="AS65" i="6" s="1"/>
  <c r="AR64" i="6"/>
  <c r="AR65" i="6" s="1"/>
  <c r="AQ64" i="6"/>
  <c r="AP64" i="6"/>
  <c r="AO64" i="6"/>
  <c r="AN64" i="6"/>
  <c r="AM64" i="6"/>
  <c r="AL64" i="6"/>
  <c r="AK64" i="6"/>
  <c r="AK65" i="6" s="1"/>
  <c r="AJ64" i="6"/>
  <c r="AJ65" i="6" s="1"/>
  <c r="AI64" i="6"/>
  <c r="AI65" i="6" s="1"/>
  <c r="AH64" i="6"/>
  <c r="AG64" i="6"/>
  <c r="AF64" i="6"/>
  <c r="AF65" i="6" s="1"/>
  <c r="AE64" i="6"/>
  <c r="AD64" i="6"/>
  <c r="AD65" i="6" s="1"/>
  <c r="AC64" i="6"/>
  <c r="AC65" i="6" s="1"/>
  <c r="AB64" i="6"/>
  <c r="AB65" i="6" s="1"/>
  <c r="AA64" i="6"/>
  <c r="AA65" i="6" s="1"/>
  <c r="Z64" i="6"/>
  <c r="Y64" i="6"/>
  <c r="Y65" i="6" s="1"/>
  <c r="X64" i="6"/>
  <c r="X65" i="6" s="1"/>
  <c r="W64" i="6"/>
  <c r="W65" i="6" s="1"/>
  <c r="V64" i="6"/>
  <c r="V65" i="6" s="1"/>
  <c r="U64" i="6"/>
  <c r="U65" i="6" s="1"/>
  <c r="T64" i="6"/>
  <c r="T65" i="6" s="1"/>
  <c r="S64" i="6"/>
  <c r="R64" i="6"/>
  <c r="L64" i="6"/>
  <c r="L65" i="6" s="1"/>
  <c r="K64" i="6"/>
  <c r="K65" i="6" s="1"/>
  <c r="J64" i="6"/>
  <c r="J65" i="6" s="1"/>
  <c r="I64" i="6"/>
  <c r="I65" i="6" s="1"/>
  <c r="H64" i="6"/>
  <c r="H65" i="6" s="1"/>
  <c r="G64" i="6"/>
  <c r="F64" i="6"/>
  <c r="E64" i="6"/>
  <c r="D64" i="6"/>
  <c r="C64" i="6"/>
  <c r="C65" i="6" s="1"/>
  <c r="B64" i="6"/>
  <c r="DH65" i="6" s="1"/>
  <c r="LU63" i="6"/>
  <c r="A63" i="6"/>
  <c r="MS62" i="6"/>
  <c r="MQ62" i="6"/>
  <c r="MC62" i="6"/>
  <c r="KX62" i="6"/>
  <c r="KX63" i="6" s="1"/>
  <c r="KW62" i="6"/>
  <c r="KW63" i="6" s="1"/>
  <c r="KV62" i="6"/>
  <c r="KV63" i="6" s="1"/>
  <c r="KU62" i="6"/>
  <c r="KU63" i="6" s="1"/>
  <c r="KH62" i="6"/>
  <c r="KH63" i="6" s="1"/>
  <c r="KG62" i="6"/>
  <c r="KG63" i="6" s="1"/>
  <c r="KB62" i="6"/>
  <c r="KB63" i="6" s="1"/>
  <c r="JZ62" i="6"/>
  <c r="JK62" i="6"/>
  <c r="JK63" i="6" s="1"/>
  <c r="JJ62" i="6"/>
  <c r="JJ63" i="6" s="1"/>
  <c r="JI62" i="6"/>
  <c r="JI63" i="6" s="1"/>
  <c r="JH62" i="6"/>
  <c r="JH63" i="6" s="1"/>
  <c r="IU62" i="6"/>
  <c r="IU63" i="6" s="1"/>
  <c r="IT62" i="6"/>
  <c r="IT63" i="6" s="1"/>
  <c r="IO62" i="6"/>
  <c r="IO63" i="6" s="1"/>
  <c r="IN62" i="6"/>
  <c r="IN63" i="6" s="1"/>
  <c r="HX62" i="6"/>
  <c r="HX63" i="6" s="1"/>
  <c r="HW62" i="6"/>
  <c r="HW63" i="6" s="1"/>
  <c r="HV62" i="6"/>
  <c r="HV63" i="6" s="1"/>
  <c r="HU62" i="6"/>
  <c r="HU63" i="6" s="1"/>
  <c r="HE62" i="6"/>
  <c r="HE63" i="6" s="1"/>
  <c r="HD62" i="6"/>
  <c r="HD63" i="6" s="1"/>
  <c r="GX62" i="6"/>
  <c r="GX63" i="6" s="1"/>
  <c r="FO62" i="6"/>
  <c r="FN62" i="6"/>
  <c r="FM62" i="6"/>
  <c r="FL62" i="6"/>
  <c r="FK62" i="6"/>
  <c r="FJ62" i="6"/>
  <c r="FC62" i="6"/>
  <c r="EC62" i="6"/>
  <c r="EB62" i="6"/>
  <c r="EA62" i="6"/>
  <c r="DJ62" i="6"/>
  <c r="DH62" i="6"/>
  <c r="DG62" i="6"/>
  <c r="CT62" i="6"/>
  <c r="CS62" i="6"/>
  <c r="CR62" i="6"/>
  <c r="CQ62" i="6"/>
  <c r="CD62" i="6"/>
  <c r="BI62" i="6"/>
  <c r="BH62" i="6"/>
  <c r="AM62" i="6"/>
  <c r="AL62" i="6"/>
  <c r="AE62" i="6"/>
  <c r="AA62" i="6"/>
  <c r="L62" i="6"/>
  <c r="C62" i="6"/>
  <c r="A62" i="6"/>
  <c r="NL61" i="6"/>
  <c r="NK61" i="6"/>
  <c r="NK62" i="6" s="1"/>
  <c r="NJ61" i="6"/>
  <c r="NI61" i="6"/>
  <c r="NH61" i="6"/>
  <c r="NG61" i="6"/>
  <c r="NG62" i="6" s="1"/>
  <c r="NF61" i="6"/>
  <c r="NF62" i="6" s="1"/>
  <c r="NE61" i="6"/>
  <c r="NE62" i="6" s="1"/>
  <c r="ND61" i="6"/>
  <c r="ND62" i="6" s="1"/>
  <c r="NC61" i="6"/>
  <c r="NC62" i="6" s="1"/>
  <c r="NB61" i="6"/>
  <c r="NI62" i="6" s="1"/>
  <c r="MY61" i="6"/>
  <c r="MY62" i="6" s="1"/>
  <c r="MX61" i="6"/>
  <c r="MX62" i="6" s="1"/>
  <c r="MW61" i="6"/>
  <c r="MW62" i="6" s="1"/>
  <c r="MV61" i="6"/>
  <c r="MU61" i="6"/>
  <c r="MS61" i="6"/>
  <c r="MQ61" i="6"/>
  <c r="MO61" i="6"/>
  <c r="MO62" i="6" s="1"/>
  <c r="MN61" i="6"/>
  <c r="MM61" i="6"/>
  <c r="MM62" i="6" s="1"/>
  <c r="ML61" i="6"/>
  <c r="ML62" i="6" s="1"/>
  <c r="MJ61" i="6"/>
  <c r="MJ62" i="6" s="1"/>
  <c r="MH61" i="6"/>
  <c r="MH62" i="6" s="1"/>
  <c r="MF61" i="6"/>
  <c r="ME61" i="6"/>
  <c r="ME62" i="6" s="1"/>
  <c r="MD61" i="6"/>
  <c r="MD62" i="6" s="1"/>
  <c r="MC61" i="6"/>
  <c r="MA61" i="6"/>
  <c r="LZ61" i="6"/>
  <c r="LY61" i="6"/>
  <c r="LW61" i="6"/>
  <c r="LV61" i="6"/>
  <c r="LV62" i="6" s="1"/>
  <c r="LV63" i="6" s="1"/>
  <c r="LU61" i="6"/>
  <c r="LS61" i="6"/>
  <c r="LR61" i="6"/>
  <c r="LQ61" i="6"/>
  <c r="LP61" i="6"/>
  <c r="LO61" i="6"/>
  <c r="LN61" i="6"/>
  <c r="LM61" i="6"/>
  <c r="LL61" i="6"/>
  <c r="LK61" i="6"/>
  <c r="LJ61" i="6"/>
  <c r="LI61" i="6"/>
  <c r="LM62" i="6" s="1"/>
  <c r="JZ61" i="6"/>
  <c r="JY61" i="6"/>
  <c r="JY62" i="6" s="1"/>
  <c r="JX61" i="6"/>
  <c r="JX62" i="6" s="1"/>
  <c r="JW61" i="6"/>
  <c r="JW62" i="6" s="1"/>
  <c r="JV61" i="6"/>
  <c r="JV62" i="6" s="1"/>
  <c r="JU61" i="6"/>
  <c r="JU62" i="6" s="1"/>
  <c r="JT61" i="6"/>
  <c r="JT62" i="6" s="1"/>
  <c r="JS61" i="6"/>
  <c r="JS62" i="6" s="1"/>
  <c r="JR61" i="6"/>
  <c r="JR62" i="6" s="1"/>
  <c r="JQ61" i="6"/>
  <c r="JQ62" i="6" s="1"/>
  <c r="JP61" i="6"/>
  <c r="JP62" i="6" s="1"/>
  <c r="JO61" i="6"/>
  <c r="JO62" i="6" s="1"/>
  <c r="JN61" i="6"/>
  <c r="GP61" i="6"/>
  <c r="GP63" i="6" s="1"/>
  <c r="FT61" i="6"/>
  <c r="FT63" i="6" s="1"/>
  <c r="FS61" i="6"/>
  <c r="FR61" i="6"/>
  <c r="FR62" i="6" s="1"/>
  <c r="FQ61" i="6"/>
  <c r="FQ62" i="6" s="1"/>
  <c r="FP61" i="6"/>
  <c r="FP62" i="6" s="1"/>
  <c r="FO61" i="6"/>
  <c r="FN61" i="6"/>
  <c r="FM61" i="6"/>
  <c r="FL61" i="6"/>
  <c r="FK61" i="6"/>
  <c r="FJ61" i="6"/>
  <c r="FI61" i="6"/>
  <c r="FI62" i="6" s="1"/>
  <c r="FH61" i="6"/>
  <c r="FH62" i="6" s="1"/>
  <c r="FG61" i="6"/>
  <c r="FG62" i="6" s="1"/>
  <c r="FF61" i="6"/>
  <c r="FF62" i="6" s="1"/>
  <c r="FE61" i="6"/>
  <c r="FE62" i="6" s="1"/>
  <c r="FD61" i="6"/>
  <c r="FD62" i="6" s="1"/>
  <c r="FC61" i="6"/>
  <c r="FB61" i="6"/>
  <c r="EZ61" i="6"/>
  <c r="EY61" i="6"/>
  <c r="EX61" i="6"/>
  <c r="EX62" i="6" s="1"/>
  <c r="EW61" i="6"/>
  <c r="EW62" i="6" s="1"/>
  <c r="EV61" i="6"/>
  <c r="EV62" i="6" s="1"/>
  <c r="EU61" i="6"/>
  <c r="ET61" i="6"/>
  <c r="ES61" i="6"/>
  <c r="ER61" i="6"/>
  <c r="EQ61" i="6"/>
  <c r="EQ62" i="6" s="1"/>
  <c r="EP61" i="6"/>
  <c r="EO61" i="6"/>
  <c r="EN61" i="6"/>
  <c r="EM61" i="6"/>
  <c r="EL61" i="6"/>
  <c r="EK61" i="6"/>
  <c r="EK62" i="6" s="1"/>
  <c r="EJ61" i="6"/>
  <c r="EJ62" i="6" s="1"/>
  <c r="EI61" i="6"/>
  <c r="EH61" i="6"/>
  <c r="EG61" i="6"/>
  <c r="EZ62" i="6" s="1"/>
  <c r="EE61" i="6"/>
  <c r="EE62" i="6" s="1"/>
  <c r="ED61" i="6"/>
  <c r="ED62" i="6" s="1"/>
  <c r="EC61" i="6"/>
  <c r="EB61" i="6"/>
  <c r="EA61" i="6"/>
  <c r="DZ61" i="6"/>
  <c r="DT61" i="6"/>
  <c r="DS61" i="6"/>
  <c r="DS62" i="6" s="1"/>
  <c r="DR61" i="6"/>
  <c r="DQ61" i="6"/>
  <c r="DP61" i="6"/>
  <c r="DO61" i="6"/>
  <c r="DZ63" i="6" s="1"/>
  <c r="DM61" i="6"/>
  <c r="DM62" i="6" s="1"/>
  <c r="DL61" i="6"/>
  <c r="DL62" i="6" s="1"/>
  <c r="DK61" i="6"/>
  <c r="DK62" i="6" s="1"/>
  <c r="DJ61" i="6"/>
  <c r="DH61" i="6"/>
  <c r="DG61" i="6"/>
  <c r="DF61" i="6"/>
  <c r="DF62" i="6" s="1"/>
  <c r="DE61" i="6"/>
  <c r="DE62" i="6" s="1"/>
  <c r="DD61" i="6"/>
  <c r="DD62" i="6" s="1"/>
  <c r="DB61" i="6"/>
  <c r="DB62" i="6" s="1"/>
  <c r="DA61" i="6"/>
  <c r="DA62" i="6" s="1"/>
  <c r="CZ61" i="6"/>
  <c r="CZ62" i="6" s="1"/>
  <c r="CY61" i="6"/>
  <c r="CY62" i="6" s="1"/>
  <c r="CX61" i="6"/>
  <c r="CX62" i="6" s="1"/>
  <c r="CW61" i="6"/>
  <c r="CW62" i="6" s="1"/>
  <c r="CV61" i="6"/>
  <c r="CU61" i="6"/>
  <c r="CT61" i="6"/>
  <c r="CS61" i="6"/>
  <c r="CR61" i="6"/>
  <c r="CQ61" i="6"/>
  <c r="CP61" i="6"/>
  <c r="CP62" i="6" s="1"/>
  <c r="CO61" i="6"/>
  <c r="CO62" i="6" s="1"/>
  <c r="CN61" i="6"/>
  <c r="CN62" i="6" s="1"/>
  <c r="CM61" i="6"/>
  <c r="CM62" i="6" s="1"/>
  <c r="CL61" i="6"/>
  <c r="CL62" i="6" s="1"/>
  <c r="CK61" i="6"/>
  <c r="CK62" i="6" s="1"/>
  <c r="CJ61" i="6"/>
  <c r="CI61" i="6"/>
  <c r="CH61" i="6"/>
  <c r="CG61" i="6"/>
  <c r="CF61" i="6"/>
  <c r="CF62" i="6" s="1"/>
  <c r="CE61" i="6"/>
  <c r="CE62" i="6" s="1"/>
  <c r="CD61" i="6"/>
  <c r="CC61" i="6"/>
  <c r="CJ62" i="6" s="1"/>
  <c r="CB61" i="6"/>
  <c r="CA61" i="6"/>
  <c r="BZ61" i="6"/>
  <c r="BY61" i="6"/>
  <c r="BY62" i="6" s="1"/>
  <c r="BX61" i="6"/>
  <c r="BW61" i="6"/>
  <c r="BV61" i="6"/>
  <c r="BU61" i="6"/>
  <c r="BU62" i="6" s="1"/>
  <c r="BT61" i="6"/>
  <c r="BT62" i="6" s="1"/>
  <c r="BS61" i="6"/>
  <c r="BS62" i="6" s="1"/>
  <c r="BR61" i="6"/>
  <c r="BR62" i="6" s="1"/>
  <c r="BQ61" i="6"/>
  <c r="BQ62" i="6" s="1"/>
  <c r="BP61" i="6"/>
  <c r="BP62" i="6" s="1"/>
  <c r="BN61" i="6"/>
  <c r="BN62" i="6" s="1"/>
  <c r="BM61" i="6"/>
  <c r="BM62" i="6" s="1"/>
  <c r="BL61" i="6"/>
  <c r="BL62" i="6" s="1"/>
  <c r="BK61" i="6"/>
  <c r="BJ61" i="6"/>
  <c r="BI61" i="6"/>
  <c r="BH61" i="6"/>
  <c r="BG61" i="6"/>
  <c r="BK62" i="6" s="1"/>
  <c r="BF61" i="6"/>
  <c r="BE61" i="6"/>
  <c r="BD61" i="6"/>
  <c r="BD62" i="6" s="1"/>
  <c r="BC61" i="6"/>
  <c r="BC62" i="6" s="1"/>
  <c r="BB61" i="6"/>
  <c r="BA61" i="6"/>
  <c r="BA62" i="6" s="1"/>
  <c r="AZ61" i="6"/>
  <c r="AZ62" i="6" s="1"/>
  <c r="AY61" i="6"/>
  <c r="AX61" i="6"/>
  <c r="AV61" i="6"/>
  <c r="AU61" i="6"/>
  <c r="AT61" i="6"/>
  <c r="AT62" i="6" s="1"/>
  <c r="AS61" i="6"/>
  <c r="AS62" i="6" s="1"/>
  <c r="AR61" i="6"/>
  <c r="AR62" i="6" s="1"/>
  <c r="AQ61" i="6"/>
  <c r="AQ62" i="6" s="1"/>
  <c r="AP61" i="6"/>
  <c r="AP62" i="6" s="1"/>
  <c r="AO61" i="6"/>
  <c r="AN61" i="6"/>
  <c r="AN63" i="6" s="1"/>
  <c r="AM61" i="6"/>
  <c r="AL61" i="6"/>
  <c r="AK61" i="6"/>
  <c r="AK62" i="6" s="1"/>
  <c r="AJ61" i="6"/>
  <c r="AJ62" i="6" s="1"/>
  <c r="AI61" i="6"/>
  <c r="AI62" i="6" s="1"/>
  <c r="AH61" i="6"/>
  <c r="MN62" i="6" s="1"/>
  <c r="AG61" i="6"/>
  <c r="AF61" i="6"/>
  <c r="AF62" i="6" s="1"/>
  <c r="AE61" i="6"/>
  <c r="AD61" i="6"/>
  <c r="AD62" i="6" s="1"/>
  <c r="AC61" i="6"/>
  <c r="AC62" i="6" s="1"/>
  <c r="AB61" i="6"/>
  <c r="AB62" i="6" s="1"/>
  <c r="AA61" i="6"/>
  <c r="Z61" i="6"/>
  <c r="Y61" i="6"/>
  <c r="X61" i="6"/>
  <c r="W61" i="6"/>
  <c r="V61" i="6"/>
  <c r="U61" i="6"/>
  <c r="T61" i="6"/>
  <c r="S61" i="6"/>
  <c r="R61" i="6"/>
  <c r="Y62" i="6" s="1"/>
  <c r="L61" i="6"/>
  <c r="K61" i="6"/>
  <c r="K62" i="6" s="1"/>
  <c r="J61" i="6"/>
  <c r="J62" i="6" s="1"/>
  <c r="I61" i="6"/>
  <c r="I62" i="6" s="1"/>
  <c r="H61" i="6"/>
  <c r="H62" i="6" s="1"/>
  <c r="G61" i="6"/>
  <c r="G62" i="6" s="1"/>
  <c r="F61" i="6"/>
  <c r="F62" i="6" s="1"/>
  <c r="E61" i="6"/>
  <c r="E62" i="6" s="1"/>
  <c r="D61" i="6"/>
  <c r="D62" i="6" s="1"/>
  <c r="C61" i="6"/>
  <c r="B61" i="6"/>
  <c r="MZ60" i="6"/>
  <c r="MT60" i="6"/>
  <c r="MR60" i="6"/>
  <c r="MP60" i="6"/>
  <c r="MK60" i="6"/>
  <c r="MI60" i="6"/>
  <c r="MG60" i="6"/>
  <c r="LV60" i="6"/>
  <c r="LU60" i="6"/>
  <c r="LF60" i="6"/>
  <c r="LE60" i="6"/>
  <c r="LD60" i="6"/>
  <c r="LC60" i="6"/>
  <c r="LB60" i="6"/>
  <c r="LA60" i="6"/>
  <c r="KZ60" i="6"/>
  <c r="KY60" i="6"/>
  <c r="KX60" i="6"/>
  <c r="KW60" i="6"/>
  <c r="KV60" i="6"/>
  <c r="KU60" i="6"/>
  <c r="KT60" i="6"/>
  <c r="KS60" i="6"/>
  <c r="KR60" i="6"/>
  <c r="KQ60" i="6"/>
  <c r="KP60" i="6"/>
  <c r="KO60" i="6"/>
  <c r="KN60" i="6"/>
  <c r="KM60" i="6"/>
  <c r="KL60" i="6"/>
  <c r="KK60" i="6"/>
  <c r="KJ60" i="6"/>
  <c r="KI60" i="6"/>
  <c r="KH60" i="6"/>
  <c r="KG60" i="6"/>
  <c r="KF60" i="6"/>
  <c r="KE60" i="6"/>
  <c r="KD60" i="6"/>
  <c r="KC60" i="6"/>
  <c r="KB60" i="6"/>
  <c r="JL60" i="6"/>
  <c r="JK60" i="6"/>
  <c r="JJ60" i="6"/>
  <c r="JI60" i="6"/>
  <c r="JH60" i="6"/>
  <c r="JG60" i="6"/>
  <c r="JF60" i="6"/>
  <c r="JE60" i="6"/>
  <c r="JD60" i="6"/>
  <c r="JC60" i="6"/>
  <c r="JB60" i="6"/>
  <c r="JA60" i="6"/>
  <c r="IZ60" i="6"/>
  <c r="IY60" i="6"/>
  <c r="IX60" i="6"/>
  <c r="IW60" i="6"/>
  <c r="IV60" i="6"/>
  <c r="IU60" i="6"/>
  <c r="IT60" i="6"/>
  <c r="IS60" i="6"/>
  <c r="IR60" i="6"/>
  <c r="IQ60" i="6"/>
  <c r="IP60" i="6"/>
  <c r="IO60" i="6"/>
  <c r="IN60" i="6"/>
  <c r="IL60" i="6"/>
  <c r="IK60" i="6"/>
  <c r="IJ60" i="6"/>
  <c r="II60" i="6"/>
  <c r="IG60" i="6"/>
  <c r="IF60" i="6"/>
  <c r="IE60" i="6"/>
  <c r="ID60" i="6"/>
  <c r="IC60" i="6"/>
  <c r="IB60" i="6"/>
  <c r="HZ60" i="6"/>
  <c r="HY60" i="6"/>
  <c r="HX60" i="6"/>
  <c r="HW60" i="6"/>
  <c r="HV60" i="6"/>
  <c r="HU60" i="6"/>
  <c r="HS60" i="6"/>
  <c r="HR60" i="6"/>
  <c r="HP60" i="6"/>
  <c r="HO60" i="6"/>
  <c r="HN60" i="6"/>
  <c r="HM60" i="6"/>
  <c r="HL60" i="6"/>
  <c r="HK60" i="6"/>
  <c r="HJ60" i="6"/>
  <c r="HH60" i="6"/>
  <c r="HG60" i="6"/>
  <c r="HF60" i="6"/>
  <c r="HE60" i="6"/>
  <c r="HD60" i="6"/>
  <c r="HC60" i="6"/>
  <c r="HB60" i="6"/>
  <c r="HA60" i="6"/>
  <c r="GY60" i="6"/>
  <c r="GX60" i="6"/>
  <c r="GV60" i="6"/>
  <c r="GU60" i="6"/>
  <c r="GT60" i="6"/>
  <c r="GS60" i="6"/>
  <c r="GP60" i="6"/>
  <c r="GO60" i="6"/>
  <c r="GN60" i="6"/>
  <c r="GM60" i="6"/>
  <c r="GL60" i="6"/>
  <c r="GK60" i="6"/>
  <c r="GJ60" i="6"/>
  <c r="GI60" i="6"/>
  <c r="GH60" i="6"/>
  <c r="GG60" i="6"/>
  <c r="GF60" i="6"/>
  <c r="GE60" i="6"/>
  <c r="GC60" i="6"/>
  <c r="GB60" i="6"/>
  <c r="GA60" i="6"/>
  <c r="FZ60" i="6"/>
  <c r="FY60" i="6"/>
  <c r="FX60" i="6"/>
  <c r="FV60" i="6"/>
  <c r="FU60" i="6"/>
  <c r="FT60" i="6"/>
  <c r="DZ60" i="6"/>
  <c r="A60" i="6"/>
  <c r="NM59" i="6"/>
  <c r="NM89" i="6" s="1"/>
  <c r="NL59" i="6"/>
  <c r="NL89" i="6" s="1"/>
  <c r="NK59" i="6"/>
  <c r="NK89" i="6" s="1"/>
  <c r="NJ59" i="6"/>
  <c r="NJ89" i="6" s="1"/>
  <c r="NI59" i="6"/>
  <c r="NI89" i="6" s="1"/>
  <c r="NH59" i="6"/>
  <c r="NH89" i="6" s="1"/>
  <c r="NG59" i="6"/>
  <c r="NF59" i="6"/>
  <c r="NE59" i="6"/>
  <c r="ND59" i="6"/>
  <c r="NC59" i="6"/>
  <c r="MY59" i="6"/>
  <c r="MY89" i="6" s="1"/>
  <c r="MX59" i="6"/>
  <c r="MX89" i="6" s="1"/>
  <c r="MW59" i="6"/>
  <c r="MW89" i="6" s="1"/>
  <c r="MV59" i="6"/>
  <c r="MV89" i="6" s="1"/>
  <c r="MU59" i="6"/>
  <c r="MU89" i="6" s="1"/>
  <c r="MS59" i="6"/>
  <c r="MS89" i="6" s="1"/>
  <c r="MQ59" i="6"/>
  <c r="MO59" i="6"/>
  <c r="MO89" i="6" s="1"/>
  <c r="MN59" i="6"/>
  <c r="MM59" i="6"/>
  <c r="MM89" i="6" s="1"/>
  <c r="ML59" i="6"/>
  <c r="MJ59" i="6"/>
  <c r="MH59" i="6"/>
  <c r="MH89" i="6" s="1"/>
  <c r="LS59" i="6"/>
  <c r="LR59" i="6"/>
  <c r="LR89" i="6" s="1"/>
  <c r="LQ59" i="6"/>
  <c r="LQ89" i="6" s="1"/>
  <c r="LP59" i="6"/>
  <c r="LP89" i="6" s="1"/>
  <c r="LO59" i="6"/>
  <c r="LO89" i="6" s="1"/>
  <c r="LN59" i="6"/>
  <c r="LN89" i="6" s="1"/>
  <c r="LM59" i="6"/>
  <c r="LM89" i="6" s="1"/>
  <c r="LL59" i="6"/>
  <c r="LK59" i="6"/>
  <c r="LJ59" i="6"/>
  <c r="JZ59" i="6"/>
  <c r="JY59" i="6"/>
  <c r="JY89" i="6" s="1"/>
  <c r="JX59" i="6"/>
  <c r="JX89" i="6" s="1"/>
  <c r="JW59" i="6"/>
  <c r="JW89" i="6" s="1"/>
  <c r="JV59" i="6"/>
  <c r="JU59" i="6"/>
  <c r="JT59" i="6"/>
  <c r="JT89" i="6" s="1"/>
  <c r="JS59" i="6"/>
  <c r="JR59" i="6"/>
  <c r="JR89" i="6" s="1"/>
  <c r="JQ59" i="6"/>
  <c r="JP59" i="6"/>
  <c r="JO59" i="6"/>
  <c r="FR59" i="6"/>
  <c r="FQ59" i="6"/>
  <c r="FQ89" i="6" s="1"/>
  <c r="FP59" i="6"/>
  <c r="FO59" i="6"/>
  <c r="FO89" i="6" s="1"/>
  <c r="FN59" i="6"/>
  <c r="FM59" i="6"/>
  <c r="FL59" i="6"/>
  <c r="FL89" i="6" s="1"/>
  <c r="FK59" i="6"/>
  <c r="FK89" i="6" s="1"/>
  <c r="FJ59" i="6"/>
  <c r="FJ89" i="6" s="1"/>
  <c r="FI59" i="6"/>
  <c r="FH59" i="6"/>
  <c r="FG59" i="6"/>
  <c r="FG89" i="6" s="1"/>
  <c r="FF59" i="6"/>
  <c r="FF89" i="6" s="1"/>
  <c r="FE59" i="6"/>
  <c r="FE89" i="6" s="1"/>
  <c r="FD59" i="6"/>
  <c r="FC59" i="6"/>
  <c r="FC89" i="6" s="1"/>
  <c r="EZ59" i="6"/>
  <c r="EY59" i="6"/>
  <c r="EX59" i="6"/>
  <c r="EX89" i="6" s="1"/>
  <c r="EW59" i="6"/>
  <c r="EW89" i="6" s="1"/>
  <c r="EV59" i="6"/>
  <c r="EV89" i="6" s="1"/>
  <c r="EU59" i="6"/>
  <c r="ET59" i="6"/>
  <c r="ES59" i="6"/>
  <c r="ER59" i="6"/>
  <c r="EQ59" i="6"/>
  <c r="EQ89" i="6" s="1"/>
  <c r="EP59" i="6"/>
  <c r="EO59" i="6"/>
  <c r="EO89" i="6" s="1"/>
  <c r="EN59" i="6"/>
  <c r="EM59" i="6"/>
  <c r="EL59" i="6"/>
  <c r="EL89" i="6" s="1"/>
  <c r="EK59" i="6"/>
  <c r="EK89" i="6" s="1"/>
  <c r="EJ59" i="6"/>
  <c r="EJ89" i="6" s="1"/>
  <c r="EI59" i="6"/>
  <c r="EH59" i="6"/>
  <c r="EE59" i="6"/>
  <c r="ED59" i="6"/>
  <c r="EC59" i="6"/>
  <c r="EC89" i="6" s="1"/>
  <c r="EB59" i="6"/>
  <c r="EA59" i="6"/>
  <c r="EA89" i="6" s="1"/>
  <c r="DZ59" i="6"/>
  <c r="DZ89" i="6" s="1"/>
  <c r="DX59" i="6"/>
  <c r="DW59" i="6"/>
  <c r="DW89" i="6" s="1"/>
  <c r="DT59" i="6"/>
  <c r="DT89" i="6" s="1"/>
  <c r="DS59" i="6"/>
  <c r="DS89" i="6" s="1"/>
  <c r="DR59" i="6"/>
  <c r="DQ59" i="6"/>
  <c r="DQ89" i="6" s="1"/>
  <c r="DP59" i="6"/>
  <c r="DP89" i="6" s="1"/>
  <c r="DM59" i="6"/>
  <c r="DL59" i="6"/>
  <c r="DL89" i="6" s="1"/>
  <c r="DK59" i="6"/>
  <c r="DJ59" i="6"/>
  <c r="DJ89" i="6" s="1"/>
  <c r="DH59" i="6"/>
  <c r="DG59" i="6"/>
  <c r="DF59" i="6"/>
  <c r="DF89" i="6" s="1"/>
  <c r="DE59" i="6"/>
  <c r="DE89" i="6" s="1"/>
  <c r="DD59" i="6"/>
  <c r="DD89" i="6" s="1"/>
  <c r="DB59" i="6"/>
  <c r="DA59" i="6"/>
  <c r="CZ59" i="6"/>
  <c r="CY59" i="6"/>
  <c r="CY89" i="6" s="1"/>
  <c r="CX59" i="6"/>
  <c r="CX89" i="6" s="1"/>
  <c r="CW59" i="6"/>
  <c r="CV59" i="6"/>
  <c r="CV89" i="6" s="1"/>
  <c r="CU59" i="6"/>
  <c r="CT59" i="6"/>
  <c r="CS59" i="6"/>
  <c r="CS89" i="6" s="1"/>
  <c r="CR59" i="6"/>
  <c r="CR89" i="6" s="1"/>
  <c r="CQ59" i="6"/>
  <c r="CQ89" i="6" s="1"/>
  <c r="CP59" i="6"/>
  <c r="CO59" i="6"/>
  <c r="CN59" i="6"/>
  <c r="CM59" i="6"/>
  <c r="CL59" i="6"/>
  <c r="CL89" i="6" s="1"/>
  <c r="CK59" i="6"/>
  <c r="CJ59" i="6"/>
  <c r="CJ89" i="6" s="1"/>
  <c r="CI59" i="6"/>
  <c r="CH59" i="6"/>
  <c r="CG59" i="6"/>
  <c r="CG89" i="6" s="1"/>
  <c r="CF59" i="6"/>
  <c r="CF89" i="6" s="1"/>
  <c r="CE59" i="6"/>
  <c r="CE89" i="6" s="1"/>
  <c r="CD59" i="6"/>
  <c r="CC59" i="6"/>
  <c r="CC89" i="6" s="1"/>
  <c r="CB59" i="6"/>
  <c r="CB89" i="6" s="1"/>
  <c r="CA59" i="6"/>
  <c r="BZ59" i="6"/>
  <c r="BZ89" i="6" s="1"/>
  <c r="BY59" i="6"/>
  <c r="BX59" i="6"/>
  <c r="BX89" i="6" s="1"/>
  <c r="BW59" i="6"/>
  <c r="BV59" i="6"/>
  <c r="BU59" i="6"/>
  <c r="BU89" i="6" s="1"/>
  <c r="BT59" i="6"/>
  <c r="BT89" i="6" s="1"/>
  <c r="BS59" i="6"/>
  <c r="BS89" i="6" s="1"/>
  <c r="BR59" i="6"/>
  <c r="BQ59" i="6"/>
  <c r="BP59" i="6"/>
  <c r="BN59" i="6"/>
  <c r="BN89" i="6" s="1"/>
  <c r="BM59" i="6"/>
  <c r="BM89" i="6" s="1"/>
  <c r="BL59" i="6"/>
  <c r="BK59" i="6"/>
  <c r="BK89" i="6" s="1"/>
  <c r="BJ59" i="6"/>
  <c r="BI59" i="6"/>
  <c r="BH59" i="6"/>
  <c r="BH89" i="6" s="1"/>
  <c r="BF59" i="6"/>
  <c r="BF89" i="6" s="1"/>
  <c r="BE59" i="6"/>
  <c r="BE89" i="6" s="1"/>
  <c r="BD59" i="6"/>
  <c r="BC59" i="6"/>
  <c r="BB59" i="6"/>
  <c r="BA59" i="6"/>
  <c r="AZ59" i="6"/>
  <c r="AZ89" i="6" s="1"/>
  <c r="AY59" i="6"/>
  <c r="AX59" i="6"/>
  <c r="AV59" i="6"/>
  <c r="AU59" i="6"/>
  <c r="AT59" i="6"/>
  <c r="AT89" i="6" s="1"/>
  <c r="AS59" i="6"/>
  <c r="AS89" i="6" s="1"/>
  <c r="AR59" i="6"/>
  <c r="AR89" i="6" s="1"/>
  <c r="AQ59" i="6"/>
  <c r="AP59" i="6"/>
  <c r="AP89" i="6" s="1"/>
  <c r="AM59" i="6"/>
  <c r="AM89" i="6" s="1"/>
  <c r="AL59" i="6"/>
  <c r="AK59" i="6"/>
  <c r="AK89" i="6" s="1"/>
  <c r="AJ59" i="6"/>
  <c r="AI59" i="6"/>
  <c r="AF59" i="6"/>
  <c r="AE59" i="6"/>
  <c r="AD59" i="6"/>
  <c r="AD89" i="6" s="1"/>
  <c r="AC59" i="6"/>
  <c r="AC89" i="6" s="1"/>
  <c r="AB59" i="6"/>
  <c r="AB89" i="6" s="1"/>
  <c r="AA59" i="6"/>
  <c r="Y59" i="6"/>
  <c r="X59" i="6"/>
  <c r="W59" i="6"/>
  <c r="W89" i="6" s="1"/>
  <c r="V59" i="6"/>
  <c r="V89" i="6" s="1"/>
  <c r="U59" i="6"/>
  <c r="T59" i="6"/>
  <c r="S59" i="6"/>
  <c r="M59" i="6"/>
  <c r="L59" i="6"/>
  <c r="K59" i="6"/>
  <c r="J59" i="6"/>
  <c r="I59" i="6"/>
  <c r="I89" i="6" s="1"/>
  <c r="H59" i="6"/>
  <c r="G59" i="6"/>
  <c r="F59" i="6"/>
  <c r="E59" i="6"/>
  <c r="D59" i="6"/>
  <c r="D89" i="6" s="1"/>
  <c r="C59" i="6"/>
  <c r="C89" i="6" s="1"/>
  <c r="A59" i="6"/>
  <c r="A89" i="6" s="1"/>
  <c r="NQ58" i="6"/>
  <c r="NP58" i="6"/>
  <c r="NO58" i="6"/>
  <c r="NN58" i="6"/>
  <c r="NM58" i="6"/>
  <c r="MZ58" i="6"/>
  <c r="MT58" i="6"/>
  <c r="MR58" i="6"/>
  <c r="MP58" i="6"/>
  <c r="MK58" i="6"/>
  <c r="MI58" i="6"/>
  <c r="MG58" i="6"/>
  <c r="GV58" i="6"/>
  <c r="GU58" i="6"/>
  <c r="GT58" i="6"/>
  <c r="GS58" i="6"/>
  <c r="GQ58" i="6"/>
  <c r="GO58" i="6"/>
  <c r="GN58" i="6"/>
  <c r="GM58" i="6"/>
  <c r="GL58" i="6"/>
  <c r="GK58" i="6"/>
  <c r="GJ58" i="6"/>
  <c r="GI58" i="6"/>
  <c r="GH58" i="6"/>
  <c r="GG58" i="6"/>
  <c r="GF58" i="6"/>
  <c r="GC58" i="6"/>
  <c r="GB58" i="6"/>
  <c r="GA58" i="6"/>
  <c r="FZ58" i="6"/>
  <c r="FY58" i="6"/>
  <c r="FX58" i="6"/>
  <c r="FV58" i="6"/>
  <c r="FU58" i="6"/>
  <c r="DM58" i="6"/>
  <c r="Q58" i="6"/>
  <c r="P58" i="6"/>
  <c r="O58" i="6"/>
  <c r="N58" i="6"/>
  <c r="M58" i="6"/>
  <c r="MZ57" i="6"/>
  <c r="MT57" i="6"/>
  <c r="MR57" i="6"/>
  <c r="MP57" i="6"/>
  <c r="MK57" i="6"/>
  <c r="MI57" i="6"/>
  <c r="MG57" i="6"/>
  <c r="LV57" i="6"/>
  <c r="LU57" i="6"/>
  <c r="LF57" i="6"/>
  <c r="LE57" i="6"/>
  <c r="LD57" i="6"/>
  <c r="LC57" i="6"/>
  <c r="LB57" i="6"/>
  <c r="LA57" i="6"/>
  <c r="KZ57" i="6"/>
  <c r="KY57" i="6"/>
  <c r="KX57" i="6"/>
  <c r="KW57" i="6"/>
  <c r="KV57" i="6"/>
  <c r="KU57" i="6"/>
  <c r="KT57" i="6"/>
  <c r="KS57" i="6"/>
  <c r="KR57" i="6"/>
  <c r="KQ57" i="6"/>
  <c r="KP57" i="6"/>
  <c r="KO57" i="6"/>
  <c r="KN57" i="6"/>
  <c r="KM57" i="6"/>
  <c r="KL57" i="6"/>
  <c r="KK57" i="6"/>
  <c r="KJ57" i="6"/>
  <c r="KI57" i="6"/>
  <c r="KH57" i="6"/>
  <c r="KG57" i="6"/>
  <c r="KF57" i="6"/>
  <c r="KE57" i="6"/>
  <c r="KD57" i="6"/>
  <c r="KC57" i="6"/>
  <c r="KB57" i="6"/>
  <c r="JL57" i="6"/>
  <c r="JK57" i="6"/>
  <c r="JJ57" i="6"/>
  <c r="JI57" i="6"/>
  <c r="JH57" i="6"/>
  <c r="JG57" i="6"/>
  <c r="JF57" i="6"/>
  <c r="JE57" i="6"/>
  <c r="JD57" i="6"/>
  <c r="JC57" i="6"/>
  <c r="JB57" i="6"/>
  <c r="JA57" i="6"/>
  <c r="IZ57" i="6"/>
  <c r="IY57" i="6"/>
  <c r="IX57" i="6"/>
  <c r="IW57" i="6"/>
  <c r="IV57" i="6"/>
  <c r="IU57" i="6"/>
  <c r="IT57" i="6"/>
  <c r="IS57" i="6"/>
  <c r="IR57" i="6"/>
  <c r="IQ57" i="6"/>
  <c r="IP57" i="6"/>
  <c r="IO57" i="6"/>
  <c r="IN57" i="6"/>
  <c r="IL57" i="6"/>
  <c r="IK57" i="6"/>
  <c r="IJ57" i="6"/>
  <c r="II57" i="6"/>
  <c r="IG57" i="6"/>
  <c r="IF57" i="6"/>
  <c r="IE57" i="6"/>
  <c r="ID57" i="6"/>
  <c r="IC57" i="6"/>
  <c r="IB57" i="6"/>
  <c r="HZ57" i="6"/>
  <c r="HY57" i="6"/>
  <c r="HX57" i="6"/>
  <c r="HW57" i="6"/>
  <c r="HV57" i="6"/>
  <c r="HU57" i="6"/>
  <c r="HS57" i="6"/>
  <c r="HR57" i="6"/>
  <c r="HP57" i="6"/>
  <c r="HO57" i="6"/>
  <c r="HN57" i="6"/>
  <c r="HM57" i="6"/>
  <c r="HL57" i="6"/>
  <c r="HK57" i="6"/>
  <c r="HJ57" i="6"/>
  <c r="HH57" i="6"/>
  <c r="HG57" i="6"/>
  <c r="HF57" i="6"/>
  <c r="HE57" i="6"/>
  <c r="HD57" i="6"/>
  <c r="HC57" i="6"/>
  <c r="HB57" i="6"/>
  <c r="HA57" i="6"/>
  <c r="GY57" i="6"/>
  <c r="GX57" i="6"/>
  <c r="GV57" i="6"/>
  <c r="GU57" i="6"/>
  <c r="GT57" i="6"/>
  <c r="GS57" i="6"/>
  <c r="GP57" i="6"/>
  <c r="GO57" i="6"/>
  <c r="GN57" i="6"/>
  <c r="GM57" i="6"/>
  <c r="GL57" i="6"/>
  <c r="GK57" i="6"/>
  <c r="GJ57" i="6"/>
  <c r="GI57" i="6"/>
  <c r="GH57" i="6"/>
  <c r="GG57" i="6"/>
  <c r="GF57" i="6"/>
  <c r="GE57" i="6"/>
  <c r="GC57" i="6"/>
  <c r="GB57" i="6"/>
  <c r="GA57" i="6"/>
  <c r="FZ57" i="6"/>
  <c r="FY57" i="6"/>
  <c r="FX57" i="6"/>
  <c r="FV57" i="6"/>
  <c r="FU57" i="6"/>
  <c r="FT57" i="6"/>
  <c r="DZ57" i="6"/>
  <c r="A57" i="6"/>
  <c r="NQ56" i="6"/>
  <c r="NP56" i="6"/>
  <c r="NO56" i="6"/>
  <c r="NN56" i="6"/>
  <c r="NM56" i="6"/>
  <c r="NL56" i="6"/>
  <c r="NK56" i="6"/>
  <c r="NK88" i="6" s="1"/>
  <c r="NJ56" i="6"/>
  <c r="NJ88" i="6" s="1"/>
  <c r="NI56" i="6"/>
  <c r="NI88" i="6" s="1"/>
  <c r="NH56" i="6"/>
  <c r="NH88" i="6" s="1"/>
  <c r="NG56" i="6"/>
  <c r="NG88" i="6" s="1"/>
  <c r="NF56" i="6"/>
  <c r="NF88" i="6" s="1"/>
  <c r="NE56" i="6"/>
  <c r="ND56" i="6"/>
  <c r="NC56" i="6"/>
  <c r="MY56" i="6"/>
  <c r="MX56" i="6"/>
  <c r="MW56" i="6"/>
  <c r="MV56" i="6"/>
  <c r="MV88" i="6" s="1"/>
  <c r="MU56" i="6"/>
  <c r="MU88" i="6" s="1"/>
  <c r="MS56" i="6"/>
  <c r="MS88" i="6" s="1"/>
  <c r="MQ56" i="6"/>
  <c r="MQ88" i="6" s="1"/>
  <c r="MO56" i="6"/>
  <c r="MO88" i="6" s="1"/>
  <c r="MN56" i="6"/>
  <c r="MN88" i="6" s="1"/>
  <c r="MM56" i="6"/>
  <c r="ML56" i="6"/>
  <c r="MJ56" i="6"/>
  <c r="MJ88" i="6" s="1"/>
  <c r="MH56" i="6"/>
  <c r="MH88" i="6" s="1"/>
  <c r="LS56" i="6"/>
  <c r="LR56" i="6"/>
  <c r="LQ56" i="6"/>
  <c r="LQ88" i="6" s="1"/>
  <c r="LP56" i="6"/>
  <c r="LP88" i="6" s="1"/>
  <c r="LO56" i="6"/>
  <c r="LO88" i="6" s="1"/>
  <c r="LN56" i="6"/>
  <c r="LN88" i="6" s="1"/>
  <c r="LM56" i="6"/>
  <c r="LM88" i="6" s="1"/>
  <c r="LL56" i="6"/>
  <c r="LL88" i="6" s="1"/>
  <c r="LK56" i="6"/>
  <c r="LK88" i="6" s="1"/>
  <c r="LJ56" i="6"/>
  <c r="LJ88" i="6" s="1"/>
  <c r="JZ56" i="6"/>
  <c r="JY56" i="6"/>
  <c r="JY88" i="6" s="1"/>
  <c r="JX56" i="6"/>
  <c r="JX88" i="6" s="1"/>
  <c r="JW56" i="6"/>
  <c r="JW88" i="6" s="1"/>
  <c r="JV56" i="6"/>
  <c r="JV88" i="6" s="1"/>
  <c r="JU56" i="6"/>
  <c r="JU88" i="6" s="1"/>
  <c r="JT56" i="6"/>
  <c r="JT88" i="6" s="1"/>
  <c r="JS56" i="6"/>
  <c r="JS88" i="6" s="1"/>
  <c r="JR56" i="6"/>
  <c r="JR88" i="6" s="1"/>
  <c r="JQ56" i="6"/>
  <c r="JQ88" i="6" s="1"/>
  <c r="JP56" i="6"/>
  <c r="JO56" i="6"/>
  <c r="FR56" i="6"/>
  <c r="FR88" i="6" s="1"/>
  <c r="FQ56" i="6"/>
  <c r="FQ88" i="6" s="1"/>
  <c r="FP56" i="6"/>
  <c r="FP88" i="6" s="1"/>
  <c r="FO56" i="6"/>
  <c r="FN56" i="6"/>
  <c r="FN88" i="6" s="1"/>
  <c r="FM56" i="6"/>
  <c r="FM88" i="6" s="1"/>
  <c r="FL56" i="6"/>
  <c r="FL88" i="6" s="1"/>
  <c r="FK56" i="6"/>
  <c r="FK88" i="6" s="1"/>
  <c r="FJ56" i="6"/>
  <c r="FJ88" i="6" s="1"/>
  <c r="FI56" i="6"/>
  <c r="FI88" i="6" s="1"/>
  <c r="FH56" i="6"/>
  <c r="FG56" i="6"/>
  <c r="FG88" i="6" s="1"/>
  <c r="FF56" i="6"/>
  <c r="FF88" i="6" s="1"/>
  <c r="FE56" i="6"/>
  <c r="FE88" i="6" s="1"/>
  <c r="FD56" i="6"/>
  <c r="FD88" i="6" s="1"/>
  <c r="FC56" i="6"/>
  <c r="EZ56" i="6"/>
  <c r="EZ88" i="6" s="1"/>
  <c r="EY56" i="6"/>
  <c r="EY88" i="6" s="1"/>
  <c r="EX56" i="6"/>
  <c r="EX88" i="6" s="1"/>
  <c r="EW56" i="6"/>
  <c r="EW88" i="6" s="1"/>
  <c r="EV56" i="6"/>
  <c r="EV88" i="6" s="1"/>
  <c r="EU56" i="6"/>
  <c r="EU88" i="6" s="1"/>
  <c r="ET56" i="6"/>
  <c r="ES56" i="6"/>
  <c r="ES88" i="6" s="1"/>
  <c r="ER56" i="6"/>
  <c r="ER88" i="6" s="1"/>
  <c r="EQ56" i="6"/>
  <c r="EQ88" i="6" s="1"/>
  <c r="EP56" i="6"/>
  <c r="EP88" i="6" s="1"/>
  <c r="EO56" i="6"/>
  <c r="EN56" i="6"/>
  <c r="EN88" i="6" s="1"/>
  <c r="EM56" i="6"/>
  <c r="EM88" i="6" s="1"/>
  <c r="EL56" i="6"/>
  <c r="EL88" i="6" s="1"/>
  <c r="EK56" i="6"/>
  <c r="EK88" i="6" s="1"/>
  <c r="EJ56" i="6"/>
  <c r="EJ88" i="6" s="1"/>
  <c r="EI56" i="6"/>
  <c r="EI88" i="6" s="1"/>
  <c r="EH56" i="6"/>
  <c r="EE56" i="6"/>
  <c r="EE88" i="6" s="1"/>
  <c r="ED56" i="6"/>
  <c r="ED88" i="6" s="1"/>
  <c r="EC56" i="6"/>
  <c r="EC88" i="6" s="1"/>
  <c r="EB56" i="6"/>
  <c r="EB88" i="6" s="1"/>
  <c r="EA56" i="6"/>
  <c r="DZ56" i="6"/>
  <c r="DZ88" i="6" s="1"/>
  <c r="DX56" i="6"/>
  <c r="DX88" i="6" s="1"/>
  <c r="DW56" i="6"/>
  <c r="DW88" i="6" s="1"/>
  <c r="DT56" i="6"/>
  <c r="DT88" i="6" s="1"/>
  <c r="DS56" i="6"/>
  <c r="DS88" i="6" s="1"/>
  <c r="DR56" i="6"/>
  <c r="DR88" i="6" s="1"/>
  <c r="DQ56" i="6"/>
  <c r="DP56" i="6"/>
  <c r="DP88" i="6" s="1"/>
  <c r="DL56" i="6"/>
  <c r="DL88" i="6" s="1"/>
  <c r="DK56" i="6"/>
  <c r="DK88" i="6" s="1"/>
  <c r="DJ56" i="6"/>
  <c r="DH56" i="6"/>
  <c r="DH88" i="6" s="1"/>
  <c r="DG56" i="6"/>
  <c r="DG88" i="6" s="1"/>
  <c r="DF56" i="6"/>
  <c r="DF88" i="6" s="1"/>
  <c r="DE56" i="6"/>
  <c r="DE88" i="6" s="1"/>
  <c r="DD56" i="6"/>
  <c r="DD88" i="6" s="1"/>
  <c r="DB56" i="6"/>
  <c r="DB88" i="6" s="1"/>
  <c r="DA56" i="6"/>
  <c r="CZ56" i="6"/>
  <c r="CZ88" i="6" s="1"/>
  <c r="CY56" i="6"/>
  <c r="CY88" i="6" s="1"/>
  <c r="CX56" i="6"/>
  <c r="CX88" i="6" s="1"/>
  <c r="CW56" i="6"/>
  <c r="CW88" i="6" s="1"/>
  <c r="CV56" i="6"/>
  <c r="CU56" i="6"/>
  <c r="CU88" i="6" s="1"/>
  <c r="CT56" i="6"/>
  <c r="CT88" i="6" s="1"/>
  <c r="CS56" i="6"/>
  <c r="CS88" i="6" s="1"/>
  <c r="CR56" i="6"/>
  <c r="CR88" i="6" s="1"/>
  <c r="CQ56" i="6"/>
  <c r="CQ88" i="6" s="1"/>
  <c r="CP56" i="6"/>
  <c r="CP88" i="6" s="1"/>
  <c r="CO56" i="6"/>
  <c r="CN56" i="6"/>
  <c r="CN88" i="6" s="1"/>
  <c r="CM56" i="6"/>
  <c r="CM88" i="6" s="1"/>
  <c r="CL56" i="6"/>
  <c r="CL88" i="6" s="1"/>
  <c r="CK56" i="6"/>
  <c r="CK88" i="6" s="1"/>
  <c r="CJ56" i="6"/>
  <c r="CI56" i="6"/>
  <c r="CI88" i="6" s="1"/>
  <c r="CH56" i="6"/>
  <c r="CH88" i="6" s="1"/>
  <c r="CG56" i="6"/>
  <c r="CG88" i="6" s="1"/>
  <c r="CF56" i="6"/>
  <c r="CF88" i="6" s="1"/>
  <c r="CE56" i="6"/>
  <c r="CE88" i="6" s="1"/>
  <c r="CD56" i="6"/>
  <c r="CD88" i="6" s="1"/>
  <c r="CC56" i="6"/>
  <c r="CB56" i="6"/>
  <c r="CB88" i="6" s="1"/>
  <c r="CA56" i="6"/>
  <c r="CA88" i="6" s="1"/>
  <c r="BZ56" i="6"/>
  <c r="BZ88" i="6" s="1"/>
  <c r="BY56" i="6"/>
  <c r="BY88" i="6" s="1"/>
  <c r="BX56" i="6"/>
  <c r="BW56" i="6"/>
  <c r="BW88" i="6" s="1"/>
  <c r="BV56" i="6"/>
  <c r="BV88" i="6" s="1"/>
  <c r="BU56" i="6"/>
  <c r="BU88" i="6" s="1"/>
  <c r="BT56" i="6"/>
  <c r="BT88" i="6" s="1"/>
  <c r="BS56" i="6"/>
  <c r="BS88" i="6" s="1"/>
  <c r="BR56" i="6"/>
  <c r="BR88" i="6" s="1"/>
  <c r="BQ56" i="6"/>
  <c r="BP56" i="6"/>
  <c r="BP88" i="6" s="1"/>
  <c r="BN56" i="6"/>
  <c r="BN88" i="6" s="1"/>
  <c r="BM56" i="6"/>
  <c r="BM88" i="6" s="1"/>
  <c r="BL56" i="6"/>
  <c r="BL88" i="6" s="1"/>
  <c r="BK56" i="6"/>
  <c r="BJ56" i="6"/>
  <c r="BJ88" i="6" s="1"/>
  <c r="BI56" i="6"/>
  <c r="BI88" i="6" s="1"/>
  <c r="BH56" i="6"/>
  <c r="BH88" i="6" s="1"/>
  <c r="BF56" i="6"/>
  <c r="BF88" i="6" s="1"/>
  <c r="BE56" i="6"/>
  <c r="BE88" i="6" s="1"/>
  <c r="BD56" i="6"/>
  <c r="BD88" i="6" s="1"/>
  <c r="BC56" i="6"/>
  <c r="BB56" i="6"/>
  <c r="BB88" i="6" s="1"/>
  <c r="BA56" i="6"/>
  <c r="BA88" i="6" s="1"/>
  <c r="AZ56" i="6"/>
  <c r="AZ88" i="6" s="1"/>
  <c r="AY56" i="6"/>
  <c r="AY88" i="6" s="1"/>
  <c r="AX56" i="6"/>
  <c r="AV56" i="6"/>
  <c r="AV88" i="6" s="1"/>
  <c r="AU56" i="6"/>
  <c r="AU88" i="6" s="1"/>
  <c r="AT56" i="6"/>
  <c r="AT88" i="6" s="1"/>
  <c r="AS56" i="6"/>
  <c r="AS88" i="6" s="1"/>
  <c r="AR56" i="6"/>
  <c r="AR88" i="6" s="1"/>
  <c r="AQ56" i="6"/>
  <c r="AQ88" i="6" s="1"/>
  <c r="AP56" i="6"/>
  <c r="AM56" i="6"/>
  <c r="AM88" i="6" s="1"/>
  <c r="AL56" i="6"/>
  <c r="AL88" i="6" s="1"/>
  <c r="AK56" i="6"/>
  <c r="AK88" i="6" s="1"/>
  <c r="AJ56" i="6"/>
  <c r="AJ88" i="6" s="1"/>
  <c r="AI56" i="6"/>
  <c r="AF56" i="6"/>
  <c r="AF88" i="6" s="1"/>
  <c r="AE56" i="6"/>
  <c r="AE88" i="6" s="1"/>
  <c r="AD56" i="6"/>
  <c r="AD88" i="6" s="1"/>
  <c r="AC56" i="6"/>
  <c r="AC88" i="6" s="1"/>
  <c r="AB56" i="6"/>
  <c r="AB88" i="6" s="1"/>
  <c r="AA56" i="6"/>
  <c r="AA88" i="6" s="1"/>
  <c r="Y56" i="6"/>
  <c r="X56" i="6"/>
  <c r="X88" i="6" s="1"/>
  <c r="W56" i="6"/>
  <c r="W88" i="6" s="1"/>
  <c r="V56" i="6"/>
  <c r="V88" i="6" s="1"/>
  <c r="U56" i="6"/>
  <c r="U88" i="6" s="1"/>
  <c r="T56" i="6"/>
  <c r="S56" i="6"/>
  <c r="S88" i="6" s="1"/>
  <c r="N56" i="6"/>
  <c r="L56" i="6"/>
  <c r="K56" i="6"/>
  <c r="K88" i="6" s="1"/>
  <c r="J56" i="6"/>
  <c r="J88" i="6" s="1"/>
  <c r="I56" i="6"/>
  <c r="I88" i="6" s="1"/>
  <c r="H56" i="6"/>
  <c r="H88" i="6" s="1"/>
  <c r="G56" i="6"/>
  <c r="F56" i="6"/>
  <c r="F88" i="6" s="1"/>
  <c r="E56" i="6"/>
  <c r="E88" i="6" s="1"/>
  <c r="D56" i="6"/>
  <c r="D88" i="6" s="1"/>
  <c r="C56" i="6"/>
  <c r="C88" i="6" s="1"/>
  <c r="A56" i="6"/>
  <c r="A88" i="6" s="1"/>
  <c r="NQ55" i="6"/>
  <c r="NP55" i="6"/>
  <c r="NO55" i="6"/>
  <c r="NN55" i="6"/>
  <c r="NM55" i="6"/>
  <c r="MZ55" i="6"/>
  <c r="MT55" i="6"/>
  <c r="MR55" i="6"/>
  <c r="MP55" i="6"/>
  <c r="MK55" i="6"/>
  <c r="MI55" i="6"/>
  <c r="MG55" i="6"/>
  <c r="GV55" i="6"/>
  <c r="GU55" i="6"/>
  <c r="GT55" i="6"/>
  <c r="GS55" i="6"/>
  <c r="GQ55" i="6"/>
  <c r="GQ88" i="6" s="1"/>
  <c r="GO55" i="6"/>
  <c r="GN55" i="6"/>
  <c r="GM55" i="6"/>
  <c r="GL55" i="6"/>
  <c r="GK55" i="6"/>
  <c r="GJ55" i="6"/>
  <c r="GI55" i="6"/>
  <c r="GH55" i="6"/>
  <c r="GG55" i="6"/>
  <c r="GF55" i="6"/>
  <c r="GC55" i="6"/>
  <c r="GB55" i="6"/>
  <c r="GA55" i="6"/>
  <c r="FZ55" i="6"/>
  <c r="FY55" i="6"/>
  <c r="FX55" i="6"/>
  <c r="FV55" i="6"/>
  <c r="FU55" i="6"/>
  <c r="DM55" i="6"/>
  <c r="DM56" i="6" s="1"/>
  <c r="Q55" i="6"/>
  <c r="Q56" i="6" s="1"/>
  <c r="P55" i="6"/>
  <c r="P56" i="6" s="1"/>
  <c r="O55" i="6"/>
  <c r="O56" i="6" s="1"/>
  <c r="N55" i="6"/>
  <c r="M55" i="6"/>
  <c r="M56" i="6" s="1"/>
  <c r="MZ54" i="6"/>
  <c r="MT54" i="6"/>
  <c r="MR54" i="6"/>
  <c r="MP54" i="6"/>
  <c r="MK54" i="6"/>
  <c r="MI54" i="6"/>
  <c r="MG54" i="6"/>
  <c r="LV54" i="6"/>
  <c r="LU54" i="6"/>
  <c r="LF54" i="6"/>
  <c r="LE54" i="6"/>
  <c r="LD54" i="6"/>
  <c r="LC54" i="6"/>
  <c r="LB54" i="6"/>
  <c r="LA54" i="6"/>
  <c r="KZ54" i="6"/>
  <c r="KY54" i="6"/>
  <c r="KX54" i="6"/>
  <c r="KW54" i="6"/>
  <c r="KV54" i="6"/>
  <c r="KU54" i="6"/>
  <c r="KT54" i="6"/>
  <c r="KS54" i="6"/>
  <c r="KR54" i="6"/>
  <c r="KQ54" i="6"/>
  <c r="KP54" i="6"/>
  <c r="KO54" i="6"/>
  <c r="KN54" i="6"/>
  <c r="KM54" i="6"/>
  <c r="KL54" i="6"/>
  <c r="KK54" i="6"/>
  <c r="KJ54" i="6"/>
  <c r="KI54" i="6"/>
  <c r="KH54" i="6"/>
  <c r="KG54" i="6"/>
  <c r="KF54" i="6"/>
  <c r="KE54" i="6"/>
  <c r="KD54" i="6"/>
  <c r="KC54" i="6"/>
  <c r="KB54" i="6"/>
  <c r="JL54" i="6"/>
  <c r="JK54" i="6"/>
  <c r="JJ54" i="6"/>
  <c r="JI54" i="6"/>
  <c r="JH54" i="6"/>
  <c r="JG54" i="6"/>
  <c r="JF54" i="6"/>
  <c r="JE54" i="6"/>
  <c r="JD54" i="6"/>
  <c r="JC54" i="6"/>
  <c r="JB54" i="6"/>
  <c r="JA54" i="6"/>
  <c r="IZ54" i="6"/>
  <c r="IY54" i="6"/>
  <c r="IX54" i="6"/>
  <c r="IW54" i="6"/>
  <c r="IV54" i="6"/>
  <c r="IU54" i="6"/>
  <c r="IT54" i="6"/>
  <c r="IS54" i="6"/>
  <c r="IR54" i="6"/>
  <c r="IQ54" i="6"/>
  <c r="IP54" i="6"/>
  <c r="IO54" i="6"/>
  <c r="IN54" i="6"/>
  <c r="IL54" i="6"/>
  <c r="IK54" i="6"/>
  <c r="IJ54" i="6"/>
  <c r="II54" i="6"/>
  <c r="IG54" i="6"/>
  <c r="IF54" i="6"/>
  <c r="IE54" i="6"/>
  <c r="ID54" i="6"/>
  <c r="IC54" i="6"/>
  <c r="IB54" i="6"/>
  <c r="HZ54" i="6"/>
  <c r="HY54" i="6"/>
  <c r="HX54" i="6"/>
  <c r="HW54" i="6"/>
  <c r="HV54" i="6"/>
  <c r="HU54" i="6"/>
  <c r="HS54" i="6"/>
  <c r="HR54" i="6"/>
  <c r="HP54" i="6"/>
  <c r="HO54" i="6"/>
  <c r="HN54" i="6"/>
  <c r="HM54" i="6"/>
  <c r="HL54" i="6"/>
  <c r="HK54" i="6"/>
  <c r="HJ54" i="6"/>
  <c r="HH54" i="6"/>
  <c r="HG54" i="6"/>
  <c r="HF54" i="6"/>
  <c r="HE54" i="6"/>
  <c r="HD54" i="6"/>
  <c r="HC54" i="6"/>
  <c r="HB54" i="6"/>
  <c r="HA54" i="6"/>
  <c r="GY54" i="6"/>
  <c r="GX54" i="6"/>
  <c r="GV54" i="6"/>
  <c r="GU54" i="6"/>
  <c r="GT54" i="6"/>
  <c r="GS54" i="6"/>
  <c r="GP54" i="6"/>
  <c r="GO54" i="6"/>
  <c r="GN54" i="6"/>
  <c r="GM54" i="6"/>
  <c r="GL54" i="6"/>
  <c r="GK54" i="6"/>
  <c r="GJ54" i="6"/>
  <c r="GI54" i="6"/>
  <c r="GH54" i="6"/>
  <c r="GG54" i="6"/>
  <c r="GF54" i="6"/>
  <c r="GE54" i="6"/>
  <c r="GC54" i="6"/>
  <c r="GB54" i="6"/>
  <c r="GA54" i="6"/>
  <c r="FZ54" i="6"/>
  <c r="FY54" i="6"/>
  <c r="FX54" i="6"/>
  <c r="FV54" i="6"/>
  <c r="FU54" i="6"/>
  <c r="FT54" i="6"/>
  <c r="DZ54" i="6"/>
  <c r="A54" i="6"/>
  <c r="NQ53" i="6"/>
  <c r="NQ87" i="6" s="1"/>
  <c r="NP53" i="6"/>
  <c r="NP87" i="6" s="1"/>
  <c r="NN53" i="6"/>
  <c r="NM53" i="6"/>
  <c r="NL53" i="6"/>
  <c r="NK53" i="6"/>
  <c r="NK87" i="6" s="1"/>
  <c r="NJ53" i="6"/>
  <c r="NJ87" i="6" s="1"/>
  <c r="NI53" i="6"/>
  <c r="NI87" i="6" s="1"/>
  <c r="NH53" i="6"/>
  <c r="NH87" i="6" s="1"/>
  <c r="NG53" i="6"/>
  <c r="NG87" i="6" s="1"/>
  <c r="NF53" i="6"/>
  <c r="NF87" i="6" s="1"/>
  <c r="NE53" i="6"/>
  <c r="NE87" i="6" s="1"/>
  <c r="ND53" i="6"/>
  <c r="ND87" i="6" s="1"/>
  <c r="NC53" i="6"/>
  <c r="MY53" i="6"/>
  <c r="MX53" i="6"/>
  <c r="MW53" i="6"/>
  <c r="MW87" i="6" s="1"/>
  <c r="MV53" i="6"/>
  <c r="MV87" i="6" s="1"/>
  <c r="MU53" i="6"/>
  <c r="MU87" i="6" s="1"/>
  <c r="MS53" i="6"/>
  <c r="MS87" i="6" s="1"/>
  <c r="MQ53" i="6"/>
  <c r="MQ87" i="6" s="1"/>
  <c r="MO53" i="6"/>
  <c r="MO87" i="6" s="1"/>
  <c r="MN53" i="6"/>
  <c r="MN87" i="6" s="1"/>
  <c r="MM53" i="6"/>
  <c r="MM87" i="6" s="1"/>
  <c r="ML53" i="6"/>
  <c r="MJ53" i="6"/>
  <c r="MJ87" i="6" s="1"/>
  <c r="MH53" i="6"/>
  <c r="MH87" i="6" s="1"/>
  <c r="LS53" i="6"/>
  <c r="LS87" i="6" s="1"/>
  <c r="LR53" i="6"/>
  <c r="LQ53" i="6"/>
  <c r="LP53" i="6"/>
  <c r="LO53" i="6"/>
  <c r="LN53" i="6"/>
  <c r="LN87" i="6" s="1"/>
  <c r="LM53" i="6"/>
  <c r="LM87" i="6" s="1"/>
  <c r="LL53" i="6"/>
  <c r="LL87" i="6" s="1"/>
  <c r="LK53" i="6"/>
  <c r="LK87" i="6" s="1"/>
  <c r="LJ53" i="6"/>
  <c r="LJ87" i="6" s="1"/>
  <c r="JZ53" i="6"/>
  <c r="JZ87" i="6" s="1"/>
  <c r="JY53" i="6"/>
  <c r="JY87" i="6" s="1"/>
  <c r="JX53" i="6"/>
  <c r="JX87" i="6" s="1"/>
  <c r="JW53" i="6"/>
  <c r="JW87" i="6" s="1"/>
  <c r="JV53" i="6"/>
  <c r="JV87" i="6" s="1"/>
  <c r="JU53" i="6"/>
  <c r="JU87" i="6" s="1"/>
  <c r="JT53" i="6"/>
  <c r="JT87" i="6" s="1"/>
  <c r="JS53" i="6"/>
  <c r="JS87" i="6" s="1"/>
  <c r="JR53" i="6"/>
  <c r="JR87" i="6" s="1"/>
  <c r="JQ53" i="6"/>
  <c r="JQ87" i="6" s="1"/>
  <c r="JP53" i="6"/>
  <c r="JP87" i="6" s="1"/>
  <c r="JO53" i="6"/>
  <c r="FR53" i="6"/>
  <c r="FR87" i="6" s="1"/>
  <c r="FQ53" i="6"/>
  <c r="FQ87" i="6" s="1"/>
  <c r="FP53" i="6"/>
  <c r="FP87" i="6" s="1"/>
  <c r="FO53" i="6"/>
  <c r="FO87" i="6" s="1"/>
  <c r="FN53" i="6"/>
  <c r="FN87" i="6" s="1"/>
  <c r="FM53" i="6"/>
  <c r="FM87" i="6" s="1"/>
  <c r="FL53" i="6"/>
  <c r="FK53" i="6"/>
  <c r="FK87" i="6" s="1"/>
  <c r="FJ53" i="6"/>
  <c r="FJ87" i="6" s="1"/>
  <c r="FI53" i="6"/>
  <c r="FI87" i="6" s="1"/>
  <c r="FH53" i="6"/>
  <c r="FH87" i="6" s="1"/>
  <c r="FG53" i="6"/>
  <c r="FG87" i="6" s="1"/>
  <c r="FF53" i="6"/>
  <c r="FF87" i="6" s="1"/>
  <c r="FE53" i="6"/>
  <c r="FE87" i="6" s="1"/>
  <c r="FD53" i="6"/>
  <c r="FD87" i="6" s="1"/>
  <c r="FC53" i="6"/>
  <c r="FC87" i="6" s="1"/>
  <c r="EZ53" i="6"/>
  <c r="EZ87" i="6" s="1"/>
  <c r="EY53" i="6"/>
  <c r="EY87" i="6" s="1"/>
  <c r="EX53" i="6"/>
  <c r="EW53" i="6"/>
  <c r="EW87" i="6" s="1"/>
  <c r="EV53" i="6"/>
  <c r="EV87" i="6" s="1"/>
  <c r="EU53" i="6"/>
  <c r="EU87" i="6" s="1"/>
  <c r="ET53" i="6"/>
  <c r="ET87" i="6" s="1"/>
  <c r="ES53" i="6"/>
  <c r="ES87" i="6" s="1"/>
  <c r="ER53" i="6"/>
  <c r="ER87" i="6" s="1"/>
  <c r="EQ53" i="6"/>
  <c r="EQ87" i="6" s="1"/>
  <c r="EP53" i="6"/>
  <c r="EP87" i="6" s="1"/>
  <c r="EO53" i="6"/>
  <c r="EO87" i="6" s="1"/>
  <c r="EN53" i="6"/>
  <c r="EN87" i="6" s="1"/>
  <c r="EM53" i="6"/>
  <c r="EM87" i="6" s="1"/>
  <c r="EL53" i="6"/>
  <c r="EK53" i="6"/>
  <c r="EK87" i="6" s="1"/>
  <c r="EJ53" i="6"/>
  <c r="EJ87" i="6" s="1"/>
  <c r="EI53" i="6"/>
  <c r="EI87" i="6" s="1"/>
  <c r="EH53" i="6"/>
  <c r="EH87" i="6" s="1"/>
  <c r="EE53" i="6"/>
  <c r="EE87" i="6" s="1"/>
  <c r="ED53" i="6"/>
  <c r="ED87" i="6" s="1"/>
  <c r="EC53" i="6"/>
  <c r="EC87" i="6" s="1"/>
  <c r="EB53" i="6"/>
  <c r="EB87" i="6" s="1"/>
  <c r="EA53" i="6"/>
  <c r="EA87" i="6" s="1"/>
  <c r="DZ53" i="6"/>
  <c r="DZ87" i="6" s="1"/>
  <c r="DX53" i="6"/>
  <c r="DX87" i="6" s="1"/>
  <c r="DW53" i="6"/>
  <c r="DT53" i="6"/>
  <c r="DT87" i="6" s="1"/>
  <c r="DS53" i="6"/>
  <c r="DS87" i="6" s="1"/>
  <c r="DR53" i="6"/>
  <c r="DR87" i="6" s="1"/>
  <c r="DQ53" i="6"/>
  <c r="DQ87" i="6" s="1"/>
  <c r="DP53" i="6"/>
  <c r="DP87" i="6" s="1"/>
  <c r="DM53" i="6"/>
  <c r="DM87" i="6" s="1"/>
  <c r="DL53" i="6"/>
  <c r="DL87" i="6" s="1"/>
  <c r="DK53" i="6"/>
  <c r="DK87" i="6" s="1"/>
  <c r="DJ53" i="6"/>
  <c r="DJ87" i="6" s="1"/>
  <c r="DH53" i="6"/>
  <c r="DH87" i="6" s="1"/>
  <c r="DG53" i="6"/>
  <c r="DG87" i="6" s="1"/>
  <c r="DF53" i="6"/>
  <c r="DE53" i="6"/>
  <c r="DE87" i="6" s="1"/>
  <c r="DD53" i="6"/>
  <c r="DD87" i="6" s="1"/>
  <c r="DB53" i="6"/>
  <c r="DB87" i="6" s="1"/>
  <c r="DA53" i="6"/>
  <c r="DA87" i="6" s="1"/>
  <c r="CZ53" i="6"/>
  <c r="CZ87" i="6" s="1"/>
  <c r="CY53" i="6"/>
  <c r="CY87" i="6" s="1"/>
  <c r="CX53" i="6"/>
  <c r="CX87" i="6" s="1"/>
  <c r="CW53" i="6"/>
  <c r="CW87" i="6" s="1"/>
  <c r="CV53" i="6"/>
  <c r="CV87" i="6" s="1"/>
  <c r="CU53" i="6"/>
  <c r="CU87" i="6" s="1"/>
  <c r="CT53" i="6"/>
  <c r="CT87" i="6" s="1"/>
  <c r="CS53" i="6"/>
  <c r="CR53" i="6"/>
  <c r="CR87" i="6" s="1"/>
  <c r="CQ53" i="6"/>
  <c r="CQ87" i="6" s="1"/>
  <c r="CP53" i="6"/>
  <c r="CP87" i="6" s="1"/>
  <c r="CO53" i="6"/>
  <c r="CO87" i="6" s="1"/>
  <c r="CN53" i="6"/>
  <c r="CN87" i="6" s="1"/>
  <c r="CM53" i="6"/>
  <c r="CM87" i="6" s="1"/>
  <c r="CL53" i="6"/>
  <c r="CL87" i="6" s="1"/>
  <c r="CK53" i="6"/>
  <c r="CK87" i="6" s="1"/>
  <c r="CJ53" i="6"/>
  <c r="CJ87" i="6" s="1"/>
  <c r="CI53" i="6"/>
  <c r="CI87" i="6" s="1"/>
  <c r="CH53" i="6"/>
  <c r="CH87" i="6" s="1"/>
  <c r="CG53" i="6"/>
  <c r="CF53" i="6"/>
  <c r="CF87" i="6" s="1"/>
  <c r="CE53" i="6"/>
  <c r="CE87" i="6" s="1"/>
  <c r="CD53" i="6"/>
  <c r="CD87" i="6" s="1"/>
  <c r="CC53" i="6"/>
  <c r="CC87" i="6" s="1"/>
  <c r="CB53" i="6"/>
  <c r="CB87" i="6" s="1"/>
  <c r="CA53" i="6"/>
  <c r="CA87" i="6" s="1"/>
  <c r="BZ53" i="6"/>
  <c r="BZ87" i="6" s="1"/>
  <c r="BY53" i="6"/>
  <c r="BY87" i="6" s="1"/>
  <c r="BX53" i="6"/>
  <c r="BX87" i="6" s="1"/>
  <c r="BW53" i="6"/>
  <c r="BW87" i="6" s="1"/>
  <c r="BV53" i="6"/>
  <c r="BV87" i="6" s="1"/>
  <c r="BU53" i="6"/>
  <c r="BT53" i="6"/>
  <c r="BT87" i="6" s="1"/>
  <c r="BS53" i="6"/>
  <c r="BS87" i="6" s="1"/>
  <c r="BR53" i="6"/>
  <c r="BR87" i="6" s="1"/>
  <c r="BQ53" i="6"/>
  <c r="BQ87" i="6" s="1"/>
  <c r="BP53" i="6"/>
  <c r="BP87" i="6" s="1"/>
  <c r="BN53" i="6"/>
  <c r="BN87" i="6" s="1"/>
  <c r="BM53" i="6"/>
  <c r="BM87" i="6" s="1"/>
  <c r="BL53" i="6"/>
  <c r="BL87" i="6" s="1"/>
  <c r="BK53" i="6"/>
  <c r="BK87" i="6" s="1"/>
  <c r="BJ53" i="6"/>
  <c r="BJ87" i="6" s="1"/>
  <c r="BI53" i="6"/>
  <c r="BI87" i="6" s="1"/>
  <c r="BH53" i="6"/>
  <c r="BF53" i="6"/>
  <c r="BF87" i="6" s="1"/>
  <c r="BE53" i="6"/>
  <c r="BE87" i="6" s="1"/>
  <c r="BD53" i="6"/>
  <c r="BD87" i="6" s="1"/>
  <c r="BC53" i="6"/>
  <c r="BC87" i="6" s="1"/>
  <c r="BB53" i="6"/>
  <c r="BB87" i="6" s="1"/>
  <c r="BA53" i="6"/>
  <c r="BA87" i="6" s="1"/>
  <c r="AZ53" i="6"/>
  <c r="AZ87" i="6" s="1"/>
  <c r="AY53" i="6"/>
  <c r="AY87" i="6" s="1"/>
  <c r="AX53" i="6"/>
  <c r="AX87" i="6" s="1"/>
  <c r="AV53" i="6"/>
  <c r="AV87" i="6" s="1"/>
  <c r="AU53" i="6"/>
  <c r="AU87" i="6" s="1"/>
  <c r="AT53" i="6"/>
  <c r="AS53" i="6"/>
  <c r="AS87" i="6" s="1"/>
  <c r="AR53" i="6"/>
  <c r="AR87" i="6" s="1"/>
  <c r="AQ53" i="6"/>
  <c r="AQ87" i="6" s="1"/>
  <c r="AP53" i="6"/>
  <c r="AP87" i="6" s="1"/>
  <c r="AM53" i="6"/>
  <c r="AM87" i="6" s="1"/>
  <c r="AL53" i="6"/>
  <c r="AL87" i="6" s="1"/>
  <c r="AK53" i="6"/>
  <c r="AK87" i="6" s="1"/>
  <c r="AJ53" i="6"/>
  <c r="AJ87" i="6" s="1"/>
  <c r="AI53" i="6"/>
  <c r="AI87" i="6" s="1"/>
  <c r="AF53" i="6"/>
  <c r="AF87" i="6" s="1"/>
  <c r="AE53" i="6"/>
  <c r="AE87" i="6" s="1"/>
  <c r="AD53" i="6"/>
  <c r="AC53" i="6"/>
  <c r="AC87" i="6" s="1"/>
  <c r="AB53" i="6"/>
  <c r="AB87" i="6" s="1"/>
  <c r="AA53" i="6"/>
  <c r="AA87" i="6" s="1"/>
  <c r="Y53" i="6"/>
  <c r="Y87" i="6" s="1"/>
  <c r="X53" i="6"/>
  <c r="X87" i="6" s="1"/>
  <c r="W53" i="6"/>
  <c r="W87" i="6" s="1"/>
  <c r="V53" i="6"/>
  <c r="V87" i="6" s="1"/>
  <c r="U53" i="6"/>
  <c r="U87" i="6" s="1"/>
  <c r="T53" i="6"/>
  <c r="T87" i="6" s="1"/>
  <c r="S53" i="6"/>
  <c r="S87" i="6" s="1"/>
  <c r="Q53" i="6"/>
  <c r="Q87" i="6" s="1"/>
  <c r="P53" i="6"/>
  <c r="L53" i="6"/>
  <c r="L87" i="6" s="1"/>
  <c r="K53" i="6"/>
  <c r="K87" i="6" s="1"/>
  <c r="J53" i="6"/>
  <c r="J87" i="6" s="1"/>
  <c r="I53" i="6"/>
  <c r="I87" i="6" s="1"/>
  <c r="H53" i="6"/>
  <c r="H87" i="6" s="1"/>
  <c r="G53" i="6"/>
  <c r="G87" i="6" s="1"/>
  <c r="F53" i="6"/>
  <c r="F87" i="6" s="1"/>
  <c r="E53" i="6"/>
  <c r="E87" i="6" s="1"/>
  <c r="D53" i="6"/>
  <c r="C53" i="6"/>
  <c r="C87" i="6" s="1"/>
  <c r="A53" i="6"/>
  <c r="A87" i="6" s="1"/>
  <c r="NQ52" i="6"/>
  <c r="NP52" i="6"/>
  <c r="NO52" i="6"/>
  <c r="NN52" i="6"/>
  <c r="NM52" i="6"/>
  <c r="MZ52" i="6"/>
  <c r="MT52" i="6"/>
  <c r="MR52" i="6"/>
  <c r="MP52" i="6"/>
  <c r="MK52" i="6"/>
  <c r="MI52" i="6"/>
  <c r="MG52" i="6"/>
  <c r="GV52" i="6"/>
  <c r="GU52" i="6"/>
  <c r="GT52" i="6"/>
  <c r="GS52" i="6"/>
  <c r="GQ52" i="6"/>
  <c r="GQ87" i="6" s="1"/>
  <c r="GO52" i="6"/>
  <c r="GN52" i="6"/>
  <c r="GM52" i="6"/>
  <c r="GL52" i="6"/>
  <c r="GK52" i="6"/>
  <c r="GJ52" i="6"/>
  <c r="GI52" i="6"/>
  <c r="GH52" i="6"/>
  <c r="GG52" i="6"/>
  <c r="GF52" i="6"/>
  <c r="GC52" i="6"/>
  <c r="GB52" i="6"/>
  <c r="GA52" i="6"/>
  <c r="FZ52" i="6"/>
  <c r="FY52" i="6"/>
  <c r="FX52" i="6"/>
  <c r="FV52" i="6"/>
  <c r="FU52" i="6"/>
  <c r="DM52" i="6"/>
  <c r="Q52" i="6"/>
  <c r="P52" i="6"/>
  <c r="O52" i="6"/>
  <c r="N52" i="6"/>
  <c r="M52" i="6"/>
  <c r="MZ51" i="6"/>
  <c r="MT51" i="6"/>
  <c r="MR51" i="6"/>
  <c r="MP51" i="6"/>
  <c r="MK51" i="6"/>
  <c r="MI51" i="6"/>
  <c r="MG51" i="6"/>
  <c r="LV51" i="6"/>
  <c r="LU51" i="6"/>
  <c r="LF51" i="6"/>
  <c r="LE51" i="6"/>
  <c r="LD51" i="6"/>
  <c r="LC51" i="6"/>
  <c r="LB51" i="6"/>
  <c r="LA51" i="6"/>
  <c r="KZ51" i="6"/>
  <c r="KY51" i="6"/>
  <c r="KX51" i="6"/>
  <c r="KW51" i="6"/>
  <c r="KV51" i="6"/>
  <c r="KU51" i="6"/>
  <c r="KT51" i="6"/>
  <c r="KS51" i="6"/>
  <c r="KR51" i="6"/>
  <c r="KQ51" i="6"/>
  <c r="KP51" i="6"/>
  <c r="KO51" i="6"/>
  <c r="KN51" i="6"/>
  <c r="KM51" i="6"/>
  <c r="KL51" i="6"/>
  <c r="KK51" i="6"/>
  <c r="KJ51" i="6"/>
  <c r="KI51" i="6"/>
  <c r="KH51" i="6"/>
  <c r="KG51" i="6"/>
  <c r="KF51" i="6"/>
  <c r="KE51" i="6"/>
  <c r="KD51" i="6"/>
  <c r="KC51" i="6"/>
  <c r="KB51" i="6"/>
  <c r="JL51" i="6"/>
  <c r="JK51" i="6"/>
  <c r="JJ51" i="6"/>
  <c r="JI51" i="6"/>
  <c r="JH51" i="6"/>
  <c r="JG51" i="6"/>
  <c r="JF51" i="6"/>
  <c r="JE51" i="6"/>
  <c r="JD51" i="6"/>
  <c r="JC51" i="6"/>
  <c r="JB51" i="6"/>
  <c r="JA51" i="6"/>
  <c r="IZ51" i="6"/>
  <c r="IY51" i="6"/>
  <c r="IX51" i="6"/>
  <c r="IW51" i="6"/>
  <c r="IV51" i="6"/>
  <c r="IU51" i="6"/>
  <c r="IT51" i="6"/>
  <c r="IS51" i="6"/>
  <c r="IR51" i="6"/>
  <c r="IQ51" i="6"/>
  <c r="IP51" i="6"/>
  <c r="IO51" i="6"/>
  <c r="IN51" i="6"/>
  <c r="IL51" i="6"/>
  <c r="IK51" i="6"/>
  <c r="IJ51" i="6"/>
  <c r="II51" i="6"/>
  <c r="IG51" i="6"/>
  <c r="IF51" i="6"/>
  <c r="IE51" i="6"/>
  <c r="ID51" i="6"/>
  <c r="IC51" i="6"/>
  <c r="IB51" i="6"/>
  <c r="HZ51" i="6"/>
  <c r="HY51" i="6"/>
  <c r="HX51" i="6"/>
  <c r="HW51" i="6"/>
  <c r="HV51" i="6"/>
  <c r="HU51" i="6"/>
  <c r="HS51" i="6"/>
  <c r="HR51" i="6"/>
  <c r="HP51" i="6"/>
  <c r="HO51" i="6"/>
  <c r="HN51" i="6"/>
  <c r="HM51" i="6"/>
  <c r="HL51" i="6"/>
  <c r="HK51" i="6"/>
  <c r="HJ51" i="6"/>
  <c r="HH51" i="6"/>
  <c r="HG51" i="6"/>
  <c r="HF51" i="6"/>
  <c r="HE51" i="6"/>
  <c r="HD51" i="6"/>
  <c r="HC51" i="6"/>
  <c r="HB51" i="6"/>
  <c r="HA51" i="6"/>
  <c r="GY51" i="6"/>
  <c r="GX51" i="6"/>
  <c r="GV51" i="6"/>
  <c r="GU51" i="6"/>
  <c r="GT51" i="6"/>
  <c r="GS51" i="6"/>
  <c r="GP51" i="6"/>
  <c r="GO51" i="6"/>
  <c r="GN51" i="6"/>
  <c r="GM51" i="6"/>
  <c r="GL51" i="6"/>
  <c r="GK51" i="6"/>
  <c r="GJ51" i="6"/>
  <c r="GI51" i="6"/>
  <c r="GH51" i="6"/>
  <c r="GG51" i="6"/>
  <c r="GF51" i="6"/>
  <c r="GE51" i="6"/>
  <c r="GC51" i="6"/>
  <c r="GB51" i="6"/>
  <c r="GA51" i="6"/>
  <c r="FZ51" i="6"/>
  <c r="FY51" i="6"/>
  <c r="FX51" i="6"/>
  <c r="FV51" i="6"/>
  <c r="FU51" i="6"/>
  <c r="FT51" i="6"/>
  <c r="DZ51" i="6"/>
  <c r="A51" i="6"/>
  <c r="NN50" i="6"/>
  <c r="NN86" i="6" s="1"/>
  <c r="NM50" i="6"/>
  <c r="NM86" i="6" s="1"/>
  <c r="NL50" i="6"/>
  <c r="NK50" i="6"/>
  <c r="NJ50" i="6"/>
  <c r="NI50" i="6"/>
  <c r="NI86" i="6" s="1"/>
  <c r="NH50" i="6"/>
  <c r="NH86" i="6" s="1"/>
  <c r="NG50" i="6"/>
  <c r="NG86" i="6" s="1"/>
  <c r="NF50" i="6"/>
  <c r="NF86" i="6" s="1"/>
  <c r="NE50" i="6"/>
  <c r="NE86" i="6" s="1"/>
  <c r="ND50" i="6"/>
  <c r="ND86" i="6" s="1"/>
  <c r="NC50" i="6"/>
  <c r="NC86" i="6" s="1"/>
  <c r="MY50" i="6"/>
  <c r="MY86" i="6" s="1"/>
  <c r="MX50" i="6"/>
  <c r="MW50" i="6"/>
  <c r="MV50" i="6"/>
  <c r="MU50" i="6"/>
  <c r="MU86" i="6" s="1"/>
  <c r="MS50" i="6"/>
  <c r="MS86" i="6" s="1"/>
  <c r="MQ50" i="6"/>
  <c r="MQ86" i="6" s="1"/>
  <c r="MO50" i="6"/>
  <c r="MO86" i="6" s="1"/>
  <c r="MN50" i="6"/>
  <c r="MN86" i="6" s="1"/>
  <c r="MM50" i="6"/>
  <c r="MM86" i="6" s="1"/>
  <c r="ML50" i="6"/>
  <c r="ML86" i="6" s="1"/>
  <c r="MJ50" i="6"/>
  <c r="MJ86" i="6" s="1"/>
  <c r="MH50" i="6"/>
  <c r="MH86" i="6" s="1"/>
  <c r="LS50" i="6"/>
  <c r="LS86" i="6" s="1"/>
  <c r="LR50" i="6"/>
  <c r="LR86" i="6" s="1"/>
  <c r="LQ50" i="6"/>
  <c r="LQ86" i="6" s="1"/>
  <c r="LP50" i="6"/>
  <c r="LP86" i="6" s="1"/>
  <c r="LO50" i="6"/>
  <c r="LN50" i="6"/>
  <c r="LM50" i="6"/>
  <c r="LL50" i="6"/>
  <c r="LL86" i="6" s="1"/>
  <c r="LK50" i="6"/>
  <c r="LK86" i="6" s="1"/>
  <c r="LJ50" i="6"/>
  <c r="LJ86" i="6" s="1"/>
  <c r="JZ50" i="6"/>
  <c r="JZ86" i="6" s="1"/>
  <c r="JY50" i="6"/>
  <c r="JX50" i="6"/>
  <c r="JX86" i="6" s="1"/>
  <c r="JW50" i="6"/>
  <c r="JW86" i="6" s="1"/>
  <c r="JV50" i="6"/>
  <c r="JV86" i="6" s="1"/>
  <c r="JU50" i="6"/>
  <c r="JU86" i="6" s="1"/>
  <c r="JT50" i="6"/>
  <c r="JT86" i="6" s="1"/>
  <c r="JS50" i="6"/>
  <c r="JS86" i="6" s="1"/>
  <c r="JR50" i="6"/>
  <c r="JR86" i="6" s="1"/>
  <c r="JQ50" i="6"/>
  <c r="JQ86" i="6" s="1"/>
  <c r="JP50" i="6"/>
  <c r="JP86" i="6" s="1"/>
  <c r="JO50" i="6"/>
  <c r="JO86" i="6" s="1"/>
  <c r="FR50" i="6"/>
  <c r="FR86" i="6" s="1"/>
  <c r="FQ50" i="6"/>
  <c r="FQ86" i="6" s="1"/>
  <c r="FP50" i="6"/>
  <c r="FP86" i="6" s="1"/>
  <c r="FO50" i="6"/>
  <c r="FO86" i="6" s="1"/>
  <c r="FN50" i="6"/>
  <c r="FN86" i="6" s="1"/>
  <c r="FM50" i="6"/>
  <c r="FM86" i="6" s="1"/>
  <c r="FL50" i="6"/>
  <c r="FL86" i="6" s="1"/>
  <c r="FK50" i="6"/>
  <c r="FK86" i="6" s="1"/>
  <c r="FJ50" i="6"/>
  <c r="FJ86" i="6" s="1"/>
  <c r="FI50" i="6"/>
  <c r="FH50" i="6"/>
  <c r="FH86" i="6" s="1"/>
  <c r="FG50" i="6"/>
  <c r="FG86" i="6" s="1"/>
  <c r="FF50" i="6"/>
  <c r="FF86" i="6" s="1"/>
  <c r="FE50" i="6"/>
  <c r="FE86" i="6" s="1"/>
  <c r="FD50" i="6"/>
  <c r="FD86" i="6" s="1"/>
  <c r="FC50" i="6"/>
  <c r="FC86" i="6" s="1"/>
  <c r="EZ50" i="6"/>
  <c r="EZ86" i="6" s="1"/>
  <c r="EY50" i="6"/>
  <c r="EY86" i="6" s="1"/>
  <c r="EX50" i="6"/>
  <c r="EX86" i="6" s="1"/>
  <c r="EW50" i="6"/>
  <c r="EW86" i="6" s="1"/>
  <c r="EV50" i="6"/>
  <c r="EV86" i="6" s="1"/>
  <c r="EU50" i="6"/>
  <c r="ET50" i="6"/>
  <c r="ET86" i="6" s="1"/>
  <c r="ES50" i="6"/>
  <c r="ES86" i="6" s="1"/>
  <c r="ER50" i="6"/>
  <c r="ER86" i="6" s="1"/>
  <c r="EQ50" i="6"/>
  <c r="EQ86" i="6" s="1"/>
  <c r="EP50" i="6"/>
  <c r="EP86" i="6" s="1"/>
  <c r="EO50" i="6"/>
  <c r="EO86" i="6" s="1"/>
  <c r="EN50" i="6"/>
  <c r="EN86" i="6" s="1"/>
  <c r="EM50" i="6"/>
  <c r="EM86" i="6" s="1"/>
  <c r="EL50" i="6"/>
  <c r="EL86" i="6" s="1"/>
  <c r="EK50" i="6"/>
  <c r="EK86" i="6" s="1"/>
  <c r="EJ50" i="6"/>
  <c r="EJ86" i="6" s="1"/>
  <c r="EI50" i="6"/>
  <c r="EH50" i="6"/>
  <c r="EH86" i="6" s="1"/>
  <c r="EE50" i="6"/>
  <c r="ED50" i="6"/>
  <c r="ED86" i="6" s="1"/>
  <c r="EC50" i="6"/>
  <c r="EC86" i="6" s="1"/>
  <c r="EB50" i="6"/>
  <c r="EB86" i="6" s="1"/>
  <c r="EA50" i="6"/>
  <c r="EA86" i="6" s="1"/>
  <c r="DZ50" i="6"/>
  <c r="DX50" i="6"/>
  <c r="DX86" i="6" s="1"/>
  <c r="DW50" i="6"/>
  <c r="DW86" i="6" s="1"/>
  <c r="DT50" i="6"/>
  <c r="DT86" i="6" s="1"/>
  <c r="DS50" i="6"/>
  <c r="DS86" i="6" s="1"/>
  <c r="DR50" i="6"/>
  <c r="DQ50" i="6"/>
  <c r="DQ86" i="6" s="1"/>
  <c r="DP50" i="6"/>
  <c r="DM50" i="6"/>
  <c r="DM86" i="6" s="1"/>
  <c r="DL50" i="6"/>
  <c r="DL86" i="6" s="1"/>
  <c r="DK50" i="6"/>
  <c r="DK86" i="6" s="1"/>
  <c r="DJ50" i="6"/>
  <c r="DJ86" i="6" s="1"/>
  <c r="DH50" i="6"/>
  <c r="DH86" i="6" s="1"/>
  <c r="DG50" i="6"/>
  <c r="DG86" i="6" s="1"/>
  <c r="DF50" i="6"/>
  <c r="DF86" i="6" s="1"/>
  <c r="DE50" i="6"/>
  <c r="DE86" i="6" s="1"/>
  <c r="DD50" i="6"/>
  <c r="DD86" i="6" s="1"/>
  <c r="DB50" i="6"/>
  <c r="DA50" i="6"/>
  <c r="CZ50" i="6"/>
  <c r="CY50" i="6"/>
  <c r="CY86" i="6" s="1"/>
  <c r="CX50" i="6"/>
  <c r="CX86" i="6" s="1"/>
  <c r="CW50" i="6"/>
  <c r="CW86" i="6" s="1"/>
  <c r="CV50" i="6"/>
  <c r="CV86" i="6" s="1"/>
  <c r="CU50" i="6"/>
  <c r="CU86" i="6" s="1"/>
  <c r="CT50" i="6"/>
  <c r="CT86" i="6" s="1"/>
  <c r="CS50" i="6"/>
  <c r="CS86" i="6" s="1"/>
  <c r="CR50" i="6"/>
  <c r="CR86" i="6" s="1"/>
  <c r="CQ50" i="6"/>
  <c r="CQ86" i="6" s="1"/>
  <c r="CP50" i="6"/>
  <c r="CO50" i="6"/>
  <c r="CN50" i="6"/>
  <c r="CM50" i="6"/>
  <c r="CM86" i="6" s="1"/>
  <c r="CL50" i="6"/>
  <c r="CL86" i="6" s="1"/>
  <c r="CK50" i="6"/>
  <c r="CK86" i="6" s="1"/>
  <c r="CJ50" i="6"/>
  <c r="CJ86" i="6" s="1"/>
  <c r="CI50" i="6"/>
  <c r="CI86" i="6" s="1"/>
  <c r="CH50" i="6"/>
  <c r="CH86" i="6" s="1"/>
  <c r="CG50" i="6"/>
  <c r="CG86" i="6" s="1"/>
  <c r="CF50" i="6"/>
  <c r="CF86" i="6" s="1"/>
  <c r="CE50" i="6"/>
  <c r="CE86" i="6" s="1"/>
  <c r="CD50" i="6"/>
  <c r="CC50" i="6"/>
  <c r="CB50" i="6"/>
  <c r="CA50" i="6"/>
  <c r="CA86" i="6" s="1"/>
  <c r="BZ50" i="6"/>
  <c r="BZ86" i="6" s="1"/>
  <c r="BY50" i="6"/>
  <c r="BY86" i="6" s="1"/>
  <c r="BX50" i="6"/>
  <c r="BX86" i="6" s="1"/>
  <c r="BW50" i="6"/>
  <c r="BW86" i="6" s="1"/>
  <c r="BV50" i="6"/>
  <c r="BV86" i="6" s="1"/>
  <c r="BU50" i="6"/>
  <c r="BU86" i="6" s="1"/>
  <c r="BT50" i="6"/>
  <c r="BT86" i="6" s="1"/>
  <c r="BS50" i="6"/>
  <c r="BS86" i="6" s="1"/>
  <c r="BR50" i="6"/>
  <c r="BQ50" i="6"/>
  <c r="BP50" i="6"/>
  <c r="BN50" i="6"/>
  <c r="BN86" i="6" s="1"/>
  <c r="BM50" i="6"/>
  <c r="BM86" i="6" s="1"/>
  <c r="BL50" i="6"/>
  <c r="BL86" i="6" s="1"/>
  <c r="BK50" i="6"/>
  <c r="BK86" i="6" s="1"/>
  <c r="BJ50" i="6"/>
  <c r="BJ86" i="6" s="1"/>
  <c r="BI50" i="6"/>
  <c r="BI86" i="6" s="1"/>
  <c r="BH50" i="6"/>
  <c r="BH86" i="6" s="1"/>
  <c r="BF50" i="6"/>
  <c r="BF86" i="6" s="1"/>
  <c r="BE50" i="6"/>
  <c r="BE86" i="6" s="1"/>
  <c r="BD50" i="6"/>
  <c r="BC50" i="6"/>
  <c r="BB50" i="6"/>
  <c r="BA50" i="6"/>
  <c r="BA86" i="6" s="1"/>
  <c r="AZ50" i="6"/>
  <c r="AZ86" i="6" s="1"/>
  <c r="AY50" i="6"/>
  <c r="AY86" i="6" s="1"/>
  <c r="AX50" i="6"/>
  <c r="AX86" i="6" s="1"/>
  <c r="AV50" i="6"/>
  <c r="AV86" i="6" s="1"/>
  <c r="AU50" i="6"/>
  <c r="AU86" i="6" s="1"/>
  <c r="AT50" i="6"/>
  <c r="AT86" i="6" s="1"/>
  <c r="AS50" i="6"/>
  <c r="AS86" i="6" s="1"/>
  <c r="AR50" i="6"/>
  <c r="AR86" i="6" s="1"/>
  <c r="AQ50" i="6"/>
  <c r="AP50" i="6"/>
  <c r="AM50" i="6"/>
  <c r="AL50" i="6"/>
  <c r="AL86" i="6" s="1"/>
  <c r="AK50" i="6"/>
  <c r="AK86" i="6" s="1"/>
  <c r="AJ50" i="6"/>
  <c r="AJ86" i="6" s="1"/>
  <c r="AI50" i="6"/>
  <c r="AI86" i="6" s="1"/>
  <c r="AF50" i="6"/>
  <c r="AF86" i="6" s="1"/>
  <c r="AE50" i="6"/>
  <c r="AE86" i="6" s="1"/>
  <c r="AD50" i="6"/>
  <c r="AD86" i="6" s="1"/>
  <c r="AC50" i="6"/>
  <c r="AC86" i="6" s="1"/>
  <c r="AB50" i="6"/>
  <c r="AB86" i="6" s="1"/>
  <c r="AA50" i="6"/>
  <c r="Y50" i="6"/>
  <c r="X50" i="6"/>
  <c r="W50" i="6"/>
  <c r="W86" i="6" s="1"/>
  <c r="V50" i="6"/>
  <c r="V86" i="6" s="1"/>
  <c r="U50" i="6"/>
  <c r="U86" i="6" s="1"/>
  <c r="T50" i="6"/>
  <c r="T86" i="6" s="1"/>
  <c r="S50" i="6"/>
  <c r="S86" i="6" s="1"/>
  <c r="Q50" i="6"/>
  <c r="Q86" i="6" s="1"/>
  <c r="P50" i="6"/>
  <c r="P86" i="6" s="1"/>
  <c r="O50" i="6"/>
  <c r="O86" i="6" s="1"/>
  <c r="L50" i="6"/>
  <c r="K50" i="6"/>
  <c r="J50" i="6"/>
  <c r="J86" i="6" s="1"/>
  <c r="I50" i="6"/>
  <c r="I86" i="6" s="1"/>
  <c r="H50" i="6"/>
  <c r="H86" i="6" s="1"/>
  <c r="G50" i="6"/>
  <c r="G86" i="6" s="1"/>
  <c r="F50" i="6"/>
  <c r="F86" i="6" s="1"/>
  <c r="E50" i="6"/>
  <c r="E86" i="6" s="1"/>
  <c r="D50" i="6"/>
  <c r="D86" i="6" s="1"/>
  <c r="C50" i="6"/>
  <c r="C86" i="6" s="1"/>
  <c r="A50" i="6"/>
  <c r="A86" i="6" s="1"/>
  <c r="NQ49" i="6"/>
  <c r="NQ50" i="6" s="1"/>
  <c r="NQ86" i="6" s="1"/>
  <c r="NP49" i="6"/>
  <c r="NP50" i="6" s="1"/>
  <c r="NP86" i="6" s="1"/>
  <c r="NO49" i="6"/>
  <c r="NO50" i="6" s="1"/>
  <c r="NO86" i="6" s="1"/>
  <c r="NN49" i="6"/>
  <c r="NM49" i="6"/>
  <c r="MZ49" i="6"/>
  <c r="MT49" i="6"/>
  <c r="MR49" i="6"/>
  <c r="MP49" i="6"/>
  <c r="MK49" i="6"/>
  <c r="MI49" i="6"/>
  <c r="MG49" i="6"/>
  <c r="GV49" i="6"/>
  <c r="GU49" i="6"/>
  <c r="GT49" i="6"/>
  <c r="GS49" i="6"/>
  <c r="GQ49" i="6"/>
  <c r="GQ86" i="6" s="1"/>
  <c r="GO49" i="6"/>
  <c r="GN49" i="6"/>
  <c r="GM49" i="6"/>
  <c r="GL49" i="6"/>
  <c r="GK49" i="6"/>
  <c r="GJ49" i="6"/>
  <c r="GI49" i="6"/>
  <c r="GH49" i="6"/>
  <c r="GG49" i="6"/>
  <c r="GF49" i="6"/>
  <c r="GC49" i="6"/>
  <c r="GB49" i="6"/>
  <c r="GA49" i="6"/>
  <c r="FZ49" i="6"/>
  <c r="FY49" i="6"/>
  <c r="FX49" i="6"/>
  <c r="FV49" i="6"/>
  <c r="FU49" i="6"/>
  <c r="DM49" i="6"/>
  <c r="Q49" i="6"/>
  <c r="P49" i="6"/>
  <c r="O49" i="6"/>
  <c r="N49" i="6"/>
  <c r="N50" i="6" s="1"/>
  <c r="M49" i="6"/>
  <c r="M50" i="6" s="1"/>
  <c r="MZ48" i="6"/>
  <c r="MT48" i="6"/>
  <c r="MR48" i="6"/>
  <c r="MP48" i="6"/>
  <c r="MK48" i="6"/>
  <c r="MI48" i="6"/>
  <c r="MG48" i="6"/>
  <c r="LV48" i="6"/>
  <c r="LU48" i="6"/>
  <c r="LF48" i="6"/>
  <c r="LE48" i="6"/>
  <c r="LD48" i="6"/>
  <c r="LC48" i="6"/>
  <c r="LB48" i="6"/>
  <c r="LA48" i="6"/>
  <c r="KZ48" i="6"/>
  <c r="KY48" i="6"/>
  <c r="KX48" i="6"/>
  <c r="KW48" i="6"/>
  <c r="KV48" i="6"/>
  <c r="KU48" i="6"/>
  <c r="KT48" i="6"/>
  <c r="KS48" i="6"/>
  <c r="KR48" i="6"/>
  <c r="KQ48" i="6"/>
  <c r="KP48" i="6"/>
  <c r="KO48" i="6"/>
  <c r="KN48" i="6"/>
  <c r="KM48" i="6"/>
  <c r="KL48" i="6"/>
  <c r="KK48" i="6"/>
  <c r="KJ48" i="6"/>
  <c r="KI48" i="6"/>
  <c r="KH48" i="6"/>
  <c r="KG48" i="6"/>
  <c r="KF48" i="6"/>
  <c r="KE48" i="6"/>
  <c r="KD48" i="6"/>
  <c r="KC48" i="6"/>
  <c r="KB48" i="6"/>
  <c r="JL48" i="6"/>
  <c r="JK48" i="6"/>
  <c r="JJ48" i="6"/>
  <c r="JI48" i="6"/>
  <c r="JH48" i="6"/>
  <c r="JG48" i="6"/>
  <c r="JF48" i="6"/>
  <c r="JE48" i="6"/>
  <c r="JD48" i="6"/>
  <c r="JC48" i="6"/>
  <c r="JB48" i="6"/>
  <c r="JA48" i="6"/>
  <c r="IZ48" i="6"/>
  <c r="IY48" i="6"/>
  <c r="IX48" i="6"/>
  <c r="IW48" i="6"/>
  <c r="IV48" i="6"/>
  <c r="IU48" i="6"/>
  <c r="IT48" i="6"/>
  <c r="IS48" i="6"/>
  <c r="IR48" i="6"/>
  <c r="IQ48" i="6"/>
  <c r="IP48" i="6"/>
  <c r="IO48" i="6"/>
  <c r="IN48" i="6"/>
  <c r="IL48" i="6"/>
  <c r="IK48" i="6"/>
  <c r="IJ48" i="6"/>
  <c r="II48" i="6"/>
  <c r="IG48" i="6"/>
  <c r="IF48" i="6"/>
  <c r="IE48" i="6"/>
  <c r="ID48" i="6"/>
  <c r="IC48" i="6"/>
  <c r="IB48" i="6"/>
  <c r="HZ48" i="6"/>
  <c r="HY48" i="6"/>
  <c r="HX48" i="6"/>
  <c r="HW48" i="6"/>
  <c r="HV48" i="6"/>
  <c r="HU48" i="6"/>
  <c r="HS48" i="6"/>
  <c r="HR48" i="6"/>
  <c r="HP48" i="6"/>
  <c r="HO48" i="6"/>
  <c r="HN48" i="6"/>
  <c r="HM48" i="6"/>
  <c r="HL48" i="6"/>
  <c r="HK48" i="6"/>
  <c r="HJ48" i="6"/>
  <c r="HH48" i="6"/>
  <c r="HG48" i="6"/>
  <c r="HF48" i="6"/>
  <c r="HE48" i="6"/>
  <c r="HD48" i="6"/>
  <c r="HC48" i="6"/>
  <c r="HB48" i="6"/>
  <c r="HA48" i="6"/>
  <c r="GY48" i="6"/>
  <c r="GX48" i="6"/>
  <c r="GV48" i="6"/>
  <c r="GU48" i="6"/>
  <c r="GT48" i="6"/>
  <c r="GS48" i="6"/>
  <c r="GP48" i="6"/>
  <c r="GO48" i="6"/>
  <c r="GN48" i="6"/>
  <c r="GM48" i="6"/>
  <c r="GL48" i="6"/>
  <c r="GK48" i="6"/>
  <c r="GJ48" i="6"/>
  <c r="GI48" i="6"/>
  <c r="GH48" i="6"/>
  <c r="GG48" i="6"/>
  <c r="GF48" i="6"/>
  <c r="GE48" i="6"/>
  <c r="GC48" i="6"/>
  <c r="GB48" i="6"/>
  <c r="GA48" i="6"/>
  <c r="FZ48" i="6"/>
  <c r="FY48" i="6"/>
  <c r="FX48" i="6"/>
  <c r="FV48" i="6"/>
  <c r="FU48" i="6"/>
  <c r="FT48" i="6"/>
  <c r="DZ48" i="6"/>
  <c r="A48" i="6"/>
  <c r="NL47" i="6"/>
  <c r="NL85" i="6" s="1"/>
  <c r="NK47" i="6"/>
  <c r="NK85" i="6" s="1"/>
  <c r="NJ47" i="6"/>
  <c r="NJ85" i="6" s="1"/>
  <c r="NI47" i="6"/>
  <c r="NI85" i="6" s="1"/>
  <c r="NH47" i="6"/>
  <c r="NH85" i="6" s="1"/>
  <c r="NG47" i="6"/>
  <c r="NG85" i="6" s="1"/>
  <c r="NF47" i="6"/>
  <c r="NF85" i="6" s="1"/>
  <c r="NE47" i="6"/>
  <c r="NE85" i="6" s="1"/>
  <c r="ND47" i="6"/>
  <c r="ND85" i="6" s="1"/>
  <c r="NC47" i="6"/>
  <c r="NC85" i="6" s="1"/>
  <c r="MY47" i="6"/>
  <c r="MY85" i="6" s="1"/>
  <c r="MX47" i="6"/>
  <c r="MX85" i="6" s="1"/>
  <c r="MW47" i="6"/>
  <c r="MW85" i="6" s="1"/>
  <c r="MV47" i="6"/>
  <c r="MV85" i="6" s="1"/>
  <c r="MU47" i="6"/>
  <c r="MU85" i="6" s="1"/>
  <c r="MS47" i="6"/>
  <c r="MS85" i="6" s="1"/>
  <c r="MQ47" i="6"/>
  <c r="MQ85" i="6" s="1"/>
  <c r="MO47" i="6"/>
  <c r="MO85" i="6" s="1"/>
  <c r="MN47" i="6"/>
  <c r="MN85" i="6" s="1"/>
  <c r="MM47" i="6"/>
  <c r="MM85" i="6" s="1"/>
  <c r="ML47" i="6"/>
  <c r="ML85" i="6" s="1"/>
  <c r="MJ47" i="6"/>
  <c r="MJ85" i="6" s="1"/>
  <c r="MH47" i="6"/>
  <c r="MH85" i="6" s="1"/>
  <c r="LS47" i="6"/>
  <c r="LS85" i="6" s="1"/>
  <c r="LR47" i="6"/>
  <c r="LR85" i="6" s="1"/>
  <c r="LQ47" i="6"/>
  <c r="LQ85" i="6" s="1"/>
  <c r="LP47" i="6"/>
  <c r="LP85" i="6" s="1"/>
  <c r="LO47" i="6"/>
  <c r="LO85" i="6" s="1"/>
  <c r="LN47" i="6"/>
  <c r="LN85" i="6" s="1"/>
  <c r="LM47" i="6"/>
  <c r="LM85" i="6" s="1"/>
  <c r="LL47" i="6"/>
  <c r="LL85" i="6" s="1"/>
  <c r="LK47" i="6"/>
  <c r="LK85" i="6" s="1"/>
  <c r="LJ47" i="6"/>
  <c r="LJ85" i="6" s="1"/>
  <c r="JZ47" i="6"/>
  <c r="JZ85" i="6" s="1"/>
  <c r="JY47" i="6"/>
  <c r="JY85" i="6" s="1"/>
  <c r="JX47" i="6"/>
  <c r="JX85" i="6" s="1"/>
  <c r="JW47" i="6"/>
  <c r="JW85" i="6" s="1"/>
  <c r="JV47" i="6"/>
  <c r="JV85" i="6" s="1"/>
  <c r="JU47" i="6"/>
  <c r="JU85" i="6" s="1"/>
  <c r="JT47" i="6"/>
  <c r="JT85" i="6" s="1"/>
  <c r="JS47" i="6"/>
  <c r="JS85" i="6" s="1"/>
  <c r="JR47" i="6"/>
  <c r="JR85" i="6" s="1"/>
  <c r="JQ47" i="6"/>
  <c r="JQ85" i="6" s="1"/>
  <c r="JP47" i="6"/>
  <c r="JP85" i="6" s="1"/>
  <c r="JO47" i="6"/>
  <c r="JO85" i="6" s="1"/>
  <c r="FR47" i="6"/>
  <c r="FR85" i="6" s="1"/>
  <c r="FQ47" i="6"/>
  <c r="FQ85" i="6" s="1"/>
  <c r="FP47" i="6"/>
  <c r="FP85" i="6" s="1"/>
  <c r="FO47" i="6"/>
  <c r="FO85" i="6" s="1"/>
  <c r="FN47" i="6"/>
  <c r="FN85" i="6" s="1"/>
  <c r="FM47" i="6"/>
  <c r="FM85" i="6" s="1"/>
  <c r="FL47" i="6"/>
  <c r="FL85" i="6" s="1"/>
  <c r="FK47" i="6"/>
  <c r="FK85" i="6" s="1"/>
  <c r="FJ47" i="6"/>
  <c r="FJ85" i="6" s="1"/>
  <c r="FI47" i="6"/>
  <c r="FI85" i="6" s="1"/>
  <c r="FH47" i="6"/>
  <c r="FH85" i="6" s="1"/>
  <c r="FG47" i="6"/>
  <c r="FG85" i="6" s="1"/>
  <c r="FF47" i="6"/>
  <c r="FF85" i="6" s="1"/>
  <c r="FE47" i="6"/>
  <c r="FE85" i="6" s="1"/>
  <c r="FD47" i="6"/>
  <c r="FD85" i="6" s="1"/>
  <c r="FC47" i="6"/>
  <c r="FC85" i="6" s="1"/>
  <c r="EZ47" i="6"/>
  <c r="EZ85" i="6" s="1"/>
  <c r="EY47" i="6"/>
  <c r="EY85" i="6" s="1"/>
  <c r="EX47" i="6"/>
  <c r="EX85" i="6" s="1"/>
  <c r="EW47" i="6"/>
  <c r="EW85" i="6" s="1"/>
  <c r="EV47" i="6"/>
  <c r="EV85" i="6" s="1"/>
  <c r="EU47" i="6"/>
  <c r="EU85" i="6" s="1"/>
  <c r="ET47" i="6"/>
  <c r="ET85" i="6" s="1"/>
  <c r="ES47" i="6"/>
  <c r="ES85" i="6" s="1"/>
  <c r="ER47" i="6"/>
  <c r="ER85" i="6" s="1"/>
  <c r="EQ47" i="6"/>
  <c r="EQ85" i="6" s="1"/>
  <c r="EP47" i="6"/>
  <c r="EP85" i="6" s="1"/>
  <c r="EO47" i="6"/>
  <c r="EO85" i="6" s="1"/>
  <c r="EN47" i="6"/>
  <c r="EN85" i="6" s="1"/>
  <c r="EM47" i="6"/>
  <c r="EM85" i="6" s="1"/>
  <c r="EL47" i="6"/>
  <c r="EL85" i="6" s="1"/>
  <c r="EK47" i="6"/>
  <c r="EK85" i="6" s="1"/>
  <c r="EJ47" i="6"/>
  <c r="EJ85" i="6" s="1"/>
  <c r="EI47" i="6"/>
  <c r="EI85" i="6" s="1"/>
  <c r="EH47" i="6"/>
  <c r="EH85" i="6" s="1"/>
  <c r="EE47" i="6"/>
  <c r="EE85" i="6" s="1"/>
  <c r="ED47" i="6"/>
  <c r="ED85" i="6" s="1"/>
  <c r="EC47" i="6"/>
  <c r="EC85" i="6" s="1"/>
  <c r="EB47" i="6"/>
  <c r="EB85" i="6" s="1"/>
  <c r="EA47" i="6"/>
  <c r="EA85" i="6" s="1"/>
  <c r="DZ47" i="6"/>
  <c r="DX47" i="6"/>
  <c r="DX85" i="6" s="1"/>
  <c r="DW47" i="6"/>
  <c r="DW85" i="6" s="1"/>
  <c r="DT47" i="6"/>
  <c r="DT85" i="6" s="1"/>
  <c r="DS47" i="6"/>
  <c r="DS85" i="6" s="1"/>
  <c r="DR47" i="6"/>
  <c r="DR85" i="6" s="1"/>
  <c r="DQ47" i="6"/>
  <c r="DQ85" i="6" s="1"/>
  <c r="DP47" i="6"/>
  <c r="DP85" i="6" s="1"/>
  <c r="DL47" i="6"/>
  <c r="DL85" i="6" s="1"/>
  <c r="DK47" i="6"/>
  <c r="DK85" i="6" s="1"/>
  <c r="DJ47" i="6"/>
  <c r="DJ85" i="6" s="1"/>
  <c r="DH47" i="6"/>
  <c r="DH85" i="6" s="1"/>
  <c r="DG47" i="6"/>
  <c r="DG85" i="6" s="1"/>
  <c r="DF47" i="6"/>
  <c r="DF85" i="6" s="1"/>
  <c r="DE47" i="6"/>
  <c r="DE85" i="6" s="1"/>
  <c r="DD47" i="6"/>
  <c r="DD85" i="6" s="1"/>
  <c r="DB47" i="6"/>
  <c r="DB85" i="6" s="1"/>
  <c r="DA47" i="6"/>
  <c r="DA85" i="6" s="1"/>
  <c r="CZ47" i="6"/>
  <c r="CZ85" i="6" s="1"/>
  <c r="CY47" i="6"/>
  <c r="CY85" i="6" s="1"/>
  <c r="CX47" i="6"/>
  <c r="CX85" i="6" s="1"/>
  <c r="CW47" i="6"/>
  <c r="CW85" i="6" s="1"/>
  <c r="CV47" i="6"/>
  <c r="CV85" i="6" s="1"/>
  <c r="CU47" i="6"/>
  <c r="CU85" i="6" s="1"/>
  <c r="CT47" i="6"/>
  <c r="CT85" i="6" s="1"/>
  <c r="CS47" i="6"/>
  <c r="CS85" i="6" s="1"/>
  <c r="CR47" i="6"/>
  <c r="CR85" i="6" s="1"/>
  <c r="CQ47" i="6"/>
  <c r="CQ85" i="6" s="1"/>
  <c r="CP47" i="6"/>
  <c r="CP85" i="6" s="1"/>
  <c r="CO47" i="6"/>
  <c r="CO85" i="6" s="1"/>
  <c r="CN47" i="6"/>
  <c r="CN85" i="6" s="1"/>
  <c r="CM47" i="6"/>
  <c r="CM85" i="6" s="1"/>
  <c r="CL47" i="6"/>
  <c r="CL85" i="6" s="1"/>
  <c r="CK47" i="6"/>
  <c r="CK85" i="6" s="1"/>
  <c r="CJ47" i="6"/>
  <c r="CJ85" i="6" s="1"/>
  <c r="CI47" i="6"/>
  <c r="CI85" i="6" s="1"/>
  <c r="CH47" i="6"/>
  <c r="CH85" i="6" s="1"/>
  <c r="CG47" i="6"/>
  <c r="CG85" i="6" s="1"/>
  <c r="CF47" i="6"/>
  <c r="CF85" i="6" s="1"/>
  <c r="CE47" i="6"/>
  <c r="CE85" i="6" s="1"/>
  <c r="CD47" i="6"/>
  <c r="CD85" i="6" s="1"/>
  <c r="CC47" i="6"/>
  <c r="CC85" i="6" s="1"/>
  <c r="CB47" i="6"/>
  <c r="CB85" i="6" s="1"/>
  <c r="CA47" i="6"/>
  <c r="CA85" i="6" s="1"/>
  <c r="BZ47" i="6"/>
  <c r="BZ85" i="6" s="1"/>
  <c r="BY47" i="6"/>
  <c r="BY85" i="6" s="1"/>
  <c r="BX47" i="6"/>
  <c r="BX85" i="6" s="1"/>
  <c r="BW47" i="6"/>
  <c r="BW85" i="6" s="1"/>
  <c r="BV47" i="6"/>
  <c r="BV85" i="6" s="1"/>
  <c r="BU47" i="6"/>
  <c r="BU85" i="6" s="1"/>
  <c r="BT47" i="6"/>
  <c r="BT85" i="6" s="1"/>
  <c r="BS47" i="6"/>
  <c r="BS85" i="6" s="1"/>
  <c r="BR47" i="6"/>
  <c r="BR85" i="6" s="1"/>
  <c r="BQ47" i="6"/>
  <c r="BQ85" i="6" s="1"/>
  <c r="BP47" i="6"/>
  <c r="BP85" i="6" s="1"/>
  <c r="BN47" i="6"/>
  <c r="BN85" i="6" s="1"/>
  <c r="BM47" i="6"/>
  <c r="BM85" i="6" s="1"/>
  <c r="BL47" i="6"/>
  <c r="BL85" i="6" s="1"/>
  <c r="BK47" i="6"/>
  <c r="BK85" i="6" s="1"/>
  <c r="BJ47" i="6"/>
  <c r="BJ85" i="6" s="1"/>
  <c r="BI47" i="6"/>
  <c r="BI85" i="6" s="1"/>
  <c r="BH47" i="6"/>
  <c r="BH85" i="6" s="1"/>
  <c r="BF47" i="6"/>
  <c r="BF85" i="6" s="1"/>
  <c r="BE47" i="6"/>
  <c r="BE85" i="6" s="1"/>
  <c r="BD47" i="6"/>
  <c r="BD85" i="6" s="1"/>
  <c r="BC47" i="6"/>
  <c r="BC85" i="6" s="1"/>
  <c r="BB47" i="6"/>
  <c r="BB85" i="6" s="1"/>
  <c r="BA47" i="6"/>
  <c r="BA85" i="6" s="1"/>
  <c r="AZ47" i="6"/>
  <c r="AZ85" i="6" s="1"/>
  <c r="AY47" i="6"/>
  <c r="AY85" i="6" s="1"/>
  <c r="AX47" i="6"/>
  <c r="AX85" i="6" s="1"/>
  <c r="AV47" i="6"/>
  <c r="AV85" i="6" s="1"/>
  <c r="AU47" i="6"/>
  <c r="AU85" i="6" s="1"/>
  <c r="AT47" i="6"/>
  <c r="AT85" i="6" s="1"/>
  <c r="AS47" i="6"/>
  <c r="AS85" i="6" s="1"/>
  <c r="AR47" i="6"/>
  <c r="AR85" i="6" s="1"/>
  <c r="AQ47" i="6"/>
  <c r="AQ85" i="6" s="1"/>
  <c r="AP47" i="6"/>
  <c r="AP85" i="6" s="1"/>
  <c r="AM47" i="6"/>
  <c r="AM85" i="6" s="1"/>
  <c r="AL47" i="6"/>
  <c r="AL85" i="6" s="1"/>
  <c r="AK47" i="6"/>
  <c r="AK85" i="6" s="1"/>
  <c r="AJ47" i="6"/>
  <c r="AJ85" i="6" s="1"/>
  <c r="AI47" i="6"/>
  <c r="AI85" i="6" s="1"/>
  <c r="AF47" i="6"/>
  <c r="AF85" i="6" s="1"/>
  <c r="AE47" i="6"/>
  <c r="AE85" i="6" s="1"/>
  <c r="AD47" i="6"/>
  <c r="AD85" i="6" s="1"/>
  <c r="AC47" i="6"/>
  <c r="AC85" i="6" s="1"/>
  <c r="AB47" i="6"/>
  <c r="AB85" i="6" s="1"/>
  <c r="AA47" i="6"/>
  <c r="AA85" i="6" s="1"/>
  <c r="Y47" i="6"/>
  <c r="Y85" i="6" s="1"/>
  <c r="X47" i="6"/>
  <c r="X85" i="6" s="1"/>
  <c r="W47" i="6"/>
  <c r="W85" i="6" s="1"/>
  <c r="V47" i="6"/>
  <c r="V85" i="6" s="1"/>
  <c r="U47" i="6"/>
  <c r="U85" i="6" s="1"/>
  <c r="T47" i="6"/>
  <c r="T85" i="6" s="1"/>
  <c r="S47" i="6"/>
  <c r="S85" i="6" s="1"/>
  <c r="O47" i="6"/>
  <c r="O85" i="6" s="1"/>
  <c r="N47" i="6"/>
  <c r="N85" i="6" s="1"/>
  <c r="M47" i="6"/>
  <c r="M85" i="6" s="1"/>
  <c r="L47" i="6"/>
  <c r="L85" i="6" s="1"/>
  <c r="K47" i="6"/>
  <c r="K85" i="6" s="1"/>
  <c r="J47" i="6"/>
  <c r="J85" i="6" s="1"/>
  <c r="I47" i="6"/>
  <c r="I85" i="6" s="1"/>
  <c r="H47" i="6"/>
  <c r="H85" i="6" s="1"/>
  <c r="G47" i="6"/>
  <c r="G85" i="6" s="1"/>
  <c r="F47" i="6"/>
  <c r="F85" i="6" s="1"/>
  <c r="E47" i="6"/>
  <c r="E85" i="6" s="1"/>
  <c r="D47" i="6"/>
  <c r="D85" i="6" s="1"/>
  <c r="C47" i="6"/>
  <c r="C85" i="6" s="1"/>
  <c r="A47" i="6"/>
  <c r="A85" i="6" s="1"/>
  <c r="NQ46" i="6"/>
  <c r="NQ47" i="6" s="1"/>
  <c r="NP46" i="6"/>
  <c r="NP47" i="6" s="1"/>
  <c r="NO46" i="6"/>
  <c r="NO47" i="6" s="1"/>
  <c r="NN46" i="6"/>
  <c r="NN47" i="6" s="1"/>
  <c r="NM46" i="6"/>
  <c r="NM47" i="6" s="1"/>
  <c r="MZ46" i="6"/>
  <c r="MT46" i="6"/>
  <c r="MR46" i="6"/>
  <c r="MP46" i="6"/>
  <c r="MK46" i="6"/>
  <c r="MI46" i="6"/>
  <c r="MG46" i="6"/>
  <c r="GV46" i="6"/>
  <c r="GU46" i="6"/>
  <c r="GT46" i="6"/>
  <c r="GS46" i="6"/>
  <c r="GQ46" i="6"/>
  <c r="GQ85" i="6" s="1"/>
  <c r="GO46" i="6"/>
  <c r="GN46" i="6"/>
  <c r="GM46" i="6"/>
  <c r="GL46" i="6"/>
  <c r="GK46" i="6"/>
  <c r="GJ46" i="6"/>
  <c r="GI46" i="6"/>
  <c r="GH46" i="6"/>
  <c r="GG46" i="6"/>
  <c r="GF46" i="6"/>
  <c r="GC46" i="6"/>
  <c r="GB46" i="6"/>
  <c r="GA46" i="6"/>
  <c r="FZ46" i="6"/>
  <c r="FY46" i="6"/>
  <c r="FX46" i="6"/>
  <c r="FV46" i="6"/>
  <c r="FU46" i="6"/>
  <c r="DM46" i="6"/>
  <c r="DM47" i="6" s="1"/>
  <c r="Q46" i="6"/>
  <c r="Q47" i="6" s="1"/>
  <c r="P46" i="6"/>
  <c r="P47" i="6" s="1"/>
  <c r="O46" i="6"/>
  <c r="N46" i="6"/>
  <c r="M46" i="6"/>
  <c r="MZ45" i="6"/>
  <c r="MT45" i="6"/>
  <c r="MR45" i="6"/>
  <c r="MP45" i="6"/>
  <c r="MK45" i="6"/>
  <c r="MI45" i="6"/>
  <c r="MG45" i="6"/>
  <c r="LV45" i="6"/>
  <c r="LU45" i="6"/>
  <c r="LF45" i="6"/>
  <c r="LE45" i="6"/>
  <c r="LD45" i="6"/>
  <c r="LC45" i="6"/>
  <c r="LB45" i="6"/>
  <c r="LA45" i="6"/>
  <c r="KZ45" i="6"/>
  <c r="KY45" i="6"/>
  <c r="KX45" i="6"/>
  <c r="KW45" i="6"/>
  <c r="KV45" i="6"/>
  <c r="KU45" i="6"/>
  <c r="KT45" i="6"/>
  <c r="KS45" i="6"/>
  <c r="KR45" i="6"/>
  <c r="KQ45" i="6"/>
  <c r="KP45" i="6"/>
  <c r="KO45" i="6"/>
  <c r="KN45" i="6"/>
  <c r="KM45" i="6"/>
  <c r="KL45" i="6"/>
  <c r="KK45" i="6"/>
  <c r="KJ45" i="6"/>
  <c r="KI45" i="6"/>
  <c r="KH45" i="6"/>
  <c r="KG45" i="6"/>
  <c r="KF45" i="6"/>
  <c r="KE45" i="6"/>
  <c r="KD45" i="6"/>
  <c r="KC45" i="6"/>
  <c r="KB45" i="6"/>
  <c r="JL45" i="6"/>
  <c r="JK45" i="6"/>
  <c r="JJ45" i="6"/>
  <c r="JI45" i="6"/>
  <c r="JH45" i="6"/>
  <c r="JG45" i="6"/>
  <c r="JF45" i="6"/>
  <c r="JE45" i="6"/>
  <c r="JD45" i="6"/>
  <c r="JC45" i="6"/>
  <c r="JB45" i="6"/>
  <c r="JA45" i="6"/>
  <c r="IZ45" i="6"/>
  <c r="IY45" i="6"/>
  <c r="IX45" i="6"/>
  <c r="IW45" i="6"/>
  <c r="IV45" i="6"/>
  <c r="IU45" i="6"/>
  <c r="IT45" i="6"/>
  <c r="IS45" i="6"/>
  <c r="IR45" i="6"/>
  <c r="IQ45" i="6"/>
  <c r="IP45" i="6"/>
  <c r="IO45" i="6"/>
  <c r="IN45" i="6"/>
  <c r="IL45" i="6"/>
  <c r="IK45" i="6"/>
  <c r="IJ45" i="6"/>
  <c r="II45" i="6"/>
  <c r="IG45" i="6"/>
  <c r="IF45" i="6"/>
  <c r="IE45" i="6"/>
  <c r="ID45" i="6"/>
  <c r="IC45" i="6"/>
  <c r="IB45" i="6"/>
  <c r="HZ45" i="6"/>
  <c r="HY45" i="6"/>
  <c r="HX45" i="6"/>
  <c r="HW45" i="6"/>
  <c r="HV45" i="6"/>
  <c r="HU45" i="6"/>
  <c r="HS45" i="6"/>
  <c r="HR45" i="6"/>
  <c r="HP45" i="6"/>
  <c r="HO45" i="6"/>
  <c r="HN45" i="6"/>
  <c r="HM45" i="6"/>
  <c r="HL45" i="6"/>
  <c r="HK45" i="6"/>
  <c r="HJ45" i="6"/>
  <c r="HH45" i="6"/>
  <c r="HG45" i="6"/>
  <c r="HF45" i="6"/>
  <c r="HE45" i="6"/>
  <c r="HD45" i="6"/>
  <c r="HC45" i="6"/>
  <c r="HB45" i="6"/>
  <c r="HA45" i="6"/>
  <c r="GY45" i="6"/>
  <c r="GX45" i="6"/>
  <c r="GV45" i="6"/>
  <c r="GU45" i="6"/>
  <c r="GT45" i="6"/>
  <c r="GS45" i="6"/>
  <c r="GP45" i="6"/>
  <c r="GO45" i="6"/>
  <c r="GN45" i="6"/>
  <c r="GM45" i="6"/>
  <c r="GL45" i="6"/>
  <c r="GK45" i="6"/>
  <c r="GJ45" i="6"/>
  <c r="GI45" i="6"/>
  <c r="GH45" i="6"/>
  <c r="GG45" i="6"/>
  <c r="GF45" i="6"/>
  <c r="GE45" i="6"/>
  <c r="GC45" i="6"/>
  <c r="GB45" i="6"/>
  <c r="GA45" i="6"/>
  <c r="FZ45" i="6"/>
  <c r="FY45" i="6"/>
  <c r="FX45" i="6"/>
  <c r="FV45" i="6"/>
  <c r="FU45" i="6"/>
  <c r="FT45" i="6"/>
  <c r="DZ45" i="6"/>
  <c r="A45" i="6"/>
  <c r="NQ44" i="6"/>
  <c r="NP44" i="6"/>
  <c r="NO44" i="6"/>
  <c r="NN44" i="6"/>
  <c r="NL44" i="6"/>
  <c r="NL84" i="6" s="1"/>
  <c r="NK44" i="6"/>
  <c r="NK84" i="6" s="1"/>
  <c r="NJ44" i="6"/>
  <c r="NJ84" i="6" s="1"/>
  <c r="NI44" i="6"/>
  <c r="NI84" i="6" s="1"/>
  <c r="NH44" i="6"/>
  <c r="NH84" i="6" s="1"/>
  <c r="NG44" i="6"/>
  <c r="NG84" i="6" s="1"/>
  <c r="NF44" i="6"/>
  <c r="NF84" i="6" s="1"/>
  <c r="NE44" i="6"/>
  <c r="ND44" i="6"/>
  <c r="NC44" i="6"/>
  <c r="MY44" i="6"/>
  <c r="MX44" i="6"/>
  <c r="MX84" i="6" s="1"/>
  <c r="MW44" i="6"/>
  <c r="MW84" i="6" s="1"/>
  <c r="MV44" i="6"/>
  <c r="MV84" i="6" s="1"/>
  <c r="MU44" i="6"/>
  <c r="MU84" i="6" s="1"/>
  <c r="MS44" i="6"/>
  <c r="MS84" i="6" s="1"/>
  <c r="MQ44" i="6"/>
  <c r="MQ84" i="6" s="1"/>
  <c r="MO44" i="6"/>
  <c r="MO84" i="6" s="1"/>
  <c r="MN44" i="6"/>
  <c r="MN84" i="6" s="1"/>
  <c r="MM44" i="6"/>
  <c r="ML44" i="6"/>
  <c r="MJ44" i="6"/>
  <c r="MH44" i="6"/>
  <c r="LS44" i="6"/>
  <c r="LS84" i="6" s="1"/>
  <c r="LR44" i="6"/>
  <c r="LR84" i="6" s="1"/>
  <c r="LQ44" i="6"/>
  <c r="LQ84" i="6" s="1"/>
  <c r="LP44" i="6"/>
  <c r="LP84" i="6" s="1"/>
  <c r="LO44" i="6"/>
  <c r="LO84" i="6" s="1"/>
  <c r="LN44" i="6"/>
  <c r="LN84" i="6" s="1"/>
  <c r="LM44" i="6"/>
  <c r="LM84" i="6" s="1"/>
  <c r="LL44" i="6"/>
  <c r="LL84" i="6" s="1"/>
  <c r="LK44" i="6"/>
  <c r="LJ44" i="6"/>
  <c r="JZ44" i="6"/>
  <c r="JZ84" i="6" s="1"/>
  <c r="JY44" i="6"/>
  <c r="JX44" i="6"/>
  <c r="JX84" i="6" s="1"/>
  <c r="JW44" i="6"/>
  <c r="JW84" i="6" s="1"/>
  <c r="JV44" i="6"/>
  <c r="JV84" i="6" s="1"/>
  <c r="JU44" i="6"/>
  <c r="JU84" i="6" s="1"/>
  <c r="JT44" i="6"/>
  <c r="JT84" i="6" s="1"/>
  <c r="JS44" i="6"/>
  <c r="JS84" i="6" s="1"/>
  <c r="JR44" i="6"/>
  <c r="JR84" i="6" s="1"/>
  <c r="JQ44" i="6"/>
  <c r="JQ84" i="6" s="1"/>
  <c r="JP44" i="6"/>
  <c r="JO44" i="6"/>
  <c r="FR44" i="6"/>
  <c r="FR84" i="6" s="1"/>
  <c r="FQ44" i="6"/>
  <c r="FP44" i="6"/>
  <c r="FP84" i="6" s="1"/>
  <c r="FO44" i="6"/>
  <c r="FO84" i="6" s="1"/>
  <c r="FN44" i="6"/>
  <c r="FN84" i="6" s="1"/>
  <c r="FM44" i="6"/>
  <c r="FM84" i="6" s="1"/>
  <c r="FL44" i="6"/>
  <c r="FL84" i="6" s="1"/>
  <c r="FK44" i="6"/>
  <c r="FK84" i="6" s="1"/>
  <c r="FJ44" i="6"/>
  <c r="FJ84" i="6" s="1"/>
  <c r="FI44" i="6"/>
  <c r="FI84" i="6" s="1"/>
  <c r="FH44" i="6"/>
  <c r="FH84" i="6" s="1"/>
  <c r="FG44" i="6"/>
  <c r="FF44" i="6"/>
  <c r="FF84" i="6" s="1"/>
  <c r="FE44" i="6"/>
  <c r="FD44" i="6"/>
  <c r="FD84" i="6" s="1"/>
  <c r="FC44" i="6"/>
  <c r="FC84" i="6" s="1"/>
  <c r="EZ44" i="6"/>
  <c r="EZ84" i="6" s="1"/>
  <c r="EY44" i="6"/>
  <c r="EY84" i="6" s="1"/>
  <c r="EX44" i="6"/>
  <c r="EX84" i="6" s="1"/>
  <c r="EW44" i="6"/>
  <c r="EW84" i="6" s="1"/>
  <c r="EV44" i="6"/>
  <c r="EV84" i="6" s="1"/>
  <c r="EU44" i="6"/>
  <c r="EU84" i="6" s="1"/>
  <c r="ET44" i="6"/>
  <c r="ET84" i="6" s="1"/>
  <c r="ES44" i="6"/>
  <c r="ER44" i="6"/>
  <c r="ER84" i="6" s="1"/>
  <c r="EQ44" i="6"/>
  <c r="EP44" i="6"/>
  <c r="EP84" i="6" s="1"/>
  <c r="EO44" i="6"/>
  <c r="EO84" i="6" s="1"/>
  <c r="EN44" i="6"/>
  <c r="EN84" i="6" s="1"/>
  <c r="EM44" i="6"/>
  <c r="EM84" i="6" s="1"/>
  <c r="EL44" i="6"/>
  <c r="EL84" i="6" s="1"/>
  <c r="EK44" i="6"/>
  <c r="EK84" i="6" s="1"/>
  <c r="EJ44" i="6"/>
  <c r="EJ84" i="6" s="1"/>
  <c r="EI44" i="6"/>
  <c r="EI84" i="6" s="1"/>
  <c r="EH44" i="6"/>
  <c r="EH84" i="6" s="1"/>
  <c r="EE44" i="6"/>
  <c r="ED44" i="6"/>
  <c r="ED84" i="6" s="1"/>
  <c r="EC44" i="6"/>
  <c r="EB44" i="6"/>
  <c r="EB84" i="6" s="1"/>
  <c r="EA44" i="6"/>
  <c r="EA84" i="6" s="1"/>
  <c r="DZ44" i="6"/>
  <c r="DZ84" i="6" s="1"/>
  <c r="DX44" i="6"/>
  <c r="DX84" i="6" s="1"/>
  <c r="DW44" i="6"/>
  <c r="DW84" i="6" s="1"/>
  <c r="DT44" i="6"/>
  <c r="DT84" i="6" s="1"/>
  <c r="DS44" i="6"/>
  <c r="DS84" i="6" s="1"/>
  <c r="DR44" i="6"/>
  <c r="DR84" i="6" s="1"/>
  <c r="DQ44" i="6"/>
  <c r="DQ84" i="6" s="1"/>
  <c r="DP44" i="6"/>
  <c r="DM44" i="6"/>
  <c r="DM84" i="6" s="1"/>
  <c r="DL44" i="6"/>
  <c r="DK44" i="6"/>
  <c r="DK84" i="6" s="1"/>
  <c r="DJ44" i="6"/>
  <c r="DJ84" i="6" s="1"/>
  <c r="DH44" i="6"/>
  <c r="DH84" i="6" s="1"/>
  <c r="DG44" i="6"/>
  <c r="DG84" i="6" s="1"/>
  <c r="DF44" i="6"/>
  <c r="DF84" i="6" s="1"/>
  <c r="DE44" i="6"/>
  <c r="DE84" i="6" s="1"/>
  <c r="DD44" i="6"/>
  <c r="DD84" i="6" s="1"/>
  <c r="DB44" i="6"/>
  <c r="DB84" i="6" s="1"/>
  <c r="DA44" i="6"/>
  <c r="DA84" i="6" s="1"/>
  <c r="CZ44" i="6"/>
  <c r="CY44" i="6"/>
  <c r="CY84" i="6" s="1"/>
  <c r="CX44" i="6"/>
  <c r="CW44" i="6"/>
  <c r="CW84" i="6" s="1"/>
  <c r="CV44" i="6"/>
  <c r="CV84" i="6" s="1"/>
  <c r="CU44" i="6"/>
  <c r="CU84" i="6" s="1"/>
  <c r="CT44" i="6"/>
  <c r="CT84" i="6" s="1"/>
  <c r="CS44" i="6"/>
  <c r="CS84" i="6" s="1"/>
  <c r="CR44" i="6"/>
  <c r="CR84" i="6" s="1"/>
  <c r="CQ44" i="6"/>
  <c r="CQ84" i="6" s="1"/>
  <c r="CP44" i="6"/>
  <c r="CP84" i="6" s="1"/>
  <c r="CO44" i="6"/>
  <c r="CO84" i="6" s="1"/>
  <c r="CN44" i="6"/>
  <c r="CM44" i="6"/>
  <c r="CM84" i="6" s="1"/>
  <c r="CL44" i="6"/>
  <c r="CK44" i="6"/>
  <c r="CK84" i="6" s="1"/>
  <c r="CJ44" i="6"/>
  <c r="CJ84" i="6" s="1"/>
  <c r="CI44" i="6"/>
  <c r="CI84" i="6" s="1"/>
  <c r="CH44" i="6"/>
  <c r="CH84" i="6" s="1"/>
  <c r="CG44" i="6"/>
  <c r="CG84" i="6" s="1"/>
  <c r="CF44" i="6"/>
  <c r="CF84" i="6" s="1"/>
  <c r="CE44" i="6"/>
  <c r="CE84" i="6" s="1"/>
  <c r="CD44" i="6"/>
  <c r="CD84" i="6" s="1"/>
  <c r="CC44" i="6"/>
  <c r="CC84" i="6" s="1"/>
  <c r="CB44" i="6"/>
  <c r="CA44" i="6"/>
  <c r="CA84" i="6" s="1"/>
  <c r="BZ44" i="6"/>
  <c r="BY44" i="6"/>
  <c r="BY84" i="6" s="1"/>
  <c r="BX44" i="6"/>
  <c r="BX84" i="6" s="1"/>
  <c r="BW44" i="6"/>
  <c r="BW84" i="6" s="1"/>
  <c r="BV44" i="6"/>
  <c r="BV84" i="6" s="1"/>
  <c r="BU44" i="6"/>
  <c r="BU84" i="6" s="1"/>
  <c r="BT44" i="6"/>
  <c r="BT84" i="6" s="1"/>
  <c r="BS44" i="6"/>
  <c r="BS84" i="6" s="1"/>
  <c r="BR44" i="6"/>
  <c r="BR84" i="6" s="1"/>
  <c r="BQ44" i="6"/>
  <c r="BQ84" i="6" s="1"/>
  <c r="BP44" i="6"/>
  <c r="BN44" i="6"/>
  <c r="BN84" i="6" s="1"/>
  <c r="BM44" i="6"/>
  <c r="BL44" i="6"/>
  <c r="BL84" i="6" s="1"/>
  <c r="BK44" i="6"/>
  <c r="BK84" i="6" s="1"/>
  <c r="BJ44" i="6"/>
  <c r="BJ84" i="6" s="1"/>
  <c r="BI44" i="6"/>
  <c r="BI84" i="6" s="1"/>
  <c r="BH44" i="6"/>
  <c r="BH84" i="6" s="1"/>
  <c r="BF44" i="6"/>
  <c r="BF84" i="6" s="1"/>
  <c r="BE44" i="6"/>
  <c r="BE84" i="6" s="1"/>
  <c r="BD44" i="6"/>
  <c r="BD84" i="6" s="1"/>
  <c r="BC44" i="6"/>
  <c r="BC84" i="6" s="1"/>
  <c r="BB44" i="6"/>
  <c r="BA44" i="6"/>
  <c r="BA84" i="6" s="1"/>
  <c r="AZ44" i="6"/>
  <c r="AY44" i="6"/>
  <c r="AY84" i="6" s="1"/>
  <c r="AX44" i="6"/>
  <c r="AX84" i="6" s="1"/>
  <c r="AV44" i="6"/>
  <c r="AV84" i="6" s="1"/>
  <c r="AU44" i="6"/>
  <c r="AU84" i="6" s="1"/>
  <c r="AT44" i="6"/>
  <c r="AT84" i="6" s="1"/>
  <c r="AS44" i="6"/>
  <c r="AS84" i="6" s="1"/>
  <c r="AR44" i="6"/>
  <c r="AR84" i="6" s="1"/>
  <c r="AQ44" i="6"/>
  <c r="AQ84" i="6" s="1"/>
  <c r="AP44" i="6"/>
  <c r="AP84" i="6" s="1"/>
  <c r="AM44" i="6"/>
  <c r="AM84" i="6" s="1"/>
  <c r="AL44" i="6"/>
  <c r="AL84" i="6" s="1"/>
  <c r="AK44" i="6"/>
  <c r="AJ44" i="6"/>
  <c r="AJ84" i="6" s="1"/>
  <c r="AI44" i="6"/>
  <c r="AI84" i="6" s="1"/>
  <c r="AF44" i="6"/>
  <c r="AF84" i="6" s="1"/>
  <c r="AE44" i="6"/>
  <c r="AE84" i="6" s="1"/>
  <c r="AD44" i="6"/>
  <c r="AD84" i="6" s="1"/>
  <c r="AC44" i="6"/>
  <c r="AC84" i="6" s="1"/>
  <c r="AB44" i="6"/>
  <c r="AB84" i="6" s="1"/>
  <c r="AA44" i="6"/>
  <c r="AA84" i="6" s="1"/>
  <c r="Y44" i="6"/>
  <c r="Y84" i="6" s="1"/>
  <c r="X44" i="6"/>
  <c r="X84" i="6" s="1"/>
  <c r="W44" i="6"/>
  <c r="W84" i="6" s="1"/>
  <c r="V44" i="6"/>
  <c r="U44" i="6"/>
  <c r="U84" i="6" s="1"/>
  <c r="T44" i="6"/>
  <c r="T84" i="6" s="1"/>
  <c r="S44" i="6"/>
  <c r="S84" i="6" s="1"/>
  <c r="L44" i="6"/>
  <c r="L84" i="6" s="1"/>
  <c r="K44" i="6"/>
  <c r="K84" i="6" s="1"/>
  <c r="J44" i="6"/>
  <c r="J84" i="6" s="1"/>
  <c r="I44" i="6"/>
  <c r="H44" i="6"/>
  <c r="H84" i="6" s="1"/>
  <c r="G44" i="6"/>
  <c r="G84" i="6" s="1"/>
  <c r="F44" i="6"/>
  <c r="F84" i="6" s="1"/>
  <c r="E44" i="6"/>
  <c r="E84" i="6" s="1"/>
  <c r="D44" i="6"/>
  <c r="D84" i="6" s="1"/>
  <c r="C44" i="6"/>
  <c r="C84" i="6" s="1"/>
  <c r="A44" i="6"/>
  <c r="A84" i="6" s="1"/>
  <c r="NQ43" i="6"/>
  <c r="NP43" i="6"/>
  <c r="NO43" i="6"/>
  <c r="NN43" i="6"/>
  <c r="NM43" i="6"/>
  <c r="NM44" i="6" s="1"/>
  <c r="MZ43" i="6"/>
  <c r="MT43" i="6"/>
  <c r="MR43" i="6"/>
  <c r="MP43" i="6"/>
  <c r="MK43" i="6"/>
  <c r="MI43" i="6"/>
  <c r="MG43" i="6"/>
  <c r="GV43" i="6"/>
  <c r="GU43" i="6"/>
  <c r="GT43" i="6"/>
  <c r="GS43" i="6"/>
  <c r="GQ43" i="6"/>
  <c r="GO43" i="6"/>
  <c r="GN43" i="6"/>
  <c r="GM43" i="6"/>
  <c r="GL43" i="6"/>
  <c r="GK43" i="6"/>
  <c r="GJ43" i="6"/>
  <c r="GI43" i="6"/>
  <c r="GH43" i="6"/>
  <c r="GG43" i="6"/>
  <c r="GF43" i="6"/>
  <c r="GC43" i="6"/>
  <c r="GB43" i="6"/>
  <c r="GA43" i="6"/>
  <c r="FZ43" i="6"/>
  <c r="FY43" i="6"/>
  <c r="FX43" i="6"/>
  <c r="FV43" i="6"/>
  <c r="FU43" i="6"/>
  <c r="DM43" i="6"/>
  <c r="Q43" i="6"/>
  <c r="Q44" i="6" s="1"/>
  <c r="P43" i="6"/>
  <c r="P44" i="6" s="1"/>
  <c r="O43" i="6"/>
  <c r="O44" i="6" s="1"/>
  <c r="N43" i="6"/>
  <c r="N44" i="6" s="1"/>
  <c r="M43" i="6"/>
  <c r="M44" i="6" s="1"/>
  <c r="M84" i="6" s="1"/>
  <c r="MZ42" i="6"/>
  <c r="MT42" i="6"/>
  <c r="MR42" i="6"/>
  <c r="MP42" i="6"/>
  <c r="MK42" i="6"/>
  <c r="MI42" i="6"/>
  <c r="MG42" i="6"/>
  <c r="LV42" i="6"/>
  <c r="LU42" i="6"/>
  <c r="LF42" i="6"/>
  <c r="LE42" i="6"/>
  <c r="LD42" i="6"/>
  <c r="LC42" i="6"/>
  <c r="LB42" i="6"/>
  <c r="LA42" i="6"/>
  <c r="KZ42" i="6"/>
  <c r="KY42" i="6"/>
  <c r="KX42" i="6"/>
  <c r="KW42" i="6"/>
  <c r="KV42" i="6"/>
  <c r="KU42" i="6"/>
  <c r="KT42" i="6"/>
  <c r="KS42" i="6"/>
  <c r="KR42" i="6"/>
  <c r="KQ42" i="6"/>
  <c r="KP42" i="6"/>
  <c r="KO42" i="6"/>
  <c r="KN42" i="6"/>
  <c r="KM42" i="6"/>
  <c r="KL42" i="6"/>
  <c r="KK42" i="6"/>
  <c r="KJ42" i="6"/>
  <c r="KI42" i="6"/>
  <c r="KH42" i="6"/>
  <c r="KG42" i="6"/>
  <c r="KF42" i="6"/>
  <c r="KE42" i="6"/>
  <c r="KD42" i="6"/>
  <c r="KC42" i="6"/>
  <c r="KB42" i="6"/>
  <c r="JL42" i="6"/>
  <c r="JK42" i="6"/>
  <c r="JJ42" i="6"/>
  <c r="JI42" i="6"/>
  <c r="JH42" i="6"/>
  <c r="JG42" i="6"/>
  <c r="JF42" i="6"/>
  <c r="JE42" i="6"/>
  <c r="JD42" i="6"/>
  <c r="JC42" i="6"/>
  <c r="JB42" i="6"/>
  <c r="JA42" i="6"/>
  <c r="IZ42" i="6"/>
  <c r="IY42" i="6"/>
  <c r="IX42" i="6"/>
  <c r="IW42" i="6"/>
  <c r="IV42" i="6"/>
  <c r="IU42" i="6"/>
  <c r="IT42" i="6"/>
  <c r="IS42" i="6"/>
  <c r="IR42" i="6"/>
  <c r="IQ42" i="6"/>
  <c r="IP42" i="6"/>
  <c r="IO42" i="6"/>
  <c r="IN42" i="6"/>
  <c r="IL42" i="6"/>
  <c r="IK42" i="6"/>
  <c r="IJ42" i="6"/>
  <c r="II42" i="6"/>
  <c r="IG42" i="6"/>
  <c r="IF42" i="6"/>
  <c r="IE42" i="6"/>
  <c r="ID42" i="6"/>
  <c r="IC42" i="6"/>
  <c r="IB42" i="6"/>
  <c r="HZ42" i="6"/>
  <c r="HY42" i="6"/>
  <c r="HX42" i="6"/>
  <c r="HW42" i="6"/>
  <c r="HV42" i="6"/>
  <c r="HU42" i="6"/>
  <c r="HS42" i="6"/>
  <c r="HR42" i="6"/>
  <c r="HP42" i="6"/>
  <c r="HO42" i="6"/>
  <c r="HN42" i="6"/>
  <c r="HM42" i="6"/>
  <c r="HL42" i="6"/>
  <c r="HK42" i="6"/>
  <c r="HJ42" i="6"/>
  <c r="HH42" i="6"/>
  <c r="HG42" i="6"/>
  <c r="HF42" i="6"/>
  <c r="HE42" i="6"/>
  <c r="HD42" i="6"/>
  <c r="HC42" i="6"/>
  <c r="HB42" i="6"/>
  <c r="HA42" i="6"/>
  <c r="GY42" i="6"/>
  <c r="GX42" i="6"/>
  <c r="GV42" i="6"/>
  <c r="GU42" i="6"/>
  <c r="GT42" i="6"/>
  <c r="GS42" i="6"/>
  <c r="GP42" i="6"/>
  <c r="GO42" i="6"/>
  <c r="GN42" i="6"/>
  <c r="GM42" i="6"/>
  <c r="GL42" i="6"/>
  <c r="GK42" i="6"/>
  <c r="GJ42" i="6"/>
  <c r="GI42" i="6"/>
  <c r="GH42" i="6"/>
  <c r="GG42" i="6"/>
  <c r="GF42" i="6"/>
  <c r="GE42" i="6"/>
  <c r="GC42" i="6"/>
  <c r="GB42" i="6"/>
  <c r="GA42" i="6"/>
  <c r="FZ42" i="6"/>
  <c r="FY42" i="6"/>
  <c r="FX42" i="6"/>
  <c r="FV42" i="6"/>
  <c r="FU42" i="6"/>
  <c r="FT42" i="6"/>
  <c r="DZ42" i="6"/>
  <c r="A42" i="6"/>
  <c r="NQ41" i="6"/>
  <c r="NQ83" i="6" s="1"/>
  <c r="NL41" i="6"/>
  <c r="NK41" i="6"/>
  <c r="NK83" i="6" s="1"/>
  <c r="NJ41" i="6"/>
  <c r="NJ83" i="6" s="1"/>
  <c r="NI41" i="6"/>
  <c r="NI83" i="6" s="1"/>
  <c r="NH41" i="6"/>
  <c r="NH83" i="6" s="1"/>
  <c r="NG41" i="6"/>
  <c r="NG83" i="6" s="1"/>
  <c r="NF41" i="6"/>
  <c r="NF83" i="6" s="1"/>
  <c r="NE41" i="6"/>
  <c r="NE83" i="6" s="1"/>
  <c r="ND41" i="6"/>
  <c r="NC41" i="6"/>
  <c r="MY41" i="6"/>
  <c r="MX41" i="6"/>
  <c r="MW41" i="6"/>
  <c r="MW83" i="6" s="1"/>
  <c r="MV41" i="6"/>
  <c r="MU41" i="6"/>
  <c r="MU83" i="6" s="1"/>
  <c r="MS41" i="6"/>
  <c r="MS83" i="6" s="1"/>
  <c r="MQ41" i="6"/>
  <c r="MQ83" i="6" s="1"/>
  <c r="MO41" i="6"/>
  <c r="MO83" i="6" s="1"/>
  <c r="MN41" i="6"/>
  <c r="MN83" i="6" s="1"/>
  <c r="MM41" i="6"/>
  <c r="MM83" i="6" s="1"/>
  <c r="ML41" i="6"/>
  <c r="MJ41" i="6"/>
  <c r="MH41" i="6"/>
  <c r="MH83" i="6" s="1"/>
  <c r="LS41" i="6"/>
  <c r="LR41" i="6"/>
  <c r="LQ41" i="6"/>
  <c r="LP41" i="6"/>
  <c r="LP83" i="6" s="1"/>
  <c r="LO41" i="6"/>
  <c r="LO83" i="6" s="1"/>
  <c r="LN41" i="6"/>
  <c r="LN83" i="6" s="1"/>
  <c r="LM41" i="6"/>
  <c r="LM83" i="6" s="1"/>
  <c r="LL41" i="6"/>
  <c r="LL83" i="6" s="1"/>
  <c r="LK41" i="6"/>
  <c r="LK83" i="6" s="1"/>
  <c r="LJ41" i="6"/>
  <c r="LJ83" i="6" s="1"/>
  <c r="JZ41" i="6"/>
  <c r="JZ83" i="6" s="1"/>
  <c r="JY41" i="6"/>
  <c r="JY83" i="6" s="1"/>
  <c r="JX41" i="6"/>
  <c r="JX83" i="6" s="1"/>
  <c r="JW41" i="6"/>
  <c r="JW83" i="6" s="1"/>
  <c r="JV41" i="6"/>
  <c r="JV83" i="6" s="1"/>
  <c r="JU41" i="6"/>
  <c r="JU83" i="6" s="1"/>
  <c r="JT41" i="6"/>
  <c r="JT83" i="6" s="1"/>
  <c r="JS41" i="6"/>
  <c r="JS83" i="6" s="1"/>
  <c r="JR41" i="6"/>
  <c r="JR83" i="6" s="1"/>
  <c r="JQ41" i="6"/>
  <c r="JQ83" i="6" s="1"/>
  <c r="JP41" i="6"/>
  <c r="JP83" i="6" s="1"/>
  <c r="JO41" i="6"/>
  <c r="FR41" i="6"/>
  <c r="FR83" i="6" s="1"/>
  <c r="FQ41" i="6"/>
  <c r="FQ83" i="6" s="1"/>
  <c r="FP41" i="6"/>
  <c r="FP83" i="6" s="1"/>
  <c r="FO41" i="6"/>
  <c r="FO83" i="6" s="1"/>
  <c r="FN41" i="6"/>
  <c r="FM41" i="6"/>
  <c r="FM83" i="6" s="1"/>
  <c r="FL41" i="6"/>
  <c r="FL83" i="6" s="1"/>
  <c r="FK41" i="6"/>
  <c r="FK83" i="6" s="1"/>
  <c r="FJ41" i="6"/>
  <c r="FJ83" i="6" s="1"/>
  <c r="FI41" i="6"/>
  <c r="FI83" i="6" s="1"/>
  <c r="FH41" i="6"/>
  <c r="FH83" i="6" s="1"/>
  <c r="FG41" i="6"/>
  <c r="FG83" i="6" s="1"/>
  <c r="FF41" i="6"/>
  <c r="FF83" i="6" s="1"/>
  <c r="FE41" i="6"/>
  <c r="FE83" i="6" s="1"/>
  <c r="FD41" i="6"/>
  <c r="FD83" i="6" s="1"/>
  <c r="FC41" i="6"/>
  <c r="FC83" i="6" s="1"/>
  <c r="EZ41" i="6"/>
  <c r="EY41" i="6"/>
  <c r="EY83" i="6" s="1"/>
  <c r="EX41" i="6"/>
  <c r="EX83" i="6" s="1"/>
  <c r="EW41" i="6"/>
  <c r="EW83" i="6" s="1"/>
  <c r="EV41" i="6"/>
  <c r="EV83" i="6" s="1"/>
  <c r="EU41" i="6"/>
  <c r="EU83" i="6" s="1"/>
  <c r="ET41" i="6"/>
  <c r="ET83" i="6" s="1"/>
  <c r="ES41" i="6"/>
  <c r="ES83" i="6" s="1"/>
  <c r="ER41" i="6"/>
  <c r="ER83" i="6" s="1"/>
  <c r="EQ41" i="6"/>
  <c r="EQ83" i="6" s="1"/>
  <c r="EP41" i="6"/>
  <c r="EP83" i="6" s="1"/>
  <c r="EO41" i="6"/>
  <c r="EO83" i="6" s="1"/>
  <c r="EN41" i="6"/>
  <c r="EM41" i="6"/>
  <c r="EM83" i="6" s="1"/>
  <c r="EL41" i="6"/>
  <c r="EL83" i="6" s="1"/>
  <c r="EK41" i="6"/>
  <c r="EK83" i="6" s="1"/>
  <c r="EJ41" i="6"/>
  <c r="EJ83" i="6" s="1"/>
  <c r="EI41" i="6"/>
  <c r="EI83" i="6" s="1"/>
  <c r="EH41" i="6"/>
  <c r="EH83" i="6" s="1"/>
  <c r="EE41" i="6"/>
  <c r="EE83" i="6" s="1"/>
  <c r="ED41" i="6"/>
  <c r="ED83" i="6" s="1"/>
  <c r="EC41" i="6"/>
  <c r="EC83" i="6" s="1"/>
  <c r="EB41" i="6"/>
  <c r="EB83" i="6" s="1"/>
  <c r="EA41" i="6"/>
  <c r="EA83" i="6" s="1"/>
  <c r="DZ41" i="6"/>
  <c r="DZ83" i="6" s="1"/>
  <c r="DX41" i="6"/>
  <c r="DX83" i="6" s="1"/>
  <c r="DW41" i="6"/>
  <c r="DW83" i="6" s="1"/>
  <c r="DT41" i="6"/>
  <c r="DT83" i="6" s="1"/>
  <c r="DS41" i="6"/>
  <c r="DS83" i="6" s="1"/>
  <c r="DR41" i="6"/>
  <c r="DR83" i="6" s="1"/>
  <c r="DQ41" i="6"/>
  <c r="DQ83" i="6" s="1"/>
  <c r="DP41" i="6"/>
  <c r="DP83" i="6" s="1"/>
  <c r="DM41" i="6"/>
  <c r="DM83" i="6" s="1"/>
  <c r="DL41" i="6"/>
  <c r="DL83" i="6" s="1"/>
  <c r="DK41" i="6"/>
  <c r="DK83" i="6" s="1"/>
  <c r="DJ41" i="6"/>
  <c r="DJ83" i="6" s="1"/>
  <c r="DH41" i="6"/>
  <c r="DG41" i="6"/>
  <c r="DG83" i="6" s="1"/>
  <c r="DF41" i="6"/>
  <c r="DF83" i="6" s="1"/>
  <c r="DE41" i="6"/>
  <c r="DE83" i="6" s="1"/>
  <c r="DD41" i="6"/>
  <c r="DD83" i="6" s="1"/>
  <c r="DB41" i="6"/>
  <c r="DB83" i="6" s="1"/>
  <c r="DA41" i="6"/>
  <c r="DA83" i="6" s="1"/>
  <c r="CZ41" i="6"/>
  <c r="CZ83" i="6" s="1"/>
  <c r="CY41" i="6"/>
  <c r="CY83" i="6" s="1"/>
  <c r="CX41" i="6"/>
  <c r="CX83" i="6" s="1"/>
  <c r="CW41" i="6"/>
  <c r="CW83" i="6" s="1"/>
  <c r="CV41" i="6"/>
  <c r="CV83" i="6" s="1"/>
  <c r="CU41" i="6"/>
  <c r="CT41" i="6"/>
  <c r="CT83" i="6" s="1"/>
  <c r="CS41" i="6"/>
  <c r="CS83" i="6" s="1"/>
  <c r="CR41" i="6"/>
  <c r="CR83" i="6" s="1"/>
  <c r="CQ41" i="6"/>
  <c r="CQ83" i="6" s="1"/>
  <c r="CP41" i="6"/>
  <c r="CP83" i="6" s="1"/>
  <c r="CO41" i="6"/>
  <c r="CO83" i="6" s="1"/>
  <c r="CN41" i="6"/>
  <c r="CN83" i="6" s="1"/>
  <c r="CM41" i="6"/>
  <c r="CM83" i="6" s="1"/>
  <c r="CL41" i="6"/>
  <c r="CL83" i="6" s="1"/>
  <c r="CK41" i="6"/>
  <c r="CK83" i="6" s="1"/>
  <c r="CJ41" i="6"/>
  <c r="CJ83" i="6" s="1"/>
  <c r="CI41" i="6"/>
  <c r="CH41" i="6"/>
  <c r="CH83" i="6" s="1"/>
  <c r="CG41" i="6"/>
  <c r="CG83" i="6" s="1"/>
  <c r="CF41" i="6"/>
  <c r="CF83" i="6" s="1"/>
  <c r="CE41" i="6"/>
  <c r="CE83" i="6" s="1"/>
  <c r="CD41" i="6"/>
  <c r="CD83" i="6" s="1"/>
  <c r="CC41" i="6"/>
  <c r="CC83" i="6" s="1"/>
  <c r="CB41" i="6"/>
  <c r="CB83" i="6" s="1"/>
  <c r="CA41" i="6"/>
  <c r="CA83" i="6" s="1"/>
  <c r="BZ41" i="6"/>
  <c r="BZ83" i="6" s="1"/>
  <c r="BY41" i="6"/>
  <c r="BY83" i="6" s="1"/>
  <c r="BX41" i="6"/>
  <c r="BX83" i="6" s="1"/>
  <c r="BW41" i="6"/>
  <c r="BV41" i="6"/>
  <c r="BV83" i="6" s="1"/>
  <c r="BU41" i="6"/>
  <c r="BU83" i="6" s="1"/>
  <c r="BT41" i="6"/>
  <c r="BT83" i="6" s="1"/>
  <c r="BS41" i="6"/>
  <c r="BS83" i="6" s="1"/>
  <c r="BR41" i="6"/>
  <c r="BR83" i="6" s="1"/>
  <c r="BQ41" i="6"/>
  <c r="BQ83" i="6" s="1"/>
  <c r="BP41" i="6"/>
  <c r="BP83" i="6" s="1"/>
  <c r="BN41" i="6"/>
  <c r="BN83" i="6" s="1"/>
  <c r="BM41" i="6"/>
  <c r="BM83" i="6" s="1"/>
  <c r="BL41" i="6"/>
  <c r="BL83" i="6" s="1"/>
  <c r="BK41" i="6"/>
  <c r="BK83" i="6" s="1"/>
  <c r="BJ41" i="6"/>
  <c r="BI41" i="6"/>
  <c r="BI83" i="6" s="1"/>
  <c r="BH41" i="6"/>
  <c r="BH83" i="6" s="1"/>
  <c r="BF41" i="6"/>
  <c r="BF83" i="6" s="1"/>
  <c r="BE41" i="6"/>
  <c r="BE83" i="6" s="1"/>
  <c r="BD41" i="6"/>
  <c r="BD83" i="6" s="1"/>
  <c r="BC41" i="6"/>
  <c r="BC83" i="6" s="1"/>
  <c r="BB41" i="6"/>
  <c r="BB83" i="6" s="1"/>
  <c r="BA41" i="6"/>
  <c r="BA83" i="6" s="1"/>
  <c r="AZ41" i="6"/>
  <c r="AZ83" i="6" s="1"/>
  <c r="AY41" i="6"/>
  <c r="AY83" i="6" s="1"/>
  <c r="AX41" i="6"/>
  <c r="AX83" i="6" s="1"/>
  <c r="AV41" i="6"/>
  <c r="AU41" i="6"/>
  <c r="AU83" i="6" s="1"/>
  <c r="AT41" i="6"/>
  <c r="AT83" i="6" s="1"/>
  <c r="AS41" i="6"/>
  <c r="AS83" i="6" s="1"/>
  <c r="AR41" i="6"/>
  <c r="AR83" i="6" s="1"/>
  <c r="AQ41" i="6"/>
  <c r="AQ83" i="6" s="1"/>
  <c r="AP41" i="6"/>
  <c r="AP83" i="6" s="1"/>
  <c r="AM41" i="6"/>
  <c r="AM83" i="6" s="1"/>
  <c r="AL41" i="6"/>
  <c r="AL83" i="6" s="1"/>
  <c r="AK41" i="6"/>
  <c r="AK83" i="6" s="1"/>
  <c r="AJ41" i="6"/>
  <c r="AJ83" i="6" s="1"/>
  <c r="AI41" i="6"/>
  <c r="AI83" i="6" s="1"/>
  <c r="AF41" i="6"/>
  <c r="AE41" i="6"/>
  <c r="AE83" i="6" s="1"/>
  <c r="AD41" i="6"/>
  <c r="AD83" i="6" s="1"/>
  <c r="AC41" i="6"/>
  <c r="AC83" i="6" s="1"/>
  <c r="AB41" i="6"/>
  <c r="AB83" i="6" s="1"/>
  <c r="AA41" i="6"/>
  <c r="AA83" i="6" s="1"/>
  <c r="Y41" i="6"/>
  <c r="Y83" i="6" s="1"/>
  <c r="X41" i="6"/>
  <c r="X83" i="6" s="1"/>
  <c r="W41" i="6"/>
  <c r="W83" i="6" s="1"/>
  <c r="V41" i="6"/>
  <c r="V83" i="6" s="1"/>
  <c r="U41" i="6"/>
  <c r="U83" i="6" s="1"/>
  <c r="T41" i="6"/>
  <c r="T83" i="6" s="1"/>
  <c r="S41" i="6"/>
  <c r="L41" i="6"/>
  <c r="L83" i="6" s="1"/>
  <c r="K41" i="6"/>
  <c r="K83" i="6" s="1"/>
  <c r="J41" i="6"/>
  <c r="J83" i="6" s="1"/>
  <c r="I41" i="6"/>
  <c r="I83" i="6" s="1"/>
  <c r="H41" i="6"/>
  <c r="H83" i="6" s="1"/>
  <c r="G41" i="6"/>
  <c r="G83" i="6" s="1"/>
  <c r="F41" i="6"/>
  <c r="E41" i="6"/>
  <c r="E83" i="6" s="1"/>
  <c r="D41" i="6"/>
  <c r="D83" i="6" s="1"/>
  <c r="C41" i="6"/>
  <c r="C83" i="6" s="1"/>
  <c r="A41" i="6"/>
  <c r="A83" i="6" s="1"/>
  <c r="NQ40" i="6"/>
  <c r="NP40" i="6"/>
  <c r="NP41" i="6" s="1"/>
  <c r="NO40" i="6"/>
  <c r="NO41" i="6" s="1"/>
  <c r="NN40" i="6"/>
  <c r="NN41" i="6" s="1"/>
  <c r="NM40" i="6"/>
  <c r="NM41" i="6" s="1"/>
  <c r="MZ40" i="6"/>
  <c r="MT40" i="6"/>
  <c r="MR40" i="6"/>
  <c r="MP40" i="6"/>
  <c r="MK40" i="6"/>
  <c r="MI40" i="6"/>
  <c r="MG40" i="6"/>
  <c r="GV40" i="6"/>
  <c r="GU40" i="6"/>
  <c r="GT40" i="6"/>
  <c r="GS40" i="6"/>
  <c r="GQ40" i="6"/>
  <c r="GQ83" i="6" s="1"/>
  <c r="GO40" i="6"/>
  <c r="GN40" i="6"/>
  <c r="GM40" i="6"/>
  <c r="GL40" i="6"/>
  <c r="GK40" i="6"/>
  <c r="GJ40" i="6"/>
  <c r="GI40" i="6"/>
  <c r="GH40" i="6"/>
  <c r="GG40" i="6"/>
  <c r="GF40" i="6"/>
  <c r="GC40" i="6"/>
  <c r="GB40" i="6"/>
  <c r="GA40" i="6"/>
  <c r="FZ40" i="6"/>
  <c r="FY40" i="6"/>
  <c r="FX40" i="6"/>
  <c r="FV40" i="6"/>
  <c r="FU40" i="6"/>
  <c r="DM40" i="6"/>
  <c r="Q40" i="6"/>
  <c r="Q41" i="6" s="1"/>
  <c r="P40" i="6"/>
  <c r="P41" i="6" s="1"/>
  <c r="O40" i="6"/>
  <c r="O41" i="6" s="1"/>
  <c r="N40" i="6"/>
  <c r="N41" i="6" s="1"/>
  <c r="M40" i="6"/>
  <c r="M41" i="6" s="1"/>
  <c r="MZ39" i="6"/>
  <c r="MT39" i="6"/>
  <c r="MR39" i="6"/>
  <c r="MP39" i="6"/>
  <c r="MK39" i="6"/>
  <c r="MI39" i="6"/>
  <c r="MG39" i="6"/>
  <c r="LV39" i="6"/>
  <c r="LU39" i="6"/>
  <c r="LF39" i="6"/>
  <c r="LE39" i="6"/>
  <c r="LD39" i="6"/>
  <c r="LC39" i="6"/>
  <c r="LB39" i="6"/>
  <c r="LA39" i="6"/>
  <c r="KZ39" i="6"/>
  <c r="KY39" i="6"/>
  <c r="KX39" i="6"/>
  <c r="KW39" i="6"/>
  <c r="KV39" i="6"/>
  <c r="KU39" i="6"/>
  <c r="KT39" i="6"/>
  <c r="KS39" i="6"/>
  <c r="KR39" i="6"/>
  <c r="KQ39" i="6"/>
  <c r="KP39" i="6"/>
  <c r="KO39" i="6"/>
  <c r="KN39" i="6"/>
  <c r="KM39" i="6"/>
  <c r="KL39" i="6"/>
  <c r="KK39" i="6"/>
  <c r="KJ39" i="6"/>
  <c r="KI39" i="6"/>
  <c r="KH39" i="6"/>
  <c r="KG39" i="6"/>
  <c r="KF39" i="6"/>
  <c r="KE39" i="6"/>
  <c r="KD39" i="6"/>
  <c r="KC39" i="6"/>
  <c r="KB39" i="6"/>
  <c r="JL39" i="6"/>
  <c r="JK39" i="6"/>
  <c r="JJ39" i="6"/>
  <c r="JI39" i="6"/>
  <c r="JH39" i="6"/>
  <c r="JG39" i="6"/>
  <c r="JF39" i="6"/>
  <c r="JE39" i="6"/>
  <c r="JD39" i="6"/>
  <c r="JC39" i="6"/>
  <c r="JB39" i="6"/>
  <c r="JA39" i="6"/>
  <c r="IZ39" i="6"/>
  <c r="IY39" i="6"/>
  <c r="IX39" i="6"/>
  <c r="IW39" i="6"/>
  <c r="IV39" i="6"/>
  <c r="IU39" i="6"/>
  <c r="IT39" i="6"/>
  <c r="IS39" i="6"/>
  <c r="IR39" i="6"/>
  <c r="IQ39" i="6"/>
  <c r="IP39" i="6"/>
  <c r="IO39" i="6"/>
  <c r="IN39" i="6"/>
  <c r="IL39" i="6"/>
  <c r="IK39" i="6"/>
  <c r="IJ39" i="6"/>
  <c r="II39" i="6"/>
  <c r="IG39" i="6"/>
  <c r="IF39" i="6"/>
  <c r="IE39" i="6"/>
  <c r="ID39" i="6"/>
  <c r="IC39" i="6"/>
  <c r="IB39" i="6"/>
  <c r="HZ39" i="6"/>
  <c r="HY39" i="6"/>
  <c r="HX39" i="6"/>
  <c r="HW39" i="6"/>
  <c r="HV39" i="6"/>
  <c r="HU39" i="6"/>
  <c r="HS39" i="6"/>
  <c r="HR39" i="6"/>
  <c r="HP39" i="6"/>
  <c r="HO39" i="6"/>
  <c r="HN39" i="6"/>
  <c r="HM39" i="6"/>
  <c r="HL39" i="6"/>
  <c r="HK39" i="6"/>
  <c r="HJ39" i="6"/>
  <c r="HH39" i="6"/>
  <c r="HG39" i="6"/>
  <c r="HF39" i="6"/>
  <c r="HE39" i="6"/>
  <c r="HD39" i="6"/>
  <c r="HC39" i="6"/>
  <c r="HB39" i="6"/>
  <c r="HA39" i="6"/>
  <c r="GY39" i="6"/>
  <c r="GX39" i="6"/>
  <c r="GV39" i="6"/>
  <c r="GU39" i="6"/>
  <c r="GT39" i="6"/>
  <c r="GS39" i="6"/>
  <c r="GP39" i="6"/>
  <c r="GO39" i="6"/>
  <c r="GN39" i="6"/>
  <c r="GM39" i="6"/>
  <c r="GL39" i="6"/>
  <c r="GK39" i="6"/>
  <c r="GJ39" i="6"/>
  <c r="GI39" i="6"/>
  <c r="GH39" i="6"/>
  <c r="GG39" i="6"/>
  <c r="GF39" i="6"/>
  <c r="GE39" i="6"/>
  <c r="GC39" i="6"/>
  <c r="GB39" i="6"/>
  <c r="GA39" i="6"/>
  <c r="FZ39" i="6"/>
  <c r="FY39" i="6"/>
  <c r="FX39" i="6"/>
  <c r="FV39" i="6"/>
  <c r="FU39" i="6"/>
  <c r="FT39" i="6"/>
  <c r="DZ39" i="6"/>
  <c r="A39" i="6"/>
  <c r="NO38" i="6"/>
  <c r="NO82" i="6" s="1"/>
  <c r="NN38" i="6"/>
  <c r="NM38" i="6"/>
  <c r="NL38" i="6"/>
  <c r="NK38" i="6"/>
  <c r="NJ38" i="6"/>
  <c r="NI38" i="6"/>
  <c r="NI82" i="6" s="1"/>
  <c r="NH38" i="6"/>
  <c r="NH82" i="6" s="1"/>
  <c r="NG38" i="6"/>
  <c r="NG82" i="6" s="1"/>
  <c r="NF38" i="6"/>
  <c r="NF82" i="6" s="1"/>
  <c r="NE38" i="6"/>
  <c r="NE82" i="6" s="1"/>
  <c r="ND38" i="6"/>
  <c r="ND82" i="6" s="1"/>
  <c r="NC38" i="6"/>
  <c r="NC82" i="6" s="1"/>
  <c r="MY38" i="6"/>
  <c r="MX38" i="6"/>
  <c r="MW38" i="6"/>
  <c r="MV38" i="6"/>
  <c r="MU38" i="6"/>
  <c r="MU82" i="6" s="1"/>
  <c r="MS38" i="6"/>
  <c r="MS82" i="6" s="1"/>
  <c r="MQ38" i="6"/>
  <c r="MQ82" i="6" s="1"/>
  <c r="MO38" i="6"/>
  <c r="MO82" i="6" s="1"/>
  <c r="MN38" i="6"/>
  <c r="MN82" i="6" s="1"/>
  <c r="MM38" i="6"/>
  <c r="MM82" i="6" s="1"/>
  <c r="ML38" i="6"/>
  <c r="ML82" i="6" s="1"/>
  <c r="MJ38" i="6"/>
  <c r="MJ82" i="6" s="1"/>
  <c r="MH38" i="6"/>
  <c r="MH82" i="6" s="1"/>
  <c r="LS38" i="6"/>
  <c r="LS82" i="6" s="1"/>
  <c r="LR38" i="6"/>
  <c r="LR82" i="6" s="1"/>
  <c r="LQ38" i="6"/>
  <c r="LP38" i="6"/>
  <c r="LO38" i="6"/>
  <c r="LN38" i="6"/>
  <c r="LM38" i="6"/>
  <c r="LM82" i="6" s="1"/>
  <c r="LL38" i="6"/>
  <c r="LL82" i="6" s="1"/>
  <c r="LK38" i="6"/>
  <c r="LK82" i="6" s="1"/>
  <c r="LJ38" i="6"/>
  <c r="LJ82" i="6" s="1"/>
  <c r="JZ38" i="6"/>
  <c r="JZ82" i="6" s="1"/>
  <c r="JY38" i="6"/>
  <c r="JX38" i="6"/>
  <c r="JX82" i="6" s="1"/>
  <c r="JW38" i="6"/>
  <c r="JW82" i="6" s="1"/>
  <c r="JV38" i="6"/>
  <c r="JV82" i="6" s="1"/>
  <c r="JU38" i="6"/>
  <c r="JU82" i="6" s="1"/>
  <c r="JT38" i="6"/>
  <c r="JT82" i="6" s="1"/>
  <c r="JS38" i="6"/>
  <c r="JS82" i="6" s="1"/>
  <c r="JR38" i="6"/>
  <c r="JR82" i="6" s="1"/>
  <c r="JQ38" i="6"/>
  <c r="JQ82" i="6" s="1"/>
  <c r="JP38" i="6"/>
  <c r="JP82" i="6" s="1"/>
  <c r="JO38" i="6"/>
  <c r="JO82" i="6" s="1"/>
  <c r="FR38" i="6"/>
  <c r="FR82" i="6" s="1"/>
  <c r="FQ38" i="6"/>
  <c r="FQ82" i="6" s="1"/>
  <c r="FP38" i="6"/>
  <c r="FP82" i="6" s="1"/>
  <c r="FO38" i="6"/>
  <c r="FO82" i="6" s="1"/>
  <c r="FN38" i="6"/>
  <c r="FN82" i="6" s="1"/>
  <c r="FM38" i="6"/>
  <c r="FM82" i="6" s="1"/>
  <c r="FL38" i="6"/>
  <c r="FL82" i="6" s="1"/>
  <c r="FK38" i="6"/>
  <c r="FJ38" i="6"/>
  <c r="FJ82" i="6" s="1"/>
  <c r="FI38" i="6"/>
  <c r="FI82" i="6" s="1"/>
  <c r="FH38" i="6"/>
  <c r="FH82" i="6" s="1"/>
  <c r="FG38" i="6"/>
  <c r="FG82" i="6" s="1"/>
  <c r="FF38" i="6"/>
  <c r="FF82" i="6" s="1"/>
  <c r="FE38" i="6"/>
  <c r="FE82" i="6" s="1"/>
  <c r="FD38" i="6"/>
  <c r="FD82" i="6" s="1"/>
  <c r="FC38" i="6"/>
  <c r="FC82" i="6" s="1"/>
  <c r="EZ38" i="6"/>
  <c r="EZ82" i="6" s="1"/>
  <c r="EY38" i="6"/>
  <c r="EY82" i="6" s="1"/>
  <c r="EX38" i="6"/>
  <c r="EX82" i="6" s="1"/>
  <c r="EW38" i="6"/>
  <c r="EV38" i="6"/>
  <c r="EV82" i="6" s="1"/>
  <c r="EU38" i="6"/>
  <c r="EU82" i="6" s="1"/>
  <c r="ET38" i="6"/>
  <c r="ET82" i="6" s="1"/>
  <c r="ES38" i="6"/>
  <c r="ES82" i="6" s="1"/>
  <c r="ER38" i="6"/>
  <c r="ER82" i="6" s="1"/>
  <c r="EQ38" i="6"/>
  <c r="EQ82" i="6" s="1"/>
  <c r="EP38" i="6"/>
  <c r="EP82" i="6" s="1"/>
  <c r="EO38" i="6"/>
  <c r="EO82" i="6" s="1"/>
  <c r="EN38" i="6"/>
  <c r="EN82" i="6" s="1"/>
  <c r="EM38" i="6"/>
  <c r="EM82" i="6" s="1"/>
  <c r="EL38" i="6"/>
  <c r="EL82" i="6" s="1"/>
  <c r="EK38" i="6"/>
  <c r="EJ38" i="6"/>
  <c r="EJ82" i="6" s="1"/>
  <c r="EI38" i="6"/>
  <c r="EI82" i="6" s="1"/>
  <c r="EH38" i="6"/>
  <c r="EH82" i="6" s="1"/>
  <c r="EE38" i="6"/>
  <c r="EE82" i="6" s="1"/>
  <c r="ED38" i="6"/>
  <c r="ED82" i="6" s="1"/>
  <c r="EC38" i="6"/>
  <c r="EC82" i="6" s="1"/>
  <c r="EB38" i="6"/>
  <c r="EB82" i="6" s="1"/>
  <c r="EA38" i="6"/>
  <c r="EA82" i="6" s="1"/>
  <c r="DZ38" i="6"/>
  <c r="DZ82" i="6" s="1"/>
  <c r="DX38" i="6"/>
  <c r="DX82" i="6" s="1"/>
  <c r="DW38" i="6"/>
  <c r="DW82" i="6" s="1"/>
  <c r="DT38" i="6"/>
  <c r="DS38" i="6"/>
  <c r="DS82" i="6" s="1"/>
  <c r="DR38" i="6"/>
  <c r="DR82" i="6" s="1"/>
  <c r="DQ38" i="6"/>
  <c r="DQ82" i="6" s="1"/>
  <c r="DP38" i="6"/>
  <c r="DP82" i="6" s="1"/>
  <c r="DM38" i="6"/>
  <c r="DM82" i="6" s="1"/>
  <c r="DL38" i="6"/>
  <c r="DL82" i="6" s="1"/>
  <c r="DK38" i="6"/>
  <c r="DK82" i="6" s="1"/>
  <c r="DJ38" i="6"/>
  <c r="DJ82" i="6" s="1"/>
  <c r="DH38" i="6"/>
  <c r="DH82" i="6" s="1"/>
  <c r="DG38" i="6"/>
  <c r="DG82" i="6" s="1"/>
  <c r="DF38" i="6"/>
  <c r="DF82" i="6" s="1"/>
  <c r="DE38" i="6"/>
  <c r="DD38" i="6"/>
  <c r="DD82" i="6" s="1"/>
  <c r="DB38" i="6"/>
  <c r="DB82" i="6" s="1"/>
  <c r="DA38" i="6"/>
  <c r="DA82" i="6" s="1"/>
  <c r="CZ38" i="6"/>
  <c r="CZ82" i="6" s="1"/>
  <c r="CY38" i="6"/>
  <c r="CY82" i="6" s="1"/>
  <c r="CX38" i="6"/>
  <c r="CX82" i="6" s="1"/>
  <c r="CW38" i="6"/>
  <c r="CW82" i="6" s="1"/>
  <c r="CV38" i="6"/>
  <c r="CV82" i="6" s="1"/>
  <c r="CU38" i="6"/>
  <c r="CU82" i="6" s="1"/>
  <c r="CT38" i="6"/>
  <c r="CT82" i="6" s="1"/>
  <c r="CS38" i="6"/>
  <c r="CS82" i="6" s="1"/>
  <c r="CR38" i="6"/>
  <c r="CQ38" i="6"/>
  <c r="CQ82" i="6" s="1"/>
  <c r="CP38" i="6"/>
  <c r="CP82" i="6" s="1"/>
  <c r="CO38" i="6"/>
  <c r="CO82" i="6" s="1"/>
  <c r="CN38" i="6"/>
  <c r="CN82" i="6" s="1"/>
  <c r="CM38" i="6"/>
  <c r="CM82" i="6" s="1"/>
  <c r="CL38" i="6"/>
  <c r="CL82" i="6" s="1"/>
  <c r="CK38" i="6"/>
  <c r="CK82" i="6" s="1"/>
  <c r="CJ38" i="6"/>
  <c r="CJ82" i="6" s="1"/>
  <c r="CI38" i="6"/>
  <c r="CI82" i="6" s="1"/>
  <c r="CH38" i="6"/>
  <c r="CH82" i="6" s="1"/>
  <c r="CG38" i="6"/>
  <c r="CG82" i="6" s="1"/>
  <c r="CF38" i="6"/>
  <c r="CE38" i="6"/>
  <c r="CE82" i="6" s="1"/>
  <c r="CD38" i="6"/>
  <c r="CD82" i="6" s="1"/>
  <c r="CC38" i="6"/>
  <c r="CC82" i="6" s="1"/>
  <c r="CB38" i="6"/>
  <c r="CB82" i="6" s="1"/>
  <c r="CA38" i="6"/>
  <c r="CA82" i="6" s="1"/>
  <c r="BZ38" i="6"/>
  <c r="BZ82" i="6" s="1"/>
  <c r="BY38" i="6"/>
  <c r="BY82" i="6" s="1"/>
  <c r="BX38" i="6"/>
  <c r="BX82" i="6" s="1"/>
  <c r="BW38" i="6"/>
  <c r="BW82" i="6" s="1"/>
  <c r="BV38" i="6"/>
  <c r="BV82" i="6" s="1"/>
  <c r="BU38" i="6"/>
  <c r="BU82" i="6" s="1"/>
  <c r="BT38" i="6"/>
  <c r="BS38" i="6"/>
  <c r="BS82" i="6" s="1"/>
  <c r="BR38" i="6"/>
  <c r="BR82" i="6" s="1"/>
  <c r="BQ38" i="6"/>
  <c r="BQ82" i="6" s="1"/>
  <c r="BP38" i="6"/>
  <c r="BP82" i="6" s="1"/>
  <c r="BN38" i="6"/>
  <c r="BN82" i="6" s="1"/>
  <c r="BM38" i="6"/>
  <c r="BM82" i="6" s="1"/>
  <c r="BL38" i="6"/>
  <c r="BL82" i="6" s="1"/>
  <c r="BK38" i="6"/>
  <c r="BK82" i="6" s="1"/>
  <c r="BJ38" i="6"/>
  <c r="BJ82" i="6" s="1"/>
  <c r="BI38" i="6"/>
  <c r="BI82" i="6" s="1"/>
  <c r="BH38" i="6"/>
  <c r="BH82" i="6" s="1"/>
  <c r="BF38" i="6"/>
  <c r="BE38" i="6"/>
  <c r="BE82" i="6" s="1"/>
  <c r="BD38" i="6"/>
  <c r="BD82" i="6" s="1"/>
  <c r="BC38" i="6"/>
  <c r="BC82" i="6" s="1"/>
  <c r="BB38" i="6"/>
  <c r="BB82" i="6" s="1"/>
  <c r="BA38" i="6"/>
  <c r="BA82" i="6" s="1"/>
  <c r="AZ38" i="6"/>
  <c r="AZ82" i="6" s="1"/>
  <c r="AY38" i="6"/>
  <c r="AY82" i="6" s="1"/>
  <c r="AX38" i="6"/>
  <c r="AX82" i="6" s="1"/>
  <c r="AV38" i="6"/>
  <c r="AV82" i="6" s="1"/>
  <c r="AU38" i="6"/>
  <c r="AU82" i="6" s="1"/>
  <c r="AT38" i="6"/>
  <c r="AT82" i="6" s="1"/>
  <c r="AS38" i="6"/>
  <c r="AR38" i="6"/>
  <c r="AR82" i="6" s="1"/>
  <c r="AQ38" i="6"/>
  <c r="AQ82" i="6" s="1"/>
  <c r="AP38" i="6"/>
  <c r="AP82" i="6" s="1"/>
  <c r="AM38" i="6"/>
  <c r="AM82" i="6" s="1"/>
  <c r="AL38" i="6"/>
  <c r="AL82" i="6" s="1"/>
  <c r="AK38" i="6"/>
  <c r="AK82" i="6" s="1"/>
  <c r="AJ38" i="6"/>
  <c r="AJ82" i="6" s="1"/>
  <c r="AI38" i="6"/>
  <c r="AI82" i="6" s="1"/>
  <c r="AF38" i="6"/>
  <c r="AF82" i="6" s="1"/>
  <c r="AE38" i="6"/>
  <c r="AE82" i="6" s="1"/>
  <c r="AD38" i="6"/>
  <c r="AD82" i="6" s="1"/>
  <c r="AC38" i="6"/>
  <c r="AB38" i="6"/>
  <c r="AB82" i="6" s="1"/>
  <c r="AA38" i="6"/>
  <c r="AA82" i="6" s="1"/>
  <c r="Y38" i="6"/>
  <c r="Y82" i="6" s="1"/>
  <c r="X38" i="6"/>
  <c r="X82" i="6" s="1"/>
  <c r="W38" i="6"/>
  <c r="W82" i="6" s="1"/>
  <c r="V38" i="6"/>
  <c r="V82" i="6" s="1"/>
  <c r="U38" i="6"/>
  <c r="U82" i="6" s="1"/>
  <c r="T38" i="6"/>
  <c r="T82" i="6" s="1"/>
  <c r="S38" i="6"/>
  <c r="S82" i="6" s="1"/>
  <c r="Q38" i="6"/>
  <c r="Q82" i="6" s="1"/>
  <c r="P38" i="6"/>
  <c r="P82" i="6" s="1"/>
  <c r="O38" i="6"/>
  <c r="L38" i="6"/>
  <c r="L82" i="6" s="1"/>
  <c r="K38" i="6"/>
  <c r="K82" i="6" s="1"/>
  <c r="J38" i="6"/>
  <c r="J82" i="6" s="1"/>
  <c r="I38" i="6"/>
  <c r="I82" i="6" s="1"/>
  <c r="H38" i="6"/>
  <c r="H82" i="6" s="1"/>
  <c r="G38" i="6"/>
  <c r="G82" i="6" s="1"/>
  <c r="F38" i="6"/>
  <c r="F82" i="6" s="1"/>
  <c r="E38" i="6"/>
  <c r="E82" i="6" s="1"/>
  <c r="D38" i="6"/>
  <c r="D82" i="6" s="1"/>
  <c r="C38" i="6"/>
  <c r="A38" i="6"/>
  <c r="A82" i="6" s="1"/>
  <c r="NQ37" i="6"/>
  <c r="NQ38" i="6" s="1"/>
  <c r="NQ82" i="6" s="1"/>
  <c r="NP37" i="6"/>
  <c r="NP38" i="6" s="1"/>
  <c r="NP82" i="6" s="1"/>
  <c r="NO37" i="6"/>
  <c r="NN37" i="6"/>
  <c r="NM37" i="6"/>
  <c r="MZ37" i="6"/>
  <c r="MT37" i="6"/>
  <c r="MR37" i="6"/>
  <c r="MP37" i="6"/>
  <c r="MK37" i="6"/>
  <c r="MI37" i="6"/>
  <c r="MG37" i="6"/>
  <c r="GV37" i="6"/>
  <c r="GU37" i="6"/>
  <c r="GT37" i="6"/>
  <c r="GS37" i="6"/>
  <c r="GQ37" i="6"/>
  <c r="GQ82" i="6" s="1"/>
  <c r="GO37" i="6"/>
  <c r="GN37" i="6"/>
  <c r="GM37" i="6"/>
  <c r="GL37" i="6"/>
  <c r="GK37" i="6"/>
  <c r="GJ37" i="6"/>
  <c r="GI37" i="6"/>
  <c r="GH37" i="6"/>
  <c r="GG37" i="6"/>
  <c r="GF37" i="6"/>
  <c r="GC37" i="6"/>
  <c r="GB37" i="6"/>
  <c r="GA37" i="6"/>
  <c r="FZ37" i="6"/>
  <c r="FY37" i="6"/>
  <c r="FX37" i="6"/>
  <c r="FV37" i="6"/>
  <c r="FU37" i="6"/>
  <c r="DM37" i="6"/>
  <c r="Q37" i="6"/>
  <c r="P37" i="6"/>
  <c r="O37" i="6"/>
  <c r="N37" i="6"/>
  <c r="N38" i="6" s="1"/>
  <c r="M37" i="6"/>
  <c r="M38" i="6" s="1"/>
  <c r="MZ36" i="6"/>
  <c r="MT36" i="6"/>
  <c r="MR36" i="6"/>
  <c r="MP36" i="6"/>
  <c r="MK36" i="6"/>
  <c r="MI36" i="6"/>
  <c r="MG36" i="6"/>
  <c r="LV36" i="6"/>
  <c r="LU36" i="6"/>
  <c r="LF36" i="6"/>
  <c r="LE36" i="6"/>
  <c r="LD36" i="6"/>
  <c r="LC36" i="6"/>
  <c r="LB36" i="6"/>
  <c r="LA36" i="6"/>
  <c r="KZ36" i="6"/>
  <c r="KY36" i="6"/>
  <c r="KX36" i="6"/>
  <c r="KW36" i="6"/>
  <c r="KV36" i="6"/>
  <c r="KU36" i="6"/>
  <c r="KT36" i="6"/>
  <c r="KS36" i="6"/>
  <c r="KR36" i="6"/>
  <c r="KQ36" i="6"/>
  <c r="KP36" i="6"/>
  <c r="KO36" i="6"/>
  <c r="KN36" i="6"/>
  <c r="KM36" i="6"/>
  <c r="KL36" i="6"/>
  <c r="KK36" i="6"/>
  <c r="KJ36" i="6"/>
  <c r="KI36" i="6"/>
  <c r="KH36" i="6"/>
  <c r="KG36" i="6"/>
  <c r="KF36" i="6"/>
  <c r="KE36" i="6"/>
  <c r="KD36" i="6"/>
  <c r="KC36" i="6"/>
  <c r="KB36" i="6"/>
  <c r="JL36" i="6"/>
  <c r="JK36" i="6"/>
  <c r="JJ36" i="6"/>
  <c r="JI36" i="6"/>
  <c r="JH36" i="6"/>
  <c r="JG36" i="6"/>
  <c r="JF36" i="6"/>
  <c r="JE36" i="6"/>
  <c r="JD36" i="6"/>
  <c r="JC36" i="6"/>
  <c r="JB36" i="6"/>
  <c r="JA36" i="6"/>
  <c r="IZ36" i="6"/>
  <c r="IY36" i="6"/>
  <c r="IX36" i="6"/>
  <c r="IW36" i="6"/>
  <c r="IV36" i="6"/>
  <c r="IU36" i="6"/>
  <c r="IT36" i="6"/>
  <c r="IS36" i="6"/>
  <c r="IR36" i="6"/>
  <c r="IQ36" i="6"/>
  <c r="IP36" i="6"/>
  <c r="IO36" i="6"/>
  <c r="IN36" i="6"/>
  <c r="IL36" i="6"/>
  <c r="IK36" i="6"/>
  <c r="IJ36" i="6"/>
  <c r="II36" i="6"/>
  <c r="IG36" i="6"/>
  <c r="IF36" i="6"/>
  <c r="IE36" i="6"/>
  <c r="ID36" i="6"/>
  <c r="IC36" i="6"/>
  <c r="IB36" i="6"/>
  <c r="HZ36" i="6"/>
  <c r="HY36" i="6"/>
  <c r="HX36" i="6"/>
  <c r="HW36" i="6"/>
  <c r="HV36" i="6"/>
  <c r="HU36" i="6"/>
  <c r="HS36" i="6"/>
  <c r="HR36" i="6"/>
  <c r="HP36" i="6"/>
  <c r="HO36" i="6"/>
  <c r="HN36" i="6"/>
  <c r="HM36" i="6"/>
  <c r="HL36" i="6"/>
  <c r="HK36" i="6"/>
  <c r="HJ36" i="6"/>
  <c r="HH36" i="6"/>
  <c r="HG36" i="6"/>
  <c r="HF36" i="6"/>
  <c r="HE36" i="6"/>
  <c r="HD36" i="6"/>
  <c r="HC36" i="6"/>
  <c r="HB36" i="6"/>
  <c r="HA36" i="6"/>
  <c r="GY36" i="6"/>
  <c r="GX36" i="6"/>
  <c r="GV36" i="6"/>
  <c r="GU36" i="6"/>
  <c r="GT36" i="6"/>
  <c r="GS36" i="6"/>
  <c r="GP36" i="6"/>
  <c r="GO36" i="6"/>
  <c r="GN36" i="6"/>
  <c r="GM36" i="6"/>
  <c r="GL36" i="6"/>
  <c r="GK36" i="6"/>
  <c r="GJ36" i="6"/>
  <c r="GI36" i="6"/>
  <c r="GH36" i="6"/>
  <c r="GG36" i="6"/>
  <c r="GF36" i="6"/>
  <c r="GE36" i="6"/>
  <c r="GC36" i="6"/>
  <c r="GB36" i="6"/>
  <c r="GA36" i="6"/>
  <c r="FZ36" i="6"/>
  <c r="FY36" i="6"/>
  <c r="FX36" i="6"/>
  <c r="FV36" i="6"/>
  <c r="FU36" i="6"/>
  <c r="FT36" i="6"/>
  <c r="DZ36" i="6"/>
  <c r="A36" i="6"/>
  <c r="NQ35" i="6"/>
  <c r="NQ81" i="6" s="1"/>
  <c r="NO35" i="6"/>
  <c r="NO81" i="6" s="1"/>
  <c r="NN35" i="6"/>
  <c r="NN81" i="6" s="1"/>
  <c r="NL35" i="6"/>
  <c r="NL81" i="6" s="1"/>
  <c r="NK35" i="6"/>
  <c r="NJ35" i="6"/>
  <c r="NI35" i="6"/>
  <c r="NI81" i="6" s="1"/>
  <c r="NH35" i="6"/>
  <c r="NG35" i="6"/>
  <c r="NG81" i="6" s="1"/>
  <c r="NF35" i="6"/>
  <c r="NF81" i="6" s="1"/>
  <c r="NE35" i="6"/>
  <c r="NE81" i="6" s="1"/>
  <c r="ND35" i="6"/>
  <c r="ND81" i="6" s="1"/>
  <c r="NC35" i="6"/>
  <c r="NC81" i="6" s="1"/>
  <c r="MY35" i="6"/>
  <c r="MY81" i="6" s="1"/>
  <c r="MX35" i="6"/>
  <c r="MX81" i="6" s="1"/>
  <c r="MW35" i="6"/>
  <c r="MV35" i="6"/>
  <c r="MU35" i="6"/>
  <c r="MU81" i="6" s="1"/>
  <c r="MS35" i="6"/>
  <c r="MS81" i="6" s="1"/>
  <c r="MQ35" i="6"/>
  <c r="MQ81" i="6" s="1"/>
  <c r="MO35" i="6"/>
  <c r="MO81" i="6" s="1"/>
  <c r="MN35" i="6"/>
  <c r="MN81" i="6" s="1"/>
  <c r="MM35" i="6"/>
  <c r="MM81" i="6" s="1"/>
  <c r="ML35" i="6"/>
  <c r="ML81" i="6" s="1"/>
  <c r="MJ35" i="6"/>
  <c r="MH35" i="6"/>
  <c r="LS35" i="6"/>
  <c r="LS81" i="6" s="1"/>
  <c r="LR35" i="6"/>
  <c r="LR81" i="6" s="1"/>
  <c r="LQ35" i="6"/>
  <c r="LQ81" i="6" s="1"/>
  <c r="LP35" i="6"/>
  <c r="LP81" i="6" s="1"/>
  <c r="LO35" i="6"/>
  <c r="LO81" i="6" s="1"/>
  <c r="LN35" i="6"/>
  <c r="LM35" i="6"/>
  <c r="LL35" i="6"/>
  <c r="LL81" i="6" s="1"/>
  <c r="LK35" i="6"/>
  <c r="LJ35" i="6"/>
  <c r="LJ81" i="6" s="1"/>
  <c r="JZ35" i="6"/>
  <c r="JY35" i="6"/>
  <c r="JX35" i="6"/>
  <c r="JX81" i="6" s="1"/>
  <c r="JW35" i="6"/>
  <c r="JV35" i="6"/>
  <c r="JV81" i="6" s="1"/>
  <c r="JU35" i="6"/>
  <c r="JU81" i="6" s="1"/>
  <c r="JT35" i="6"/>
  <c r="JT81" i="6" s="1"/>
  <c r="JS35" i="6"/>
  <c r="JS81" i="6" s="1"/>
  <c r="JR35" i="6"/>
  <c r="JR81" i="6" s="1"/>
  <c r="JQ35" i="6"/>
  <c r="JQ81" i="6" s="1"/>
  <c r="JP35" i="6"/>
  <c r="JP81" i="6" s="1"/>
  <c r="JO35" i="6"/>
  <c r="JO81" i="6" s="1"/>
  <c r="FR35" i="6"/>
  <c r="FR81" i="6" s="1"/>
  <c r="FQ35" i="6"/>
  <c r="FP35" i="6"/>
  <c r="FP81" i="6" s="1"/>
  <c r="FO35" i="6"/>
  <c r="FO81" i="6" s="1"/>
  <c r="FN35" i="6"/>
  <c r="FN81" i="6" s="1"/>
  <c r="FM35" i="6"/>
  <c r="FM81" i="6" s="1"/>
  <c r="FL35" i="6"/>
  <c r="FL81" i="6" s="1"/>
  <c r="FK35" i="6"/>
  <c r="FK81" i="6" s="1"/>
  <c r="FJ35" i="6"/>
  <c r="FJ81" i="6" s="1"/>
  <c r="FI35" i="6"/>
  <c r="FI81" i="6" s="1"/>
  <c r="FH35" i="6"/>
  <c r="FG35" i="6"/>
  <c r="FG81" i="6" s="1"/>
  <c r="FF35" i="6"/>
  <c r="FF81" i="6" s="1"/>
  <c r="FE35" i="6"/>
  <c r="FD35" i="6"/>
  <c r="FD81" i="6" s="1"/>
  <c r="FC35" i="6"/>
  <c r="FC81" i="6" s="1"/>
  <c r="EZ35" i="6"/>
  <c r="EZ81" i="6" s="1"/>
  <c r="EY35" i="6"/>
  <c r="EY81" i="6" s="1"/>
  <c r="EX35" i="6"/>
  <c r="EX81" i="6" s="1"/>
  <c r="EW35" i="6"/>
  <c r="EW81" i="6" s="1"/>
  <c r="EV35" i="6"/>
  <c r="EV81" i="6" s="1"/>
  <c r="EU35" i="6"/>
  <c r="EU81" i="6" s="1"/>
  <c r="ET35" i="6"/>
  <c r="ES35" i="6"/>
  <c r="ES81" i="6" s="1"/>
  <c r="ER35" i="6"/>
  <c r="ER81" i="6" s="1"/>
  <c r="EQ35" i="6"/>
  <c r="EP35" i="6"/>
  <c r="EP81" i="6" s="1"/>
  <c r="EO35" i="6"/>
  <c r="EO81" i="6" s="1"/>
  <c r="EN35" i="6"/>
  <c r="EN81" i="6" s="1"/>
  <c r="EM35" i="6"/>
  <c r="EM81" i="6" s="1"/>
  <c r="EL35" i="6"/>
  <c r="EL81" i="6" s="1"/>
  <c r="EK35" i="6"/>
  <c r="EK81" i="6" s="1"/>
  <c r="EJ35" i="6"/>
  <c r="EJ81" i="6" s="1"/>
  <c r="EI35" i="6"/>
  <c r="EI81" i="6" s="1"/>
  <c r="EH35" i="6"/>
  <c r="EE35" i="6"/>
  <c r="EE81" i="6" s="1"/>
  <c r="ED35" i="6"/>
  <c r="ED81" i="6" s="1"/>
  <c r="EC35" i="6"/>
  <c r="EB35" i="6"/>
  <c r="EB81" i="6" s="1"/>
  <c r="EA35" i="6"/>
  <c r="EA81" i="6" s="1"/>
  <c r="DZ35" i="6"/>
  <c r="DZ81" i="6" s="1"/>
  <c r="DX35" i="6"/>
  <c r="DX81" i="6" s="1"/>
  <c r="DW35" i="6"/>
  <c r="DW81" i="6" s="1"/>
  <c r="DT35" i="6"/>
  <c r="DT81" i="6" s="1"/>
  <c r="DS35" i="6"/>
  <c r="DS81" i="6" s="1"/>
  <c r="DR35" i="6"/>
  <c r="DR81" i="6" s="1"/>
  <c r="DQ35" i="6"/>
  <c r="DP35" i="6"/>
  <c r="DP81" i="6" s="1"/>
  <c r="DM35" i="6"/>
  <c r="DM81" i="6" s="1"/>
  <c r="DL35" i="6"/>
  <c r="DK35" i="6"/>
  <c r="DK81" i="6" s="1"/>
  <c r="DJ35" i="6"/>
  <c r="DJ81" i="6" s="1"/>
  <c r="DH35" i="6"/>
  <c r="DH81" i="6" s="1"/>
  <c r="DG35" i="6"/>
  <c r="DG81" i="6" s="1"/>
  <c r="DF35" i="6"/>
  <c r="DF81" i="6" s="1"/>
  <c r="DE35" i="6"/>
  <c r="DE81" i="6" s="1"/>
  <c r="DD35" i="6"/>
  <c r="DD81" i="6" s="1"/>
  <c r="DB35" i="6"/>
  <c r="DB81" i="6" s="1"/>
  <c r="DA35" i="6"/>
  <c r="CZ35" i="6"/>
  <c r="CZ81" i="6" s="1"/>
  <c r="CY35" i="6"/>
  <c r="CY81" i="6" s="1"/>
  <c r="CX35" i="6"/>
  <c r="CW35" i="6"/>
  <c r="CW81" i="6" s="1"/>
  <c r="CV35" i="6"/>
  <c r="CV81" i="6" s="1"/>
  <c r="CU35" i="6"/>
  <c r="CU81" i="6" s="1"/>
  <c r="CT35" i="6"/>
  <c r="CT81" i="6" s="1"/>
  <c r="CS35" i="6"/>
  <c r="CS81" i="6" s="1"/>
  <c r="CR35" i="6"/>
  <c r="CR81" i="6" s="1"/>
  <c r="CQ35" i="6"/>
  <c r="CQ81" i="6" s="1"/>
  <c r="CP35" i="6"/>
  <c r="CP81" i="6" s="1"/>
  <c r="CO35" i="6"/>
  <c r="CN35" i="6"/>
  <c r="CN81" i="6" s="1"/>
  <c r="CM35" i="6"/>
  <c r="CM81" i="6" s="1"/>
  <c r="CL35" i="6"/>
  <c r="CK35" i="6"/>
  <c r="CK81" i="6" s="1"/>
  <c r="CJ35" i="6"/>
  <c r="CJ81" i="6" s="1"/>
  <c r="CI35" i="6"/>
  <c r="CI81" i="6" s="1"/>
  <c r="CH35" i="6"/>
  <c r="CH81" i="6" s="1"/>
  <c r="CG35" i="6"/>
  <c r="CG81" i="6" s="1"/>
  <c r="CF35" i="6"/>
  <c r="CF81" i="6" s="1"/>
  <c r="CE35" i="6"/>
  <c r="CE81" i="6" s="1"/>
  <c r="CD35" i="6"/>
  <c r="CD81" i="6" s="1"/>
  <c r="CC35" i="6"/>
  <c r="CB35" i="6"/>
  <c r="CB81" i="6" s="1"/>
  <c r="CA35" i="6"/>
  <c r="CA81" i="6" s="1"/>
  <c r="BZ35" i="6"/>
  <c r="BY35" i="6"/>
  <c r="BY81" i="6" s="1"/>
  <c r="BX35" i="6"/>
  <c r="BX81" i="6" s="1"/>
  <c r="BW35" i="6"/>
  <c r="BW81" i="6" s="1"/>
  <c r="BV35" i="6"/>
  <c r="BV81" i="6" s="1"/>
  <c r="BU35" i="6"/>
  <c r="BU81" i="6" s="1"/>
  <c r="BT35" i="6"/>
  <c r="BT81" i="6" s="1"/>
  <c r="BS35" i="6"/>
  <c r="BS81" i="6" s="1"/>
  <c r="BR35" i="6"/>
  <c r="BR81" i="6" s="1"/>
  <c r="BQ35" i="6"/>
  <c r="BP35" i="6"/>
  <c r="BP81" i="6" s="1"/>
  <c r="BN35" i="6"/>
  <c r="BN81" i="6" s="1"/>
  <c r="BM35" i="6"/>
  <c r="BL35" i="6"/>
  <c r="BL81" i="6" s="1"/>
  <c r="BK35" i="6"/>
  <c r="BK81" i="6" s="1"/>
  <c r="BJ35" i="6"/>
  <c r="BJ81" i="6" s="1"/>
  <c r="BI35" i="6"/>
  <c r="BI81" i="6" s="1"/>
  <c r="BH35" i="6"/>
  <c r="BH81" i="6" s="1"/>
  <c r="BF35" i="6"/>
  <c r="BF81" i="6" s="1"/>
  <c r="BE35" i="6"/>
  <c r="BE81" i="6" s="1"/>
  <c r="BD35" i="6"/>
  <c r="BD81" i="6" s="1"/>
  <c r="BC35" i="6"/>
  <c r="BB35" i="6"/>
  <c r="BB81" i="6" s="1"/>
  <c r="BA35" i="6"/>
  <c r="BA81" i="6" s="1"/>
  <c r="AZ35" i="6"/>
  <c r="AY35" i="6"/>
  <c r="AY81" i="6" s="1"/>
  <c r="AX35" i="6"/>
  <c r="AX81" i="6" s="1"/>
  <c r="AV35" i="6"/>
  <c r="AV81" i="6" s="1"/>
  <c r="AU35" i="6"/>
  <c r="AU81" i="6" s="1"/>
  <c r="AT35" i="6"/>
  <c r="AT81" i="6" s="1"/>
  <c r="AS35" i="6"/>
  <c r="AS81" i="6" s="1"/>
  <c r="AR35" i="6"/>
  <c r="AR81" i="6" s="1"/>
  <c r="AQ35" i="6"/>
  <c r="AQ81" i="6" s="1"/>
  <c r="AP35" i="6"/>
  <c r="AM35" i="6"/>
  <c r="AM81" i="6" s="1"/>
  <c r="AL35" i="6"/>
  <c r="AL81" i="6" s="1"/>
  <c r="AK35" i="6"/>
  <c r="AJ35" i="6"/>
  <c r="AJ81" i="6" s="1"/>
  <c r="AI35" i="6"/>
  <c r="AI81" i="6" s="1"/>
  <c r="AF35" i="6"/>
  <c r="AF81" i="6" s="1"/>
  <c r="AE35" i="6"/>
  <c r="AE81" i="6" s="1"/>
  <c r="AD35" i="6"/>
  <c r="AD81" i="6" s="1"/>
  <c r="AC35" i="6"/>
  <c r="AC81" i="6" s="1"/>
  <c r="AB35" i="6"/>
  <c r="AB81" i="6" s="1"/>
  <c r="AA35" i="6"/>
  <c r="AA81" i="6" s="1"/>
  <c r="Y35" i="6"/>
  <c r="X35" i="6"/>
  <c r="X81" i="6" s="1"/>
  <c r="W35" i="6"/>
  <c r="W81" i="6" s="1"/>
  <c r="V35" i="6"/>
  <c r="U35" i="6"/>
  <c r="U81" i="6" s="1"/>
  <c r="T35" i="6"/>
  <c r="T81" i="6" s="1"/>
  <c r="S35" i="6"/>
  <c r="S81" i="6" s="1"/>
  <c r="Q35" i="6"/>
  <c r="Q81" i="6" s="1"/>
  <c r="L35" i="6"/>
  <c r="K35" i="6"/>
  <c r="K81" i="6" s="1"/>
  <c r="J35" i="6"/>
  <c r="J81" i="6" s="1"/>
  <c r="I35" i="6"/>
  <c r="H35" i="6"/>
  <c r="H81" i="6" s="1"/>
  <c r="G35" i="6"/>
  <c r="G81" i="6" s="1"/>
  <c r="F35" i="6"/>
  <c r="F81" i="6" s="1"/>
  <c r="E35" i="6"/>
  <c r="E81" i="6" s="1"/>
  <c r="D35" i="6"/>
  <c r="D81" i="6" s="1"/>
  <c r="C35" i="6"/>
  <c r="C81" i="6" s="1"/>
  <c r="A35" i="6"/>
  <c r="A81" i="6" s="1"/>
  <c r="NQ34" i="6"/>
  <c r="NP34" i="6"/>
  <c r="NO34" i="6"/>
  <c r="NN34" i="6"/>
  <c r="NM34" i="6"/>
  <c r="MZ34" i="6"/>
  <c r="MT34" i="6"/>
  <c r="MR34" i="6"/>
  <c r="MP34" i="6"/>
  <c r="MK34" i="6"/>
  <c r="MI34" i="6"/>
  <c r="MG34" i="6"/>
  <c r="GV34" i="6"/>
  <c r="GU34" i="6"/>
  <c r="GT34" i="6"/>
  <c r="GS34" i="6"/>
  <c r="GQ34" i="6"/>
  <c r="GQ81" i="6" s="1"/>
  <c r="GO34" i="6"/>
  <c r="GN34" i="6"/>
  <c r="GM34" i="6"/>
  <c r="GL34" i="6"/>
  <c r="GK34" i="6"/>
  <c r="GJ34" i="6"/>
  <c r="GI34" i="6"/>
  <c r="GH34" i="6"/>
  <c r="GG34" i="6"/>
  <c r="GF34" i="6"/>
  <c r="GC34" i="6"/>
  <c r="GB34" i="6"/>
  <c r="GA34" i="6"/>
  <c r="FZ34" i="6"/>
  <c r="FY34" i="6"/>
  <c r="FX34" i="6"/>
  <c r="FV34" i="6"/>
  <c r="FU34" i="6"/>
  <c r="DM34" i="6"/>
  <c r="Q34" i="6"/>
  <c r="P34" i="6"/>
  <c r="O34" i="6"/>
  <c r="N34" i="6"/>
  <c r="M34" i="6"/>
  <c r="MZ33" i="6"/>
  <c r="MT33" i="6"/>
  <c r="MR33" i="6"/>
  <c r="MP33" i="6"/>
  <c r="MK33" i="6"/>
  <c r="MI33" i="6"/>
  <c r="MG33" i="6"/>
  <c r="LV33" i="6"/>
  <c r="LU33" i="6"/>
  <c r="LF33" i="6"/>
  <c r="LE33" i="6"/>
  <c r="LD33" i="6"/>
  <c r="LC33" i="6"/>
  <c r="LB33" i="6"/>
  <c r="LA33" i="6"/>
  <c r="KZ33" i="6"/>
  <c r="KY33" i="6"/>
  <c r="KX33" i="6"/>
  <c r="KW33" i="6"/>
  <c r="KV33" i="6"/>
  <c r="KU33" i="6"/>
  <c r="KT33" i="6"/>
  <c r="KS33" i="6"/>
  <c r="KR33" i="6"/>
  <c r="KQ33" i="6"/>
  <c r="KP33" i="6"/>
  <c r="KO33" i="6"/>
  <c r="KN33" i="6"/>
  <c r="KM33" i="6"/>
  <c r="KL33" i="6"/>
  <c r="KK33" i="6"/>
  <c r="KJ33" i="6"/>
  <c r="KI33" i="6"/>
  <c r="KH33" i="6"/>
  <c r="KG33" i="6"/>
  <c r="KF33" i="6"/>
  <c r="KE33" i="6"/>
  <c r="KD33" i="6"/>
  <c r="KC33" i="6"/>
  <c r="KB33" i="6"/>
  <c r="JL33" i="6"/>
  <c r="JK33" i="6"/>
  <c r="JJ33" i="6"/>
  <c r="JI33" i="6"/>
  <c r="JH33" i="6"/>
  <c r="JG33" i="6"/>
  <c r="JF33" i="6"/>
  <c r="JE33" i="6"/>
  <c r="JD33" i="6"/>
  <c r="JC33" i="6"/>
  <c r="JB33" i="6"/>
  <c r="JA33" i="6"/>
  <c r="IZ33" i="6"/>
  <c r="IY33" i="6"/>
  <c r="IX33" i="6"/>
  <c r="IW33" i="6"/>
  <c r="IV33" i="6"/>
  <c r="IU33" i="6"/>
  <c r="IT33" i="6"/>
  <c r="IS33" i="6"/>
  <c r="IR33" i="6"/>
  <c r="IQ33" i="6"/>
  <c r="IP33" i="6"/>
  <c r="IO33" i="6"/>
  <c r="IN33" i="6"/>
  <c r="IL33" i="6"/>
  <c r="IK33" i="6"/>
  <c r="IJ33" i="6"/>
  <c r="II33" i="6"/>
  <c r="IG33" i="6"/>
  <c r="IF33" i="6"/>
  <c r="IE33" i="6"/>
  <c r="ID33" i="6"/>
  <c r="IC33" i="6"/>
  <c r="IB33" i="6"/>
  <c r="HZ33" i="6"/>
  <c r="HY33" i="6"/>
  <c r="HX33" i="6"/>
  <c r="HW33" i="6"/>
  <c r="HV33" i="6"/>
  <c r="HU33" i="6"/>
  <c r="HS33" i="6"/>
  <c r="HR33" i="6"/>
  <c r="HP33" i="6"/>
  <c r="HO33" i="6"/>
  <c r="HN33" i="6"/>
  <c r="HM33" i="6"/>
  <c r="HL33" i="6"/>
  <c r="HK33" i="6"/>
  <c r="HJ33" i="6"/>
  <c r="HH33" i="6"/>
  <c r="HG33" i="6"/>
  <c r="HF33" i="6"/>
  <c r="HE33" i="6"/>
  <c r="HD33" i="6"/>
  <c r="HC33" i="6"/>
  <c r="HB33" i="6"/>
  <c r="HA33" i="6"/>
  <c r="GY33" i="6"/>
  <c r="GX33" i="6"/>
  <c r="GV33" i="6"/>
  <c r="GU33" i="6"/>
  <c r="GT33" i="6"/>
  <c r="GS33" i="6"/>
  <c r="GP33" i="6"/>
  <c r="GO33" i="6"/>
  <c r="GN33" i="6"/>
  <c r="GM33" i="6"/>
  <c r="GL33" i="6"/>
  <c r="GK33" i="6"/>
  <c r="GJ33" i="6"/>
  <c r="GI33" i="6"/>
  <c r="GH33" i="6"/>
  <c r="GG33" i="6"/>
  <c r="GF33" i="6"/>
  <c r="GE33" i="6"/>
  <c r="GC33" i="6"/>
  <c r="GB33" i="6"/>
  <c r="GA33" i="6"/>
  <c r="FZ33" i="6"/>
  <c r="FY33" i="6"/>
  <c r="FX33" i="6"/>
  <c r="FV33" i="6"/>
  <c r="FU33" i="6"/>
  <c r="FT33" i="6"/>
  <c r="DZ33" i="6"/>
  <c r="A33" i="6"/>
  <c r="NQ32" i="6"/>
  <c r="NQ80" i="6" s="1"/>
  <c r="NN32" i="6"/>
  <c r="NN80" i="6" s="1"/>
  <c r="NM32" i="6"/>
  <c r="NM80" i="6" s="1"/>
  <c r="NL32" i="6"/>
  <c r="NL80" i="6" s="1"/>
  <c r="NK32" i="6"/>
  <c r="NK80" i="6" s="1"/>
  <c r="NJ32" i="6"/>
  <c r="NJ80" i="6" s="1"/>
  <c r="NI32" i="6"/>
  <c r="NI80" i="6" s="1"/>
  <c r="NH32" i="6"/>
  <c r="NH80" i="6" s="1"/>
  <c r="NG32" i="6"/>
  <c r="NG80" i="6" s="1"/>
  <c r="NF32" i="6"/>
  <c r="NF80" i="6" s="1"/>
  <c r="NE32" i="6"/>
  <c r="NE80" i="6" s="1"/>
  <c r="ND32" i="6"/>
  <c r="ND80" i="6" s="1"/>
  <c r="NC32" i="6"/>
  <c r="NC80" i="6" s="1"/>
  <c r="MY32" i="6"/>
  <c r="MY80" i="6" s="1"/>
  <c r="MX32" i="6"/>
  <c r="MX80" i="6" s="1"/>
  <c r="MW32" i="6"/>
  <c r="MW80" i="6" s="1"/>
  <c r="MV32" i="6"/>
  <c r="MV80" i="6" s="1"/>
  <c r="MU32" i="6"/>
  <c r="MU80" i="6" s="1"/>
  <c r="MS32" i="6"/>
  <c r="MS80" i="6" s="1"/>
  <c r="MQ32" i="6"/>
  <c r="MQ80" i="6" s="1"/>
  <c r="MO32" i="6"/>
  <c r="MO80" i="6" s="1"/>
  <c r="MN32" i="6"/>
  <c r="MN80" i="6" s="1"/>
  <c r="MM32" i="6"/>
  <c r="MM80" i="6" s="1"/>
  <c r="ML32" i="6"/>
  <c r="ML80" i="6" s="1"/>
  <c r="MJ32" i="6"/>
  <c r="MJ80" i="6" s="1"/>
  <c r="MH32" i="6"/>
  <c r="MH80" i="6" s="1"/>
  <c r="LS32" i="6"/>
  <c r="LS80" i="6" s="1"/>
  <c r="LR32" i="6"/>
  <c r="LR80" i="6" s="1"/>
  <c r="LQ32" i="6"/>
  <c r="LQ80" i="6" s="1"/>
  <c r="LP32" i="6"/>
  <c r="LP80" i="6" s="1"/>
  <c r="LO32" i="6"/>
  <c r="LO80" i="6" s="1"/>
  <c r="LN32" i="6"/>
  <c r="LN80" i="6" s="1"/>
  <c r="LM32" i="6"/>
  <c r="LM80" i="6" s="1"/>
  <c r="LL32" i="6"/>
  <c r="LL80" i="6" s="1"/>
  <c r="LK32" i="6"/>
  <c r="LK80" i="6" s="1"/>
  <c r="LJ32" i="6"/>
  <c r="LJ80" i="6" s="1"/>
  <c r="JZ32" i="6"/>
  <c r="JZ80" i="6" s="1"/>
  <c r="JY32" i="6"/>
  <c r="JY80" i="6" s="1"/>
  <c r="JX32" i="6"/>
  <c r="JX80" i="6" s="1"/>
  <c r="JW32" i="6"/>
  <c r="JW80" i="6" s="1"/>
  <c r="JV32" i="6"/>
  <c r="JV80" i="6" s="1"/>
  <c r="JU32" i="6"/>
  <c r="JU80" i="6" s="1"/>
  <c r="JT32" i="6"/>
  <c r="JT80" i="6" s="1"/>
  <c r="JS32" i="6"/>
  <c r="JS80" i="6" s="1"/>
  <c r="JR32" i="6"/>
  <c r="JR80" i="6" s="1"/>
  <c r="JQ32" i="6"/>
  <c r="JQ80" i="6" s="1"/>
  <c r="JP32" i="6"/>
  <c r="JP80" i="6" s="1"/>
  <c r="JO32" i="6"/>
  <c r="JO80" i="6" s="1"/>
  <c r="FR32" i="6"/>
  <c r="FR80" i="6" s="1"/>
  <c r="FQ32" i="6"/>
  <c r="FQ80" i="6" s="1"/>
  <c r="FP32" i="6"/>
  <c r="FP80" i="6" s="1"/>
  <c r="FO32" i="6"/>
  <c r="FO80" i="6" s="1"/>
  <c r="FN32" i="6"/>
  <c r="FN80" i="6" s="1"/>
  <c r="FM32" i="6"/>
  <c r="FM80" i="6" s="1"/>
  <c r="FL32" i="6"/>
  <c r="FL80" i="6" s="1"/>
  <c r="FK32" i="6"/>
  <c r="FK80" i="6" s="1"/>
  <c r="FJ32" i="6"/>
  <c r="FJ80" i="6" s="1"/>
  <c r="FI32" i="6"/>
  <c r="FI80" i="6" s="1"/>
  <c r="FH32" i="6"/>
  <c r="FH80" i="6" s="1"/>
  <c r="FG32" i="6"/>
  <c r="FG80" i="6" s="1"/>
  <c r="FF32" i="6"/>
  <c r="FF80" i="6" s="1"/>
  <c r="FE32" i="6"/>
  <c r="FE80" i="6" s="1"/>
  <c r="FD32" i="6"/>
  <c r="FD80" i="6" s="1"/>
  <c r="FC32" i="6"/>
  <c r="FC80" i="6" s="1"/>
  <c r="EZ32" i="6"/>
  <c r="EZ80" i="6" s="1"/>
  <c r="EY32" i="6"/>
  <c r="EY80" i="6" s="1"/>
  <c r="EX32" i="6"/>
  <c r="EX80" i="6" s="1"/>
  <c r="EW32" i="6"/>
  <c r="EW80" i="6" s="1"/>
  <c r="EV32" i="6"/>
  <c r="EV80" i="6" s="1"/>
  <c r="EU32" i="6"/>
  <c r="EU80" i="6" s="1"/>
  <c r="ET32" i="6"/>
  <c r="ET80" i="6" s="1"/>
  <c r="ES32" i="6"/>
  <c r="ES80" i="6" s="1"/>
  <c r="ER32" i="6"/>
  <c r="ER80" i="6" s="1"/>
  <c r="EQ32" i="6"/>
  <c r="EQ80" i="6" s="1"/>
  <c r="EP32" i="6"/>
  <c r="EP80" i="6" s="1"/>
  <c r="EO32" i="6"/>
  <c r="EO80" i="6" s="1"/>
  <c r="EN32" i="6"/>
  <c r="EN80" i="6" s="1"/>
  <c r="EM32" i="6"/>
  <c r="EM80" i="6" s="1"/>
  <c r="EL32" i="6"/>
  <c r="EL80" i="6" s="1"/>
  <c r="EK32" i="6"/>
  <c r="EK80" i="6" s="1"/>
  <c r="EJ32" i="6"/>
  <c r="EJ80" i="6" s="1"/>
  <c r="EI32" i="6"/>
  <c r="EI80" i="6" s="1"/>
  <c r="EH32" i="6"/>
  <c r="EH80" i="6" s="1"/>
  <c r="EE32" i="6"/>
  <c r="EE80" i="6" s="1"/>
  <c r="ED32" i="6"/>
  <c r="ED80" i="6" s="1"/>
  <c r="EC32" i="6"/>
  <c r="EC80" i="6" s="1"/>
  <c r="EB32" i="6"/>
  <c r="EB80" i="6" s="1"/>
  <c r="EA32" i="6"/>
  <c r="EA80" i="6" s="1"/>
  <c r="DZ32" i="6"/>
  <c r="DZ80" i="6" s="1"/>
  <c r="DX32" i="6"/>
  <c r="DX80" i="6" s="1"/>
  <c r="DW32" i="6"/>
  <c r="DW80" i="6" s="1"/>
  <c r="DT32" i="6"/>
  <c r="DT80" i="6" s="1"/>
  <c r="DS32" i="6"/>
  <c r="DS80" i="6" s="1"/>
  <c r="DR32" i="6"/>
  <c r="DR80" i="6" s="1"/>
  <c r="DQ32" i="6"/>
  <c r="DQ80" i="6" s="1"/>
  <c r="DP32" i="6"/>
  <c r="DP80" i="6" s="1"/>
  <c r="DL32" i="6"/>
  <c r="DL80" i="6" s="1"/>
  <c r="DK32" i="6"/>
  <c r="DK80" i="6" s="1"/>
  <c r="DJ32" i="6"/>
  <c r="DJ80" i="6" s="1"/>
  <c r="DH32" i="6"/>
  <c r="DH80" i="6" s="1"/>
  <c r="DG32" i="6"/>
  <c r="DG80" i="6" s="1"/>
  <c r="DF32" i="6"/>
  <c r="DF80" i="6" s="1"/>
  <c r="DE32" i="6"/>
  <c r="DE80" i="6" s="1"/>
  <c r="DD32" i="6"/>
  <c r="DD80" i="6" s="1"/>
  <c r="DB32" i="6"/>
  <c r="DB80" i="6" s="1"/>
  <c r="DA32" i="6"/>
  <c r="DA80" i="6" s="1"/>
  <c r="CZ32" i="6"/>
  <c r="CZ80" i="6" s="1"/>
  <c r="CY32" i="6"/>
  <c r="CY80" i="6" s="1"/>
  <c r="CX32" i="6"/>
  <c r="CX80" i="6" s="1"/>
  <c r="CW32" i="6"/>
  <c r="CW80" i="6" s="1"/>
  <c r="CV32" i="6"/>
  <c r="CV80" i="6" s="1"/>
  <c r="CU32" i="6"/>
  <c r="CU80" i="6" s="1"/>
  <c r="CT32" i="6"/>
  <c r="CT80" i="6" s="1"/>
  <c r="CS32" i="6"/>
  <c r="CS80" i="6" s="1"/>
  <c r="CR32" i="6"/>
  <c r="CR80" i="6" s="1"/>
  <c r="CQ32" i="6"/>
  <c r="CQ80" i="6" s="1"/>
  <c r="CP32" i="6"/>
  <c r="CP80" i="6" s="1"/>
  <c r="CO32" i="6"/>
  <c r="CO80" i="6" s="1"/>
  <c r="CN32" i="6"/>
  <c r="CN80" i="6" s="1"/>
  <c r="CM32" i="6"/>
  <c r="CM80" i="6" s="1"/>
  <c r="CL32" i="6"/>
  <c r="CL80" i="6" s="1"/>
  <c r="CK32" i="6"/>
  <c r="CK80" i="6" s="1"/>
  <c r="CJ32" i="6"/>
  <c r="CJ80" i="6" s="1"/>
  <c r="CI32" i="6"/>
  <c r="CI80" i="6" s="1"/>
  <c r="CH32" i="6"/>
  <c r="CH80" i="6" s="1"/>
  <c r="CG32" i="6"/>
  <c r="CG80" i="6" s="1"/>
  <c r="CF32" i="6"/>
  <c r="CF80" i="6" s="1"/>
  <c r="CE32" i="6"/>
  <c r="CE80" i="6" s="1"/>
  <c r="CD32" i="6"/>
  <c r="CD80" i="6" s="1"/>
  <c r="CC32" i="6"/>
  <c r="CC80" i="6" s="1"/>
  <c r="CB32" i="6"/>
  <c r="CB80" i="6" s="1"/>
  <c r="CA32" i="6"/>
  <c r="CA80" i="6" s="1"/>
  <c r="BZ32" i="6"/>
  <c r="BZ80" i="6" s="1"/>
  <c r="BY32" i="6"/>
  <c r="BY80" i="6" s="1"/>
  <c r="BX32" i="6"/>
  <c r="BX80" i="6" s="1"/>
  <c r="BW32" i="6"/>
  <c r="BW80" i="6" s="1"/>
  <c r="BV32" i="6"/>
  <c r="BV80" i="6" s="1"/>
  <c r="BU32" i="6"/>
  <c r="BU80" i="6" s="1"/>
  <c r="BT32" i="6"/>
  <c r="BT80" i="6" s="1"/>
  <c r="BS32" i="6"/>
  <c r="BS80" i="6" s="1"/>
  <c r="BR32" i="6"/>
  <c r="BR80" i="6" s="1"/>
  <c r="BQ32" i="6"/>
  <c r="BQ80" i="6" s="1"/>
  <c r="BP32" i="6"/>
  <c r="BP80" i="6" s="1"/>
  <c r="BN32" i="6"/>
  <c r="BN80" i="6" s="1"/>
  <c r="BM32" i="6"/>
  <c r="BM80" i="6" s="1"/>
  <c r="BL32" i="6"/>
  <c r="BL80" i="6" s="1"/>
  <c r="BK32" i="6"/>
  <c r="BK80" i="6" s="1"/>
  <c r="BJ32" i="6"/>
  <c r="BJ80" i="6" s="1"/>
  <c r="BI32" i="6"/>
  <c r="BI80" i="6" s="1"/>
  <c r="BH32" i="6"/>
  <c r="BH80" i="6" s="1"/>
  <c r="BF32" i="6"/>
  <c r="BF80" i="6" s="1"/>
  <c r="BE32" i="6"/>
  <c r="BE80" i="6" s="1"/>
  <c r="BD32" i="6"/>
  <c r="BD80" i="6" s="1"/>
  <c r="BC32" i="6"/>
  <c r="BC80" i="6" s="1"/>
  <c r="BB32" i="6"/>
  <c r="BB80" i="6" s="1"/>
  <c r="BA32" i="6"/>
  <c r="BA80" i="6" s="1"/>
  <c r="AZ32" i="6"/>
  <c r="AZ80" i="6" s="1"/>
  <c r="AY32" i="6"/>
  <c r="AY80" i="6" s="1"/>
  <c r="AX32" i="6"/>
  <c r="AX80" i="6" s="1"/>
  <c r="AV32" i="6"/>
  <c r="AV80" i="6" s="1"/>
  <c r="AU32" i="6"/>
  <c r="AU80" i="6" s="1"/>
  <c r="AT32" i="6"/>
  <c r="AT80" i="6" s="1"/>
  <c r="AS32" i="6"/>
  <c r="AS80" i="6" s="1"/>
  <c r="AR32" i="6"/>
  <c r="AR80" i="6" s="1"/>
  <c r="AQ32" i="6"/>
  <c r="AQ80" i="6" s="1"/>
  <c r="AP32" i="6"/>
  <c r="AP80" i="6" s="1"/>
  <c r="AM32" i="6"/>
  <c r="AM80" i="6" s="1"/>
  <c r="AL32" i="6"/>
  <c r="AL80" i="6" s="1"/>
  <c r="AK32" i="6"/>
  <c r="AK80" i="6" s="1"/>
  <c r="AJ32" i="6"/>
  <c r="AJ80" i="6" s="1"/>
  <c r="AI32" i="6"/>
  <c r="AI80" i="6" s="1"/>
  <c r="AF32" i="6"/>
  <c r="AF80" i="6" s="1"/>
  <c r="AE32" i="6"/>
  <c r="AE80" i="6" s="1"/>
  <c r="AD32" i="6"/>
  <c r="AD80" i="6" s="1"/>
  <c r="AC32" i="6"/>
  <c r="AC80" i="6" s="1"/>
  <c r="AB32" i="6"/>
  <c r="AB80" i="6" s="1"/>
  <c r="AA32" i="6"/>
  <c r="AA80" i="6" s="1"/>
  <c r="Y32" i="6"/>
  <c r="Y80" i="6" s="1"/>
  <c r="X32" i="6"/>
  <c r="X80" i="6" s="1"/>
  <c r="W32" i="6"/>
  <c r="W80" i="6" s="1"/>
  <c r="V32" i="6"/>
  <c r="V80" i="6" s="1"/>
  <c r="U32" i="6"/>
  <c r="U80" i="6" s="1"/>
  <c r="T32" i="6"/>
  <c r="T80" i="6" s="1"/>
  <c r="S32" i="6"/>
  <c r="S80" i="6" s="1"/>
  <c r="Q32" i="6"/>
  <c r="Q80" i="6" s="1"/>
  <c r="P32" i="6"/>
  <c r="P80" i="6" s="1"/>
  <c r="O32" i="6"/>
  <c r="O80" i="6" s="1"/>
  <c r="N32" i="6"/>
  <c r="N80" i="6" s="1"/>
  <c r="L32" i="6"/>
  <c r="L80" i="6" s="1"/>
  <c r="K32" i="6"/>
  <c r="K80" i="6" s="1"/>
  <c r="J32" i="6"/>
  <c r="J80" i="6" s="1"/>
  <c r="I32" i="6"/>
  <c r="I80" i="6" s="1"/>
  <c r="H32" i="6"/>
  <c r="H80" i="6" s="1"/>
  <c r="G32" i="6"/>
  <c r="G80" i="6" s="1"/>
  <c r="F32" i="6"/>
  <c r="F80" i="6" s="1"/>
  <c r="E32" i="6"/>
  <c r="E80" i="6" s="1"/>
  <c r="D32" i="6"/>
  <c r="D80" i="6" s="1"/>
  <c r="C32" i="6"/>
  <c r="C80" i="6" s="1"/>
  <c r="A32" i="6"/>
  <c r="A80" i="6" s="1"/>
  <c r="NQ31" i="6"/>
  <c r="NP31" i="6"/>
  <c r="NP32" i="6" s="1"/>
  <c r="NO31" i="6"/>
  <c r="NO32" i="6" s="1"/>
  <c r="NN31" i="6"/>
  <c r="NM31" i="6"/>
  <c r="MZ31" i="6"/>
  <c r="MT31" i="6"/>
  <c r="MR31" i="6"/>
  <c r="MP31" i="6"/>
  <c r="MK31" i="6"/>
  <c r="MI31" i="6"/>
  <c r="MG31" i="6"/>
  <c r="GV31" i="6"/>
  <c r="GU31" i="6"/>
  <c r="GT31" i="6"/>
  <c r="GS31" i="6"/>
  <c r="GQ31" i="6"/>
  <c r="GQ80" i="6" s="1"/>
  <c r="GO31" i="6"/>
  <c r="GN31" i="6"/>
  <c r="GM31" i="6"/>
  <c r="GL31" i="6"/>
  <c r="GK31" i="6"/>
  <c r="GJ31" i="6"/>
  <c r="GI31" i="6"/>
  <c r="GH31" i="6"/>
  <c r="GG31" i="6"/>
  <c r="GF31" i="6"/>
  <c r="GC31" i="6"/>
  <c r="GB31" i="6"/>
  <c r="GA31" i="6"/>
  <c r="FZ31" i="6"/>
  <c r="FY31" i="6"/>
  <c r="FX31" i="6"/>
  <c r="FV31" i="6"/>
  <c r="FU31" i="6"/>
  <c r="DM31" i="6"/>
  <c r="DM32" i="6" s="1"/>
  <c r="Q31" i="6"/>
  <c r="P31" i="6"/>
  <c r="O31" i="6"/>
  <c r="N31" i="6"/>
  <c r="M31" i="6"/>
  <c r="M32" i="6" s="1"/>
  <c r="MZ30" i="6"/>
  <c r="MT30" i="6"/>
  <c r="MR30" i="6"/>
  <c r="MP30" i="6"/>
  <c r="MK30" i="6"/>
  <c r="MI30" i="6"/>
  <c r="MG30" i="6"/>
  <c r="LV30" i="6"/>
  <c r="LU30" i="6"/>
  <c r="LF30" i="6"/>
  <c r="LE30" i="6"/>
  <c r="LD30" i="6"/>
  <c r="LC30" i="6"/>
  <c r="LB30" i="6"/>
  <c r="LA30" i="6"/>
  <c r="KZ30" i="6"/>
  <c r="KY30" i="6"/>
  <c r="KX30" i="6"/>
  <c r="KW30" i="6"/>
  <c r="KV30" i="6"/>
  <c r="KU30" i="6"/>
  <c r="KT30" i="6"/>
  <c r="KS30" i="6"/>
  <c r="KR30" i="6"/>
  <c r="KQ30" i="6"/>
  <c r="KP30" i="6"/>
  <c r="KO30" i="6"/>
  <c r="KN30" i="6"/>
  <c r="KM30" i="6"/>
  <c r="KL30" i="6"/>
  <c r="KK30" i="6"/>
  <c r="KJ30" i="6"/>
  <c r="KI30" i="6"/>
  <c r="KH30" i="6"/>
  <c r="KG30" i="6"/>
  <c r="KF30" i="6"/>
  <c r="KE30" i="6"/>
  <c r="KD30" i="6"/>
  <c r="KC30" i="6"/>
  <c r="KB30" i="6"/>
  <c r="JL30" i="6"/>
  <c r="JK30" i="6"/>
  <c r="JJ30" i="6"/>
  <c r="JI30" i="6"/>
  <c r="JH30" i="6"/>
  <c r="JG30" i="6"/>
  <c r="JF30" i="6"/>
  <c r="JE30" i="6"/>
  <c r="JD30" i="6"/>
  <c r="JC30" i="6"/>
  <c r="JB30" i="6"/>
  <c r="JA30" i="6"/>
  <c r="IZ30" i="6"/>
  <c r="IY30" i="6"/>
  <c r="IX30" i="6"/>
  <c r="IW30" i="6"/>
  <c r="IV30" i="6"/>
  <c r="IU30" i="6"/>
  <c r="IT30" i="6"/>
  <c r="IS30" i="6"/>
  <c r="IR30" i="6"/>
  <c r="IQ30" i="6"/>
  <c r="IP30" i="6"/>
  <c r="IO30" i="6"/>
  <c r="IN30" i="6"/>
  <c r="IL30" i="6"/>
  <c r="IK30" i="6"/>
  <c r="IJ30" i="6"/>
  <c r="II30" i="6"/>
  <c r="IG30" i="6"/>
  <c r="IF30" i="6"/>
  <c r="IE30" i="6"/>
  <c r="ID30" i="6"/>
  <c r="IC30" i="6"/>
  <c r="IB30" i="6"/>
  <c r="HZ30" i="6"/>
  <c r="HY30" i="6"/>
  <c r="HX30" i="6"/>
  <c r="HW30" i="6"/>
  <c r="HV30" i="6"/>
  <c r="HU30" i="6"/>
  <c r="HS30" i="6"/>
  <c r="HR30" i="6"/>
  <c r="HP30" i="6"/>
  <c r="HO30" i="6"/>
  <c r="HN30" i="6"/>
  <c r="HM30" i="6"/>
  <c r="HL30" i="6"/>
  <c r="HK30" i="6"/>
  <c r="HJ30" i="6"/>
  <c r="HH30" i="6"/>
  <c r="HG30" i="6"/>
  <c r="HF30" i="6"/>
  <c r="HE30" i="6"/>
  <c r="HD30" i="6"/>
  <c r="HC30" i="6"/>
  <c r="HB30" i="6"/>
  <c r="HA30" i="6"/>
  <c r="GY30" i="6"/>
  <c r="GX30" i="6"/>
  <c r="GV30" i="6"/>
  <c r="GU30" i="6"/>
  <c r="GT30" i="6"/>
  <c r="GS30" i="6"/>
  <c r="GP30" i="6"/>
  <c r="GO30" i="6"/>
  <c r="GN30" i="6"/>
  <c r="GM30" i="6"/>
  <c r="GL30" i="6"/>
  <c r="GK30" i="6"/>
  <c r="GJ30" i="6"/>
  <c r="GI30" i="6"/>
  <c r="GH30" i="6"/>
  <c r="GG30" i="6"/>
  <c r="GF30" i="6"/>
  <c r="GE30" i="6"/>
  <c r="GC30" i="6"/>
  <c r="GB30" i="6"/>
  <c r="GA30" i="6"/>
  <c r="FZ30" i="6"/>
  <c r="FY30" i="6"/>
  <c r="FX30" i="6"/>
  <c r="FV30" i="6"/>
  <c r="FU30" i="6"/>
  <c r="FT30" i="6"/>
  <c r="DZ30" i="6"/>
  <c r="A30" i="6"/>
  <c r="NN29" i="6"/>
  <c r="NN79" i="6" s="1"/>
  <c r="NL29" i="6"/>
  <c r="NL79" i="6" s="1"/>
  <c r="NK29" i="6"/>
  <c r="NK79" i="6" s="1"/>
  <c r="NJ29" i="6"/>
  <c r="NJ79" i="6" s="1"/>
  <c r="NI29" i="6"/>
  <c r="NI79" i="6" s="1"/>
  <c r="NH29" i="6"/>
  <c r="NH79" i="6" s="1"/>
  <c r="NG29" i="6"/>
  <c r="NG79" i="6" s="1"/>
  <c r="NF29" i="6"/>
  <c r="NF79" i="6" s="1"/>
  <c r="NE29" i="6"/>
  <c r="NE79" i="6" s="1"/>
  <c r="ND29" i="6"/>
  <c r="ND79" i="6" s="1"/>
  <c r="NC29" i="6"/>
  <c r="NC79" i="6" s="1"/>
  <c r="MY29" i="6"/>
  <c r="MY79" i="6" s="1"/>
  <c r="MX29" i="6"/>
  <c r="MX79" i="6" s="1"/>
  <c r="MW29" i="6"/>
  <c r="MW79" i="6" s="1"/>
  <c r="MV29" i="6"/>
  <c r="MV79" i="6" s="1"/>
  <c r="MU29" i="6"/>
  <c r="MU79" i="6" s="1"/>
  <c r="MS29" i="6"/>
  <c r="MS79" i="6" s="1"/>
  <c r="MQ29" i="6"/>
  <c r="MQ79" i="6" s="1"/>
  <c r="MO29" i="6"/>
  <c r="MO79" i="6" s="1"/>
  <c r="MN29" i="6"/>
  <c r="MN79" i="6" s="1"/>
  <c r="MM29" i="6"/>
  <c r="MM79" i="6" s="1"/>
  <c r="ML29" i="6"/>
  <c r="ML79" i="6" s="1"/>
  <c r="MJ29" i="6"/>
  <c r="MJ79" i="6" s="1"/>
  <c r="MH29" i="6"/>
  <c r="MH79" i="6" s="1"/>
  <c r="LS29" i="6"/>
  <c r="LS79" i="6" s="1"/>
  <c r="LR29" i="6"/>
  <c r="LR79" i="6" s="1"/>
  <c r="LQ29" i="6"/>
  <c r="LQ79" i="6" s="1"/>
  <c r="LP29" i="6"/>
  <c r="LP79" i="6" s="1"/>
  <c r="LO29" i="6"/>
  <c r="LO79" i="6" s="1"/>
  <c r="LN29" i="6"/>
  <c r="LN79" i="6" s="1"/>
  <c r="LM29" i="6"/>
  <c r="LM79" i="6" s="1"/>
  <c r="LL29" i="6"/>
  <c r="LL79" i="6" s="1"/>
  <c r="LK29" i="6"/>
  <c r="LK79" i="6" s="1"/>
  <c r="LJ29" i="6"/>
  <c r="LJ79" i="6" s="1"/>
  <c r="JZ29" i="6"/>
  <c r="JZ79" i="6" s="1"/>
  <c r="JY29" i="6"/>
  <c r="JY79" i="6" s="1"/>
  <c r="JX29" i="6"/>
  <c r="JX79" i="6" s="1"/>
  <c r="JW29" i="6"/>
  <c r="JW79" i="6" s="1"/>
  <c r="JV29" i="6"/>
  <c r="JV79" i="6" s="1"/>
  <c r="JU29" i="6"/>
  <c r="JU79" i="6" s="1"/>
  <c r="JT29" i="6"/>
  <c r="JT79" i="6" s="1"/>
  <c r="JS29" i="6"/>
  <c r="JS79" i="6" s="1"/>
  <c r="JR29" i="6"/>
  <c r="JR79" i="6" s="1"/>
  <c r="JQ29" i="6"/>
  <c r="JQ79" i="6" s="1"/>
  <c r="JP29" i="6"/>
  <c r="JP79" i="6" s="1"/>
  <c r="JO29" i="6"/>
  <c r="JO79" i="6" s="1"/>
  <c r="FR29" i="6"/>
  <c r="FR79" i="6" s="1"/>
  <c r="FQ29" i="6"/>
  <c r="FQ79" i="6" s="1"/>
  <c r="FP29" i="6"/>
  <c r="FP79" i="6" s="1"/>
  <c r="FO29" i="6"/>
  <c r="FO79" i="6" s="1"/>
  <c r="FN29" i="6"/>
  <c r="FN79" i="6" s="1"/>
  <c r="FM29" i="6"/>
  <c r="FM79" i="6" s="1"/>
  <c r="FL29" i="6"/>
  <c r="FL79" i="6" s="1"/>
  <c r="FK29" i="6"/>
  <c r="FK79" i="6" s="1"/>
  <c r="FJ29" i="6"/>
  <c r="FJ79" i="6" s="1"/>
  <c r="FI29" i="6"/>
  <c r="FI79" i="6" s="1"/>
  <c r="FH29" i="6"/>
  <c r="FH79" i="6" s="1"/>
  <c r="FG29" i="6"/>
  <c r="FG79" i="6" s="1"/>
  <c r="FF29" i="6"/>
  <c r="FF79" i="6" s="1"/>
  <c r="FE29" i="6"/>
  <c r="FE79" i="6" s="1"/>
  <c r="FD29" i="6"/>
  <c r="FD79" i="6" s="1"/>
  <c r="FC29" i="6"/>
  <c r="FC79" i="6" s="1"/>
  <c r="EZ29" i="6"/>
  <c r="EZ79" i="6" s="1"/>
  <c r="EY29" i="6"/>
  <c r="EY79" i="6" s="1"/>
  <c r="EX29" i="6"/>
  <c r="EX79" i="6" s="1"/>
  <c r="EW29" i="6"/>
  <c r="EW79" i="6" s="1"/>
  <c r="EV29" i="6"/>
  <c r="EV79" i="6" s="1"/>
  <c r="EU29" i="6"/>
  <c r="EU79" i="6" s="1"/>
  <c r="ET29" i="6"/>
  <c r="ET79" i="6" s="1"/>
  <c r="ES29" i="6"/>
  <c r="ES79" i="6" s="1"/>
  <c r="ER29" i="6"/>
  <c r="ER79" i="6" s="1"/>
  <c r="EQ29" i="6"/>
  <c r="EQ79" i="6" s="1"/>
  <c r="EP29" i="6"/>
  <c r="EP79" i="6" s="1"/>
  <c r="EO29" i="6"/>
  <c r="EO79" i="6" s="1"/>
  <c r="EN29" i="6"/>
  <c r="EN79" i="6" s="1"/>
  <c r="EM29" i="6"/>
  <c r="EM79" i="6" s="1"/>
  <c r="EL29" i="6"/>
  <c r="EL79" i="6" s="1"/>
  <c r="EK29" i="6"/>
  <c r="EK79" i="6" s="1"/>
  <c r="EJ29" i="6"/>
  <c r="EJ79" i="6" s="1"/>
  <c r="EI29" i="6"/>
  <c r="EI79" i="6" s="1"/>
  <c r="EH29" i="6"/>
  <c r="EH79" i="6" s="1"/>
  <c r="EE29" i="6"/>
  <c r="EE79" i="6" s="1"/>
  <c r="ED29" i="6"/>
  <c r="ED79" i="6" s="1"/>
  <c r="EC29" i="6"/>
  <c r="EC79" i="6" s="1"/>
  <c r="EB29" i="6"/>
  <c r="EB79" i="6" s="1"/>
  <c r="EA29" i="6"/>
  <c r="EA79" i="6" s="1"/>
  <c r="DZ29" i="6"/>
  <c r="DZ79" i="6" s="1"/>
  <c r="DX29" i="6"/>
  <c r="DX79" i="6" s="1"/>
  <c r="DW29" i="6"/>
  <c r="DW79" i="6" s="1"/>
  <c r="DT29" i="6"/>
  <c r="DT79" i="6" s="1"/>
  <c r="DS29" i="6"/>
  <c r="DS79" i="6" s="1"/>
  <c r="DR29" i="6"/>
  <c r="DR79" i="6" s="1"/>
  <c r="DQ29" i="6"/>
  <c r="DQ79" i="6" s="1"/>
  <c r="DP29" i="6"/>
  <c r="DP79" i="6" s="1"/>
  <c r="DL29" i="6"/>
  <c r="DL79" i="6" s="1"/>
  <c r="DK29" i="6"/>
  <c r="DK79" i="6" s="1"/>
  <c r="DJ29" i="6"/>
  <c r="DJ79" i="6" s="1"/>
  <c r="DH29" i="6"/>
  <c r="DH79" i="6" s="1"/>
  <c r="DG29" i="6"/>
  <c r="DG79" i="6" s="1"/>
  <c r="DF29" i="6"/>
  <c r="DF79" i="6" s="1"/>
  <c r="DE29" i="6"/>
  <c r="DE79" i="6" s="1"/>
  <c r="DD29" i="6"/>
  <c r="DD79" i="6" s="1"/>
  <c r="DB29" i="6"/>
  <c r="DB79" i="6" s="1"/>
  <c r="DA29" i="6"/>
  <c r="DA79" i="6" s="1"/>
  <c r="CZ29" i="6"/>
  <c r="CZ79" i="6" s="1"/>
  <c r="CY29" i="6"/>
  <c r="CY79" i="6" s="1"/>
  <c r="CX29" i="6"/>
  <c r="CX79" i="6" s="1"/>
  <c r="CW29" i="6"/>
  <c r="CW79" i="6" s="1"/>
  <c r="CV29" i="6"/>
  <c r="CV79" i="6" s="1"/>
  <c r="CU29" i="6"/>
  <c r="CU79" i="6" s="1"/>
  <c r="CT29" i="6"/>
  <c r="CT79" i="6" s="1"/>
  <c r="CS29" i="6"/>
  <c r="CS79" i="6" s="1"/>
  <c r="CR29" i="6"/>
  <c r="CR79" i="6" s="1"/>
  <c r="CQ29" i="6"/>
  <c r="CQ79" i="6" s="1"/>
  <c r="CP29" i="6"/>
  <c r="CP79" i="6" s="1"/>
  <c r="CO29" i="6"/>
  <c r="CO79" i="6" s="1"/>
  <c r="CN29" i="6"/>
  <c r="CN79" i="6" s="1"/>
  <c r="CM29" i="6"/>
  <c r="CM79" i="6" s="1"/>
  <c r="CL29" i="6"/>
  <c r="CL79" i="6" s="1"/>
  <c r="CK29" i="6"/>
  <c r="CK79" i="6" s="1"/>
  <c r="CJ29" i="6"/>
  <c r="CJ79" i="6" s="1"/>
  <c r="CI29" i="6"/>
  <c r="CI79" i="6" s="1"/>
  <c r="CH29" i="6"/>
  <c r="CH79" i="6" s="1"/>
  <c r="CG29" i="6"/>
  <c r="CG79" i="6" s="1"/>
  <c r="CF29" i="6"/>
  <c r="CF79" i="6" s="1"/>
  <c r="CE29" i="6"/>
  <c r="CE79" i="6" s="1"/>
  <c r="CD29" i="6"/>
  <c r="CD79" i="6" s="1"/>
  <c r="CC29" i="6"/>
  <c r="CC79" i="6" s="1"/>
  <c r="CB29" i="6"/>
  <c r="CB79" i="6" s="1"/>
  <c r="CA29" i="6"/>
  <c r="CA79" i="6" s="1"/>
  <c r="BZ29" i="6"/>
  <c r="BZ79" i="6" s="1"/>
  <c r="BY29" i="6"/>
  <c r="BY79" i="6" s="1"/>
  <c r="BX29" i="6"/>
  <c r="BX79" i="6" s="1"/>
  <c r="BW29" i="6"/>
  <c r="BW79" i="6" s="1"/>
  <c r="BV29" i="6"/>
  <c r="BV79" i="6" s="1"/>
  <c r="BU29" i="6"/>
  <c r="BU79" i="6" s="1"/>
  <c r="BT29" i="6"/>
  <c r="BT79" i="6" s="1"/>
  <c r="BS29" i="6"/>
  <c r="BS79" i="6" s="1"/>
  <c r="BR29" i="6"/>
  <c r="BR79" i="6" s="1"/>
  <c r="BQ29" i="6"/>
  <c r="BQ79" i="6" s="1"/>
  <c r="BP29" i="6"/>
  <c r="BP79" i="6" s="1"/>
  <c r="BN29" i="6"/>
  <c r="BN79" i="6" s="1"/>
  <c r="BM29" i="6"/>
  <c r="BM79" i="6" s="1"/>
  <c r="BL29" i="6"/>
  <c r="BL79" i="6" s="1"/>
  <c r="BK29" i="6"/>
  <c r="BK79" i="6" s="1"/>
  <c r="BJ29" i="6"/>
  <c r="BJ79" i="6" s="1"/>
  <c r="BI29" i="6"/>
  <c r="BI79" i="6" s="1"/>
  <c r="BH29" i="6"/>
  <c r="BH79" i="6" s="1"/>
  <c r="BF29" i="6"/>
  <c r="BF79" i="6" s="1"/>
  <c r="BE29" i="6"/>
  <c r="BE79" i="6" s="1"/>
  <c r="BD29" i="6"/>
  <c r="BD79" i="6" s="1"/>
  <c r="BC29" i="6"/>
  <c r="BC79" i="6" s="1"/>
  <c r="BB29" i="6"/>
  <c r="BB79" i="6" s="1"/>
  <c r="BA29" i="6"/>
  <c r="BA79" i="6" s="1"/>
  <c r="AZ29" i="6"/>
  <c r="AZ79" i="6" s="1"/>
  <c r="AY29" i="6"/>
  <c r="AY79" i="6" s="1"/>
  <c r="AX29" i="6"/>
  <c r="AX79" i="6" s="1"/>
  <c r="AV29" i="6"/>
  <c r="AV79" i="6" s="1"/>
  <c r="AU29" i="6"/>
  <c r="AU79" i="6" s="1"/>
  <c r="AT29" i="6"/>
  <c r="AT79" i="6" s="1"/>
  <c r="AS29" i="6"/>
  <c r="AS79" i="6" s="1"/>
  <c r="AR29" i="6"/>
  <c r="AR79" i="6" s="1"/>
  <c r="AQ29" i="6"/>
  <c r="AQ79" i="6" s="1"/>
  <c r="AP29" i="6"/>
  <c r="AP79" i="6" s="1"/>
  <c r="AM29" i="6"/>
  <c r="AM79" i="6" s="1"/>
  <c r="AL29" i="6"/>
  <c r="AL79" i="6" s="1"/>
  <c r="AK29" i="6"/>
  <c r="AK79" i="6" s="1"/>
  <c r="AJ29" i="6"/>
  <c r="AJ79" i="6" s="1"/>
  <c r="AI29" i="6"/>
  <c r="AI79" i="6" s="1"/>
  <c r="AF29" i="6"/>
  <c r="AF79" i="6" s="1"/>
  <c r="AE29" i="6"/>
  <c r="AE79" i="6" s="1"/>
  <c r="AD29" i="6"/>
  <c r="AD79" i="6" s="1"/>
  <c r="AC29" i="6"/>
  <c r="AC79" i="6" s="1"/>
  <c r="AB29" i="6"/>
  <c r="AB79" i="6" s="1"/>
  <c r="AA29" i="6"/>
  <c r="AA79" i="6" s="1"/>
  <c r="Y29" i="6"/>
  <c r="Y79" i="6" s="1"/>
  <c r="X29" i="6"/>
  <c r="X79" i="6" s="1"/>
  <c r="W29" i="6"/>
  <c r="W79" i="6" s="1"/>
  <c r="V29" i="6"/>
  <c r="V79" i="6" s="1"/>
  <c r="U29" i="6"/>
  <c r="U79" i="6" s="1"/>
  <c r="T29" i="6"/>
  <c r="T79" i="6" s="1"/>
  <c r="S29" i="6"/>
  <c r="S79" i="6" s="1"/>
  <c r="N29" i="6"/>
  <c r="N79" i="6" s="1"/>
  <c r="M29" i="6"/>
  <c r="M79" i="6" s="1"/>
  <c r="L29" i="6"/>
  <c r="L79" i="6" s="1"/>
  <c r="K29" i="6"/>
  <c r="K79" i="6" s="1"/>
  <c r="J29" i="6"/>
  <c r="J79" i="6" s="1"/>
  <c r="I29" i="6"/>
  <c r="I79" i="6" s="1"/>
  <c r="H29" i="6"/>
  <c r="H79" i="6" s="1"/>
  <c r="G29" i="6"/>
  <c r="G79" i="6" s="1"/>
  <c r="F29" i="6"/>
  <c r="F79" i="6" s="1"/>
  <c r="E29" i="6"/>
  <c r="E79" i="6" s="1"/>
  <c r="D29" i="6"/>
  <c r="D79" i="6" s="1"/>
  <c r="C29" i="6"/>
  <c r="C79" i="6" s="1"/>
  <c r="A29" i="6"/>
  <c r="A79" i="6" s="1"/>
  <c r="NQ28" i="6"/>
  <c r="NQ29" i="6" s="1"/>
  <c r="NP28" i="6"/>
  <c r="NP29" i="6" s="1"/>
  <c r="NO28" i="6"/>
  <c r="NO29" i="6" s="1"/>
  <c r="NN28" i="6"/>
  <c r="NM28" i="6"/>
  <c r="NM29" i="6" s="1"/>
  <c r="MZ28" i="6"/>
  <c r="MT28" i="6"/>
  <c r="MR28" i="6"/>
  <c r="MP28" i="6"/>
  <c r="MK28" i="6"/>
  <c r="MI28" i="6"/>
  <c r="MG28" i="6"/>
  <c r="GV28" i="6"/>
  <c r="GU28" i="6"/>
  <c r="GT28" i="6"/>
  <c r="GS28" i="6"/>
  <c r="GQ28" i="6"/>
  <c r="GQ79" i="6" s="1"/>
  <c r="GO28" i="6"/>
  <c r="GN28" i="6"/>
  <c r="GM28" i="6"/>
  <c r="GL28" i="6"/>
  <c r="GK28" i="6"/>
  <c r="GJ28" i="6"/>
  <c r="GI28" i="6"/>
  <c r="GH28" i="6"/>
  <c r="GG28" i="6"/>
  <c r="GF28" i="6"/>
  <c r="GC28" i="6"/>
  <c r="GB28" i="6"/>
  <c r="GA28" i="6"/>
  <c r="FZ28" i="6"/>
  <c r="FY28" i="6"/>
  <c r="FX28" i="6"/>
  <c r="FV28" i="6"/>
  <c r="FU28" i="6"/>
  <c r="DM28" i="6"/>
  <c r="DM29" i="6" s="1"/>
  <c r="Q28" i="6"/>
  <c r="Q29" i="6" s="1"/>
  <c r="P28" i="6"/>
  <c r="P29" i="6" s="1"/>
  <c r="O28" i="6"/>
  <c r="O29" i="6" s="1"/>
  <c r="N28" i="6"/>
  <c r="M28" i="6"/>
  <c r="MZ27" i="6"/>
  <c r="MT27" i="6"/>
  <c r="MR27" i="6"/>
  <c r="MP27" i="6"/>
  <c r="MK27" i="6"/>
  <c r="MI27" i="6"/>
  <c r="MG27" i="6"/>
  <c r="LV27" i="6"/>
  <c r="LU27" i="6"/>
  <c r="LF27" i="6"/>
  <c r="LE27" i="6"/>
  <c r="LD27" i="6"/>
  <c r="LC27" i="6"/>
  <c r="LB27" i="6"/>
  <c r="LA27" i="6"/>
  <c r="KZ27" i="6"/>
  <c r="KY27" i="6"/>
  <c r="KX27" i="6"/>
  <c r="KW27" i="6"/>
  <c r="KV27" i="6"/>
  <c r="KU27" i="6"/>
  <c r="KT27" i="6"/>
  <c r="KS27" i="6"/>
  <c r="KR27" i="6"/>
  <c r="KQ27" i="6"/>
  <c r="KP27" i="6"/>
  <c r="KO27" i="6"/>
  <c r="KN27" i="6"/>
  <c r="KM27" i="6"/>
  <c r="KL27" i="6"/>
  <c r="KK27" i="6"/>
  <c r="KJ27" i="6"/>
  <c r="KI27" i="6"/>
  <c r="KH27" i="6"/>
  <c r="KG27" i="6"/>
  <c r="KF27" i="6"/>
  <c r="KE27" i="6"/>
  <c r="KD27" i="6"/>
  <c r="KC27" i="6"/>
  <c r="KB27" i="6"/>
  <c r="JL27" i="6"/>
  <c r="JK27" i="6"/>
  <c r="JJ27" i="6"/>
  <c r="JI27" i="6"/>
  <c r="JH27" i="6"/>
  <c r="JG27" i="6"/>
  <c r="JF27" i="6"/>
  <c r="JE27" i="6"/>
  <c r="JD27" i="6"/>
  <c r="JC27" i="6"/>
  <c r="JB27" i="6"/>
  <c r="JA27" i="6"/>
  <c r="IZ27" i="6"/>
  <c r="IY27" i="6"/>
  <c r="IX27" i="6"/>
  <c r="IW27" i="6"/>
  <c r="IV27" i="6"/>
  <c r="IU27" i="6"/>
  <c r="IT27" i="6"/>
  <c r="IS27" i="6"/>
  <c r="IR27" i="6"/>
  <c r="IQ27" i="6"/>
  <c r="IP27" i="6"/>
  <c r="IO27" i="6"/>
  <c r="IN27" i="6"/>
  <c r="IL27" i="6"/>
  <c r="IK27" i="6"/>
  <c r="IJ27" i="6"/>
  <c r="II27" i="6"/>
  <c r="IG27" i="6"/>
  <c r="IF27" i="6"/>
  <c r="IE27" i="6"/>
  <c r="ID27" i="6"/>
  <c r="IC27" i="6"/>
  <c r="IB27" i="6"/>
  <c r="HZ27" i="6"/>
  <c r="HY27" i="6"/>
  <c r="HX27" i="6"/>
  <c r="HW27" i="6"/>
  <c r="HV27" i="6"/>
  <c r="HU27" i="6"/>
  <c r="HS27" i="6"/>
  <c r="HR27" i="6"/>
  <c r="HP27" i="6"/>
  <c r="HO27" i="6"/>
  <c r="HN27" i="6"/>
  <c r="HM27" i="6"/>
  <c r="HL27" i="6"/>
  <c r="HK27" i="6"/>
  <c r="HJ27" i="6"/>
  <c r="HH27" i="6"/>
  <c r="HG27" i="6"/>
  <c r="HF27" i="6"/>
  <c r="HE27" i="6"/>
  <c r="HD27" i="6"/>
  <c r="HC27" i="6"/>
  <c r="HB27" i="6"/>
  <c r="HA27" i="6"/>
  <c r="GY27" i="6"/>
  <c r="GX27" i="6"/>
  <c r="GV27" i="6"/>
  <c r="GU27" i="6"/>
  <c r="GT27" i="6"/>
  <c r="GS27" i="6"/>
  <c r="GP27" i="6"/>
  <c r="GO27" i="6"/>
  <c r="GN27" i="6"/>
  <c r="GM27" i="6"/>
  <c r="GL27" i="6"/>
  <c r="GK27" i="6"/>
  <c r="GJ27" i="6"/>
  <c r="GI27" i="6"/>
  <c r="GH27" i="6"/>
  <c r="GG27" i="6"/>
  <c r="GF27" i="6"/>
  <c r="GE27" i="6"/>
  <c r="GC27" i="6"/>
  <c r="GB27" i="6"/>
  <c r="GA27" i="6"/>
  <c r="FZ27" i="6"/>
  <c r="FY27" i="6"/>
  <c r="FX27" i="6"/>
  <c r="FV27" i="6"/>
  <c r="FU27" i="6"/>
  <c r="FT27" i="6"/>
  <c r="DZ27" i="6"/>
  <c r="A27" i="6"/>
  <c r="NP26" i="6"/>
  <c r="NM26" i="6"/>
  <c r="NL26" i="6"/>
  <c r="NL78" i="6" s="1"/>
  <c r="NK26" i="6"/>
  <c r="NK78" i="6" s="1"/>
  <c r="NJ26" i="6"/>
  <c r="NJ78" i="6" s="1"/>
  <c r="NI26" i="6"/>
  <c r="NI78" i="6" s="1"/>
  <c r="NH26" i="6"/>
  <c r="NH78" i="6" s="1"/>
  <c r="NG26" i="6"/>
  <c r="NG78" i="6" s="1"/>
  <c r="NF26" i="6"/>
  <c r="NF78" i="6" s="1"/>
  <c r="NE26" i="6"/>
  <c r="NE78" i="6" s="1"/>
  <c r="ND26" i="6"/>
  <c r="NC26" i="6"/>
  <c r="MY26" i="6"/>
  <c r="MX26" i="6"/>
  <c r="MW26" i="6"/>
  <c r="MW78" i="6" s="1"/>
  <c r="MV26" i="6"/>
  <c r="MV78" i="6" s="1"/>
  <c r="MU26" i="6"/>
  <c r="MU78" i="6" s="1"/>
  <c r="MS26" i="6"/>
  <c r="MS78" i="6" s="1"/>
  <c r="MQ26" i="6"/>
  <c r="MQ78" i="6" s="1"/>
  <c r="MO26" i="6"/>
  <c r="MO78" i="6" s="1"/>
  <c r="MN26" i="6"/>
  <c r="MN78" i="6" s="1"/>
  <c r="MM26" i="6"/>
  <c r="MM78" i="6" s="1"/>
  <c r="ML26" i="6"/>
  <c r="MJ26" i="6"/>
  <c r="MH26" i="6"/>
  <c r="LS26" i="6"/>
  <c r="LR26" i="6"/>
  <c r="LR78" i="6" s="1"/>
  <c r="LQ26" i="6"/>
  <c r="LQ78" i="6" s="1"/>
  <c r="LP26" i="6"/>
  <c r="LP78" i="6" s="1"/>
  <c r="LO26" i="6"/>
  <c r="LO78" i="6" s="1"/>
  <c r="LN26" i="6"/>
  <c r="LN78" i="6" s="1"/>
  <c r="LM26" i="6"/>
  <c r="LM78" i="6" s="1"/>
  <c r="LL26" i="6"/>
  <c r="LL78" i="6" s="1"/>
  <c r="LK26" i="6"/>
  <c r="LK78" i="6" s="1"/>
  <c r="LJ26" i="6"/>
  <c r="JZ26" i="6"/>
  <c r="JY26" i="6"/>
  <c r="JX26" i="6"/>
  <c r="JX78" i="6" s="1"/>
  <c r="JW26" i="6"/>
  <c r="JW78" i="6" s="1"/>
  <c r="JV26" i="6"/>
  <c r="JV78" i="6" s="1"/>
  <c r="JU26" i="6"/>
  <c r="JU78" i="6" s="1"/>
  <c r="JT26" i="6"/>
  <c r="JT78" i="6" s="1"/>
  <c r="JS26" i="6"/>
  <c r="JS78" i="6" s="1"/>
  <c r="JR26" i="6"/>
  <c r="JR78" i="6" s="1"/>
  <c r="JQ26" i="6"/>
  <c r="JQ78" i="6" s="1"/>
  <c r="JP26" i="6"/>
  <c r="JP78" i="6" s="1"/>
  <c r="JO26" i="6"/>
  <c r="FR26" i="6"/>
  <c r="FR78" i="6" s="1"/>
  <c r="FQ26" i="6"/>
  <c r="FP26" i="6"/>
  <c r="FO26" i="6"/>
  <c r="FO78" i="6" s="1"/>
  <c r="FN26" i="6"/>
  <c r="FN78" i="6" s="1"/>
  <c r="FM26" i="6"/>
  <c r="FM78" i="6" s="1"/>
  <c r="FL26" i="6"/>
  <c r="FL78" i="6" s="1"/>
  <c r="FK26" i="6"/>
  <c r="FK78" i="6" s="1"/>
  <c r="FJ26" i="6"/>
  <c r="FJ78" i="6" s="1"/>
  <c r="FI26" i="6"/>
  <c r="FI78" i="6" s="1"/>
  <c r="FH26" i="6"/>
  <c r="FH78" i="6" s="1"/>
  <c r="FG26" i="6"/>
  <c r="FF26" i="6"/>
  <c r="FF78" i="6" s="1"/>
  <c r="FE26" i="6"/>
  <c r="FD26" i="6"/>
  <c r="FC26" i="6"/>
  <c r="FC78" i="6" s="1"/>
  <c r="EZ26" i="6"/>
  <c r="EZ78" i="6" s="1"/>
  <c r="EY26" i="6"/>
  <c r="EY78" i="6" s="1"/>
  <c r="EX26" i="6"/>
  <c r="EX78" i="6" s="1"/>
  <c r="EW26" i="6"/>
  <c r="EW78" i="6" s="1"/>
  <c r="EV26" i="6"/>
  <c r="EV78" i="6" s="1"/>
  <c r="EU26" i="6"/>
  <c r="EU78" i="6" s="1"/>
  <c r="ET26" i="6"/>
  <c r="ET78" i="6" s="1"/>
  <c r="ES26" i="6"/>
  <c r="ER26" i="6"/>
  <c r="ER78" i="6" s="1"/>
  <c r="EQ26" i="6"/>
  <c r="EQ78" i="6" s="1"/>
  <c r="EP26" i="6"/>
  <c r="EO26" i="6"/>
  <c r="EO78" i="6" s="1"/>
  <c r="EN26" i="6"/>
  <c r="EN78" i="6" s="1"/>
  <c r="EM26" i="6"/>
  <c r="EM78" i="6" s="1"/>
  <c r="EL26" i="6"/>
  <c r="EL78" i="6" s="1"/>
  <c r="EK26" i="6"/>
  <c r="EK78" i="6" s="1"/>
  <c r="EJ26" i="6"/>
  <c r="EJ78" i="6" s="1"/>
  <c r="EI26" i="6"/>
  <c r="EI78" i="6" s="1"/>
  <c r="EH26" i="6"/>
  <c r="EH78" i="6" s="1"/>
  <c r="EE26" i="6"/>
  <c r="ED26" i="6"/>
  <c r="ED78" i="6" s="1"/>
  <c r="EC26" i="6"/>
  <c r="EC78" i="6" s="1"/>
  <c r="EB26" i="6"/>
  <c r="EA26" i="6"/>
  <c r="EA78" i="6" s="1"/>
  <c r="DZ26" i="6"/>
  <c r="DZ78" i="6" s="1"/>
  <c r="DX26" i="6"/>
  <c r="DX78" i="6" s="1"/>
  <c r="DW26" i="6"/>
  <c r="DW78" i="6" s="1"/>
  <c r="DT26" i="6"/>
  <c r="DT78" i="6" s="1"/>
  <c r="DS26" i="6"/>
  <c r="DS78" i="6" s="1"/>
  <c r="DR26" i="6"/>
  <c r="DR78" i="6" s="1"/>
  <c r="DQ26" i="6"/>
  <c r="DQ78" i="6" s="1"/>
  <c r="DP26" i="6"/>
  <c r="DM26" i="6"/>
  <c r="DM78" i="6" s="1"/>
  <c r="DL26" i="6"/>
  <c r="DL78" i="6" s="1"/>
  <c r="DK26" i="6"/>
  <c r="DJ26" i="6"/>
  <c r="DJ78" i="6" s="1"/>
  <c r="DH26" i="6"/>
  <c r="DH78" i="6" s="1"/>
  <c r="DG26" i="6"/>
  <c r="DG78" i="6" s="1"/>
  <c r="DF26" i="6"/>
  <c r="DF78" i="6" s="1"/>
  <c r="DE26" i="6"/>
  <c r="DE78" i="6" s="1"/>
  <c r="DD26" i="6"/>
  <c r="DD78" i="6" s="1"/>
  <c r="DB26" i="6"/>
  <c r="DB78" i="6" s="1"/>
  <c r="DA26" i="6"/>
  <c r="DA78" i="6" s="1"/>
  <c r="CZ26" i="6"/>
  <c r="CY26" i="6"/>
  <c r="CY78" i="6" s="1"/>
  <c r="CX26" i="6"/>
  <c r="CX78" i="6" s="1"/>
  <c r="CW26" i="6"/>
  <c r="CV26" i="6"/>
  <c r="CV78" i="6" s="1"/>
  <c r="CU26" i="6"/>
  <c r="CU78" i="6" s="1"/>
  <c r="CT26" i="6"/>
  <c r="CT78" i="6" s="1"/>
  <c r="CS26" i="6"/>
  <c r="CS78" i="6" s="1"/>
  <c r="CR26" i="6"/>
  <c r="CR78" i="6" s="1"/>
  <c r="CQ26" i="6"/>
  <c r="CQ78" i="6" s="1"/>
  <c r="CP26" i="6"/>
  <c r="CP78" i="6" s="1"/>
  <c r="CO26" i="6"/>
  <c r="CO78" i="6" s="1"/>
  <c r="CN26" i="6"/>
  <c r="CM26" i="6"/>
  <c r="CM78" i="6" s="1"/>
  <c r="CL26" i="6"/>
  <c r="CL78" i="6" s="1"/>
  <c r="CK26" i="6"/>
  <c r="CJ26" i="6"/>
  <c r="CJ78" i="6" s="1"/>
  <c r="CI26" i="6"/>
  <c r="CI78" i="6" s="1"/>
  <c r="CH26" i="6"/>
  <c r="CH78" i="6" s="1"/>
  <c r="CG26" i="6"/>
  <c r="CG78" i="6" s="1"/>
  <c r="CF26" i="6"/>
  <c r="CF78" i="6" s="1"/>
  <c r="CE26" i="6"/>
  <c r="CE78" i="6" s="1"/>
  <c r="CD26" i="6"/>
  <c r="CD78" i="6" s="1"/>
  <c r="CC26" i="6"/>
  <c r="CC78" i="6" s="1"/>
  <c r="CB26" i="6"/>
  <c r="CA26" i="6"/>
  <c r="CA78" i="6" s="1"/>
  <c r="BZ26" i="6"/>
  <c r="BZ78" i="6" s="1"/>
  <c r="BY26" i="6"/>
  <c r="BX26" i="6"/>
  <c r="BX78" i="6" s="1"/>
  <c r="BW26" i="6"/>
  <c r="BW78" i="6" s="1"/>
  <c r="BV26" i="6"/>
  <c r="BV78" i="6" s="1"/>
  <c r="BU26" i="6"/>
  <c r="BU78" i="6" s="1"/>
  <c r="BT26" i="6"/>
  <c r="BT78" i="6" s="1"/>
  <c r="BS26" i="6"/>
  <c r="BS78" i="6" s="1"/>
  <c r="BR26" i="6"/>
  <c r="BR78" i="6" s="1"/>
  <c r="BQ26" i="6"/>
  <c r="BQ78" i="6" s="1"/>
  <c r="BP26" i="6"/>
  <c r="BN26" i="6"/>
  <c r="BN78" i="6" s="1"/>
  <c r="BM26" i="6"/>
  <c r="BM78" i="6" s="1"/>
  <c r="BL26" i="6"/>
  <c r="BK26" i="6"/>
  <c r="BK78" i="6" s="1"/>
  <c r="BJ26" i="6"/>
  <c r="BJ78" i="6" s="1"/>
  <c r="BI26" i="6"/>
  <c r="BI78" i="6" s="1"/>
  <c r="BH26" i="6"/>
  <c r="BH78" i="6" s="1"/>
  <c r="BF26" i="6"/>
  <c r="BF78" i="6" s="1"/>
  <c r="BE26" i="6"/>
  <c r="BE78" i="6" s="1"/>
  <c r="BD26" i="6"/>
  <c r="BD78" i="6" s="1"/>
  <c r="BC26" i="6"/>
  <c r="BC78" i="6" s="1"/>
  <c r="BB26" i="6"/>
  <c r="BB78" i="6" s="1"/>
  <c r="BA26" i="6"/>
  <c r="BA78" i="6" s="1"/>
  <c r="AZ26" i="6"/>
  <c r="AZ78" i="6" s="1"/>
  <c r="AY26" i="6"/>
  <c r="AX26" i="6"/>
  <c r="AX78" i="6" s="1"/>
  <c r="AV26" i="6"/>
  <c r="AV78" i="6" s="1"/>
  <c r="AU26" i="6"/>
  <c r="AU78" i="6" s="1"/>
  <c r="AT26" i="6"/>
  <c r="AT78" i="6" s="1"/>
  <c r="AS26" i="6"/>
  <c r="AS78" i="6" s="1"/>
  <c r="AR26" i="6"/>
  <c r="AR78" i="6" s="1"/>
  <c r="AQ26" i="6"/>
  <c r="AQ78" i="6" s="1"/>
  <c r="AP26" i="6"/>
  <c r="AP78" i="6" s="1"/>
  <c r="AM26" i="6"/>
  <c r="AM78" i="6" s="1"/>
  <c r="AL26" i="6"/>
  <c r="AL78" i="6" s="1"/>
  <c r="AK26" i="6"/>
  <c r="AK78" i="6" s="1"/>
  <c r="AJ26" i="6"/>
  <c r="AI26" i="6"/>
  <c r="AI78" i="6" s="1"/>
  <c r="AF26" i="6"/>
  <c r="AF78" i="6" s="1"/>
  <c r="AE26" i="6"/>
  <c r="AE78" i="6" s="1"/>
  <c r="AD26" i="6"/>
  <c r="AD78" i="6" s="1"/>
  <c r="AC26" i="6"/>
  <c r="AC78" i="6" s="1"/>
  <c r="AB26" i="6"/>
  <c r="AB78" i="6" s="1"/>
  <c r="AA26" i="6"/>
  <c r="AA78" i="6" s="1"/>
  <c r="Y26" i="6"/>
  <c r="Y78" i="6" s="1"/>
  <c r="X26" i="6"/>
  <c r="X78" i="6" s="1"/>
  <c r="W26" i="6"/>
  <c r="W78" i="6" s="1"/>
  <c r="V26" i="6"/>
  <c r="V78" i="6" s="1"/>
  <c r="U26" i="6"/>
  <c r="T26" i="6"/>
  <c r="T78" i="6" s="1"/>
  <c r="S26" i="6"/>
  <c r="S78" i="6" s="1"/>
  <c r="L26" i="6"/>
  <c r="L78" i="6" s="1"/>
  <c r="K26" i="6"/>
  <c r="K78" i="6" s="1"/>
  <c r="J26" i="6"/>
  <c r="J78" i="6" s="1"/>
  <c r="I26" i="6"/>
  <c r="I78" i="6" s="1"/>
  <c r="H26" i="6"/>
  <c r="G26" i="6"/>
  <c r="G78" i="6" s="1"/>
  <c r="F26" i="6"/>
  <c r="F78" i="6" s="1"/>
  <c r="E26" i="6"/>
  <c r="E78" i="6" s="1"/>
  <c r="D26" i="6"/>
  <c r="D78" i="6" s="1"/>
  <c r="C26" i="6"/>
  <c r="C78" i="6" s="1"/>
  <c r="A26" i="6"/>
  <c r="A78" i="6" s="1"/>
  <c r="NQ25" i="6"/>
  <c r="NQ26" i="6" s="1"/>
  <c r="NP25" i="6"/>
  <c r="NO25" i="6"/>
  <c r="NO26" i="6" s="1"/>
  <c r="NN25" i="6"/>
  <c r="NN26" i="6" s="1"/>
  <c r="NM25" i="6"/>
  <c r="MZ25" i="6"/>
  <c r="MT25" i="6"/>
  <c r="MR25" i="6"/>
  <c r="MP25" i="6"/>
  <c r="MK25" i="6"/>
  <c r="MI25" i="6"/>
  <c r="MG25" i="6"/>
  <c r="GV25" i="6"/>
  <c r="GU25" i="6"/>
  <c r="GT25" i="6"/>
  <c r="GS25" i="6"/>
  <c r="GQ25" i="6"/>
  <c r="GO25" i="6"/>
  <c r="GN25" i="6"/>
  <c r="GM25" i="6"/>
  <c r="GL25" i="6"/>
  <c r="GK25" i="6"/>
  <c r="GJ25" i="6"/>
  <c r="GI25" i="6"/>
  <c r="GH25" i="6"/>
  <c r="GG25" i="6"/>
  <c r="GF25" i="6"/>
  <c r="GC25" i="6"/>
  <c r="GB25" i="6"/>
  <c r="GA25" i="6"/>
  <c r="FZ25" i="6"/>
  <c r="FY25" i="6"/>
  <c r="FX25" i="6"/>
  <c r="FV25" i="6"/>
  <c r="FU25" i="6"/>
  <c r="DM25" i="6"/>
  <c r="Q25" i="6"/>
  <c r="Q26" i="6" s="1"/>
  <c r="P25" i="6"/>
  <c r="P26" i="6" s="1"/>
  <c r="O25" i="6"/>
  <c r="O26" i="6" s="1"/>
  <c r="N25" i="6"/>
  <c r="N26" i="6" s="1"/>
  <c r="M25" i="6"/>
  <c r="M26" i="6" s="1"/>
  <c r="MZ24" i="6"/>
  <c r="MT24" i="6"/>
  <c r="MR24" i="6"/>
  <c r="MP24" i="6"/>
  <c r="MK24" i="6"/>
  <c r="MI24" i="6"/>
  <c r="MG24" i="6"/>
  <c r="LV24" i="6"/>
  <c r="LU24" i="6"/>
  <c r="LF24" i="6"/>
  <c r="LE24" i="6"/>
  <c r="LD24" i="6"/>
  <c r="LC24" i="6"/>
  <c r="LB24" i="6"/>
  <c r="LA24" i="6"/>
  <c r="KZ24" i="6"/>
  <c r="KY24" i="6"/>
  <c r="KX24" i="6"/>
  <c r="KW24" i="6"/>
  <c r="KV24" i="6"/>
  <c r="KU24" i="6"/>
  <c r="KT24" i="6"/>
  <c r="KS24" i="6"/>
  <c r="KR24" i="6"/>
  <c r="KQ24" i="6"/>
  <c r="KP24" i="6"/>
  <c r="KO24" i="6"/>
  <c r="KN24" i="6"/>
  <c r="KM24" i="6"/>
  <c r="KL24" i="6"/>
  <c r="KK24" i="6"/>
  <c r="KJ24" i="6"/>
  <c r="KI24" i="6"/>
  <c r="KH24" i="6"/>
  <c r="KG24" i="6"/>
  <c r="KF24" i="6"/>
  <c r="KE24" i="6"/>
  <c r="KD24" i="6"/>
  <c r="KC24" i="6"/>
  <c r="KB24" i="6"/>
  <c r="JL24" i="6"/>
  <c r="JK24" i="6"/>
  <c r="JJ24" i="6"/>
  <c r="JI24" i="6"/>
  <c r="JH24" i="6"/>
  <c r="JG24" i="6"/>
  <c r="JF24" i="6"/>
  <c r="JE24" i="6"/>
  <c r="JD24" i="6"/>
  <c r="JC24" i="6"/>
  <c r="JB24" i="6"/>
  <c r="JA24" i="6"/>
  <c r="IZ24" i="6"/>
  <c r="IY24" i="6"/>
  <c r="IX24" i="6"/>
  <c r="IW24" i="6"/>
  <c r="IV24" i="6"/>
  <c r="IU24" i="6"/>
  <c r="IT24" i="6"/>
  <c r="IS24" i="6"/>
  <c r="IR24" i="6"/>
  <c r="IQ24" i="6"/>
  <c r="IP24" i="6"/>
  <c r="IO24" i="6"/>
  <c r="IN24" i="6"/>
  <c r="IL24" i="6"/>
  <c r="IK24" i="6"/>
  <c r="IJ24" i="6"/>
  <c r="II24" i="6"/>
  <c r="IG24" i="6"/>
  <c r="IF24" i="6"/>
  <c r="IE24" i="6"/>
  <c r="ID24" i="6"/>
  <c r="IC24" i="6"/>
  <c r="IB24" i="6"/>
  <c r="HZ24" i="6"/>
  <c r="HY24" i="6"/>
  <c r="HX24" i="6"/>
  <c r="HW24" i="6"/>
  <c r="HV24" i="6"/>
  <c r="HU24" i="6"/>
  <c r="HS24" i="6"/>
  <c r="HR24" i="6"/>
  <c r="HP24" i="6"/>
  <c r="HO24" i="6"/>
  <c r="HN24" i="6"/>
  <c r="HM24" i="6"/>
  <c r="HL24" i="6"/>
  <c r="HK24" i="6"/>
  <c r="HJ24" i="6"/>
  <c r="HH24" i="6"/>
  <c r="HG24" i="6"/>
  <c r="HF24" i="6"/>
  <c r="HE24" i="6"/>
  <c r="HD24" i="6"/>
  <c r="HC24" i="6"/>
  <c r="HB24" i="6"/>
  <c r="HA24" i="6"/>
  <c r="GY24" i="6"/>
  <c r="GX24" i="6"/>
  <c r="GV24" i="6"/>
  <c r="GU24" i="6"/>
  <c r="GT24" i="6"/>
  <c r="GS24" i="6"/>
  <c r="GP24" i="6"/>
  <c r="GO24" i="6"/>
  <c r="GN24" i="6"/>
  <c r="GM24" i="6"/>
  <c r="GL24" i="6"/>
  <c r="GK24" i="6"/>
  <c r="GJ24" i="6"/>
  <c r="GI24" i="6"/>
  <c r="GH24" i="6"/>
  <c r="GG24" i="6"/>
  <c r="GF24" i="6"/>
  <c r="GE24" i="6"/>
  <c r="GC24" i="6"/>
  <c r="GB24" i="6"/>
  <c r="GA24" i="6"/>
  <c r="FZ24" i="6"/>
  <c r="FY24" i="6"/>
  <c r="FX24" i="6"/>
  <c r="FV24" i="6"/>
  <c r="FU24" i="6"/>
  <c r="FT24" i="6"/>
  <c r="DZ24" i="6"/>
  <c r="A24" i="6"/>
  <c r="NQ23" i="6"/>
  <c r="NQ77" i="6" s="1"/>
  <c r="NP23" i="6"/>
  <c r="NP77" i="6" s="1"/>
  <c r="NO23" i="6"/>
  <c r="NL23" i="6"/>
  <c r="NK23" i="6"/>
  <c r="NJ23" i="6"/>
  <c r="NJ77" i="6" s="1"/>
  <c r="NI23" i="6"/>
  <c r="NI77" i="6" s="1"/>
  <c r="NH23" i="6"/>
  <c r="NH77" i="6" s="1"/>
  <c r="NG23" i="6"/>
  <c r="NG77" i="6" s="1"/>
  <c r="NF23" i="6"/>
  <c r="NF77" i="6" s="1"/>
  <c r="NE23" i="6"/>
  <c r="NE77" i="6" s="1"/>
  <c r="ND23" i="6"/>
  <c r="ND77" i="6" s="1"/>
  <c r="NC23" i="6"/>
  <c r="MY23" i="6"/>
  <c r="MX23" i="6"/>
  <c r="MW23" i="6"/>
  <c r="MV23" i="6"/>
  <c r="MV77" i="6" s="1"/>
  <c r="MU23" i="6"/>
  <c r="MU77" i="6" s="1"/>
  <c r="MS23" i="6"/>
  <c r="MS77" i="6" s="1"/>
  <c r="MQ23" i="6"/>
  <c r="MQ77" i="6" s="1"/>
  <c r="MO23" i="6"/>
  <c r="MO77" i="6" s="1"/>
  <c r="MN23" i="6"/>
  <c r="MN77" i="6" s="1"/>
  <c r="MM23" i="6"/>
  <c r="MM77" i="6" s="1"/>
  <c r="ML23" i="6"/>
  <c r="ML77" i="6" s="1"/>
  <c r="MJ23" i="6"/>
  <c r="MJ77" i="6" s="1"/>
  <c r="MH23" i="6"/>
  <c r="MH77" i="6" s="1"/>
  <c r="LS23" i="6"/>
  <c r="LR23" i="6"/>
  <c r="LQ23" i="6"/>
  <c r="LP23" i="6"/>
  <c r="LO23" i="6"/>
  <c r="LO77" i="6" s="1"/>
  <c r="LN23" i="6"/>
  <c r="LN77" i="6" s="1"/>
  <c r="LM23" i="6"/>
  <c r="LM77" i="6" s="1"/>
  <c r="LL23" i="6"/>
  <c r="LL77" i="6" s="1"/>
  <c r="LK23" i="6"/>
  <c r="LK77" i="6" s="1"/>
  <c r="LJ23" i="6"/>
  <c r="LJ77" i="6" s="1"/>
  <c r="JZ23" i="6"/>
  <c r="JY23" i="6"/>
  <c r="JY77" i="6" s="1"/>
  <c r="JX23" i="6"/>
  <c r="JX77" i="6" s="1"/>
  <c r="JW23" i="6"/>
  <c r="JW77" i="6" s="1"/>
  <c r="JV23" i="6"/>
  <c r="JV77" i="6" s="1"/>
  <c r="JU23" i="6"/>
  <c r="JU77" i="6" s="1"/>
  <c r="JT23" i="6"/>
  <c r="JT77" i="6" s="1"/>
  <c r="JS23" i="6"/>
  <c r="JS77" i="6" s="1"/>
  <c r="JR23" i="6"/>
  <c r="JR77" i="6" s="1"/>
  <c r="JQ23" i="6"/>
  <c r="JQ77" i="6" s="1"/>
  <c r="JP23" i="6"/>
  <c r="JP77" i="6" s="1"/>
  <c r="JO23" i="6"/>
  <c r="JO77" i="6" s="1"/>
  <c r="FR23" i="6"/>
  <c r="FR77" i="6" s="1"/>
  <c r="FQ23" i="6"/>
  <c r="FQ77" i="6" s="1"/>
  <c r="FP23" i="6"/>
  <c r="FP77" i="6" s="1"/>
  <c r="FO23" i="6"/>
  <c r="FO77" i="6" s="1"/>
  <c r="FN23" i="6"/>
  <c r="FN77" i="6" s="1"/>
  <c r="FM23" i="6"/>
  <c r="FL23" i="6"/>
  <c r="FL77" i="6" s="1"/>
  <c r="FK23" i="6"/>
  <c r="FK77" i="6" s="1"/>
  <c r="FJ23" i="6"/>
  <c r="FJ77" i="6" s="1"/>
  <c r="FI23" i="6"/>
  <c r="FI77" i="6" s="1"/>
  <c r="FH23" i="6"/>
  <c r="FH77" i="6" s="1"/>
  <c r="FG23" i="6"/>
  <c r="FG77" i="6" s="1"/>
  <c r="FF23" i="6"/>
  <c r="FF77" i="6" s="1"/>
  <c r="FE23" i="6"/>
  <c r="FE77" i="6" s="1"/>
  <c r="FD23" i="6"/>
  <c r="FD77" i="6" s="1"/>
  <c r="FC23" i="6"/>
  <c r="FC77" i="6" s="1"/>
  <c r="EZ23" i="6"/>
  <c r="EZ77" i="6" s="1"/>
  <c r="EY23" i="6"/>
  <c r="EX23" i="6"/>
  <c r="EX77" i="6" s="1"/>
  <c r="EW23" i="6"/>
  <c r="EW77" i="6" s="1"/>
  <c r="EV23" i="6"/>
  <c r="EV77" i="6" s="1"/>
  <c r="EU23" i="6"/>
  <c r="EU77" i="6" s="1"/>
  <c r="ET23" i="6"/>
  <c r="ET77" i="6" s="1"/>
  <c r="ES23" i="6"/>
  <c r="ES77" i="6" s="1"/>
  <c r="ER23" i="6"/>
  <c r="ER77" i="6" s="1"/>
  <c r="EQ23" i="6"/>
  <c r="EQ77" i="6" s="1"/>
  <c r="EP23" i="6"/>
  <c r="EP77" i="6" s="1"/>
  <c r="EO23" i="6"/>
  <c r="EO77" i="6" s="1"/>
  <c r="EN23" i="6"/>
  <c r="EN77" i="6" s="1"/>
  <c r="EM23" i="6"/>
  <c r="EL23" i="6"/>
  <c r="EL77" i="6" s="1"/>
  <c r="EK23" i="6"/>
  <c r="EK77" i="6" s="1"/>
  <c r="EJ23" i="6"/>
  <c r="EJ77" i="6" s="1"/>
  <c r="EI23" i="6"/>
  <c r="EI77" i="6" s="1"/>
  <c r="EH23" i="6"/>
  <c r="EH77" i="6" s="1"/>
  <c r="EE23" i="6"/>
  <c r="EE77" i="6" s="1"/>
  <c r="ED23" i="6"/>
  <c r="ED77" i="6" s="1"/>
  <c r="EC23" i="6"/>
  <c r="EC77" i="6" s="1"/>
  <c r="EB23" i="6"/>
  <c r="EB77" i="6" s="1"/>
  <c r="EA23" i="6"/>
  <c r="EA77" i="6" s="1"/>
  <c r="DZ23" i="6"/>
  <c r="DZ77" i="6" s="1"/>
  <c r="DX23" i="6"/>
  <c r="DW23" i="6"/>
  <c r="DW77" i="6" s="1"/>
  <c r="DT23" i="6"/>
  <c r="DT77" i="6" s="1"/>
  <c r="DS23" i="6"/>
  <c r="DS77" i="6" s="1"/>
  <c r="DR23" i="6"/>
  <c r="DR77" i="6" s="1"/>
  <c r="DQ23" i="6"/>
  <c r="DQ77" i="6" s="1"/>
  <c r="DP23" i="6"/>
  <c r="DP77" i="6" s="1"/>
  <c r="DM23" i="6"/>
  <c r="DM77" i="6" s="1"/>
  <c r="DL23" i="6"/>
  <c r="DL77" i="6" s="1"/>
  <c r="DK23" i="6"/>
  <c r="DK77" i="6" s="1"/>
  <c r="DJ23" i="6"/>
  <c r="DJ77" i="6" s="1"/>
  <c r="DH23" i="6"/>
  <c r="DH77" i="6" s="1"/>
  <c r="DG23" i="6"/>
  <c r="DF23" i="6"/>
  <c r="DF77" i="6" s="1"/>
  <c r="DE23" i="6"/>
  <c r="DE77" i="6" s="1"/>
  <c r="DD23" i="6"/>
  <c r="DD77" i="6" s="1"/>
  <c r="DB23" i="6"/>
  <c r="DB77" i="6" s="1"/>
  <c r="DA23" i="6"/>
  <c r="DA77" i="6" s="1"/>
  <c r="CZ23" i="6"/>
  <c r="CZ77" i="6" s="1"/>
  <c r="CY23" i="6"/>
  <c r="CY77" i="6" s="1"/>
  <c r="CX23" i="6"/>
  <c r="CX77" i="6" s="1"/>
  <c r="CW23" i="6"/>
  <c r="CW77" i="6" s="1"/>
  <c r="CV23" i="6"/>
  <c r="CV77" i="6" s="1"/>
  <c r="CU23" i="6"/>
  <c r="CU77" i="6" s="1"/>
  <c r="CT23" i="6"/>
  <c r="CS23" i="6"/>
  <c r="CS77" i="6" s="1"/>
  <c r="CR23" i="6"/>
  <c r="CR77" i="6" s="1"/>
  <c r="CQ23" i="6"/>
  <c r="CQ77" i="6" s="1"/>
  <c r="CP23" i="6"/>
  <c r="CP77" i="6" s="1"/>
  <c r="CO23" i="6"/>
  <c r="CO77" i="6" s="1"/>
  <c r="CN23" i="6"/>
  <c r="CN77" i="6" s="1"/>
  <c r="CM23" i="6"/>
  <c r="CM77" i="6" s="1"/>
  <c r="CL23" i="6"/>
  <c r="CL77" i="6" s="1"/>
  <c r="CK23" i="6"/>
  <c r="CK77" i="6" s="1"/>
  <c r="CJ23" i="6"/>
  <c r="CJ77" i="6" s="1"/>
  <c r="CI23" i="6"/>
  <c r="CI77" i="6" s="1"/>
  <c r="CH23" i="6"/>
  <c r="CG23" i="6"/>
  <c r="CG77" i="6" s="1"/>
  <c r="CF23" i="6"/>
  <c r="CF77" i="6" s="1"/>
  <c r="CE23" i="6"/>
  <c r="CE77" i="6" s="1"/>
  <c r="CD23" i="6"/>
  <c r="CD77" i="6" s="1"/>
  <c r="CC23" i="6"/>
  <c r="CC77" i="6" s="1"/>
  <c r="CB23" i="6"/>
  <c r="CB77" i="6" s="1"/>
  <c r="CA23" i="6"/>
  <c r="CA77" i="6" s="1"/>
  <c r="BZ23" i="6"/>
  <c r="BZ77" i="6" s="1"/>
  <c r="BY23" i="6"/>
  <c r="BY77" i="6" s="1"/>
  <c r="BX23" i="6"/>
  <c r="BX77" i="6" s="1"/>
  <c r="BW23" i="6"/>
  <c r="BW77" i="6" s="1"/>
  <c r="BV23" i="6"/>
  <c r="BU23" i="6"/>
  <c r="BU77" i="6" s="1"/>
  <c r="BT23" i="6"/>
  <c r="BT77" i="6" s="1"/>
  <c r="BS23" i="6"/>
  <c r="BS77" i="6" s="1"/>
  <c r="BR23" i="6"/>
  <c r="BR77" i="6" s="1"/>
  <c r="BQ23" i="6"/>
  <c r="BQ77" i="6" s="1"/>
  <c r="BP23" i="6"/>
  <c r="BP77" i="6" s="1"/>
  <c r="BN23" i="6"/>
  <c r="BN77" i="6" s="1"/>
  <c r="BM23" i="6"/>
  <c r="BM77" i="6" s="1"/>
  <c r="BL23" i="6"/>
  <c r="BL77" i="6" s="1"/>
  <c r="BK23" i="6"/>
  <c r="BK77" i="6" s="1"/>
  <c r="BJ23" i="6"/>
  <c r="BJ77" i="6" s="1"/>
  <c r="BI23" i="6"/>
  <c r="BH23" i="6"/>
  <c r="BH77" i="6" s="1"/>
  <c r="BF23" i="6"/>
  <c r="BF77" i="6" s="1"/>
  <c r="BE23" i="6"/>
  <c r="BE77" i="6" s="1"/>
  <c r="BD23" i="6"/>
  <c r="BD77" i="6" s="1"/>
  <c r="BC23" i="6"/>
  <c r="BC77" i="6" s="1"/>
  <c r="BB23" i="6"/>
  <c r="BB77" i="6" s="1"/>
  <c r="BA23" i="6"/>
  <c r="BA77" i="6" s="1"/>
  <c r="AZ23" i="6"/>
  <c r="AZ77" i="6" s="1"/>
  <c r="AY23" i="6"/>
  <c r="AY77" i="6" s="1"/>
  <c r="AX23" i="6"/>
  <c r="AX77" i="6" s="1"/>
  <c r="AV23" i="6"/>
  <c r="AV77" i="6" s="1"/>
  <c r="AU23" i="6"/>
  <c r="AT23" i="6"/>
  <c r="AT77" i="6" s="1"/>
  <c r="AS23" i="6"/>
  <c r="AS77" i="6" s="1"/>
  <c r="AR23" i="6"/>
  <c r="AR77" i="6" s="1"/>
  <c r="AQ23" i="6"/>
  <c r="AQ77" i="6" s="1"/>
  <c r="AP23" i="6"/>
  <c r="AP77" i="6" s="1"/>
  <c r="AM23" i="6"/>
  <c r="AM77" i="6" s="1"/>
  <c r="AL23" i="6"/>
  <c r="AL77" i="6" s="1"/>
  <c r="AK23" i="6"/>
  <c r="AK77" i="6" s="1"/>
  <c r="AJ23" i="6"/>
  <c r="AJ77" i="6" s="1"/>
  <c r="AI23" i="6"/>
  <c r="AI77" i="6" s="1"/>
  <c r="AF23" i="6"/>
  <c r="AF77" i="6" s="1"/>
  <c r="AE23" i="6"/>
  <c r="AD23" i="6"/>
  <c r="AD77" i="6" s="1"/>
  <c r="AC23" i="6"/>
  <c r="AC77" i="6" s="1"/>
  <c r="AB23" i="6"/>
  <c r="AB77" i="6" s="1"/>
  <c r="AA23" i="6"/>
  <c r="AA77" i="6" s="1"/>
  <c r="Y23" i="6"/>
  <c r="Y77" i="6" s="1"/>
  <c r="X23" i="6"/>
  <c r="X77" i="6" s="1"/>
  <c r="W23" i="6"/>
  <c r="W77" i="6" s="1"/>
  <c r="V23" i="6"/>
  <c r="V77" i="6" s="1"/>
  <c r="U23" i="6"/>
  <c r="U77" i="6" s="1"/>
  <c r="T23" i="6"/>
  <c r="T77" i="6" s="1"/>
  <c r="S23" i="6"/>
  <c r="S77" i="6" s="1"/>
  <c r="Q23" i="6"/>
  <c r="L23" i="6"/>
  <c r="L77" i="6" s="1"/>
  <c r="K23" i="6"/>
  <c r="K77" i="6" s="1"/>
  <c r="J23" i="6"/>
  <c r="J77" i="6" s="1"/>
  <c r="I23" i="6"/>
  <c r="I77" i="6" s="1"/>
  <c r="H23" i="6"/>
  <c r="H77" i="6" s="1"/>
  <c r="G23" i="6"/>
  <c r="G77" i="6" s="1"/>
  <c r="F23" i="6"/>
  <c r="F77" i="6" s="1"/>
  <c r="E23" i="6"/>
  <c r="D23" i="6"/>
  <c r="D77" i="6" s="1"/>
  <c r="C23" i="6"/>
  <c r="C77" i="6" s="1"/>
  <c r="A23" i="6"/>
  <c r="A77" i="6" s="1"/>
  <c r="NQ22" i="6"/>
  <c r="NP22" i="6"/>
  <c r="NO22" i="6"/>
  <c r="NN22" i="6"/>
  <c r="NN23" i="6" s="1"/>
  <c r="NM22" i="6"/>
  <c r="NM23" i="6" s="1"/>
  <c r="MZ22" i="6"/>
  <c r="MT22" i="6"/>
  <c r="MR22" i="6"/>
  <c r="MP22" i="6"/>
  <c r="MK22" i="6"/>
  <c r="MI22" i="6"/>
  <c r="MG22" i="6"/>
  <c r="GV22" i="6"/>
  <c r="GU22" i="6"/>
  <c r="GT22" i="6"/>
  <c r="GS22" i="6"/>
  <c r="GQ22" i="6"/>
  <c r="GQ77" i="6" s="1"/>
  <c r="GO22" i="6"/>
  <c r="GN22" i="6"/>
  <c r="GM22" i="6"/>
  <c r="GL22" i="6"/>
  <c r="GK22" i="6"/>
  <c r="GJ22" i="6"/>
  <c r="GI22" i="6"/>
  <c r="GH22" i="6"/>
  <c r="GG22" i="6"/>
  <c r="GF22" i="6"/>
  <c r="GC22" i="6"/>
  <c r="GB22" i="6"/>
  <c r="GA22" i="6"/>
  <c r="FZ22" i="6"/>
  <c r="FY22" i="6"/>
  <c r="FX22" i="6"/>
  <c r="FV22" i="6"/>
  <c r="FU22" i="6"/>
  <c r="DM22" i="6"/>
  <c r="Q22" i="6"/>
  <c r="P22" i="6"/>
  <c r="P23" i="6" s="1"/>
  <c r="O22" i="6"/>
  <c r="O23" i="6" s="1"/>
  <c r="N22" i="6"/>
  <c r="N23" i="6" s="1"/>
  <c r="M22" i="6"/>
  <c r="M23" i="6" s="1"/>
  <c r="MZ21" i="6"/>
  <c r="MT21" i="6"/>
  <c r="MR21" i="6"/>
  <c r="MP21" i="6"/>
  <c r="MK21" i="6"/>
  <c r="MI21" i="6"/>
  <c r="MG21" i="6"/>
  <c r="LV21" i="6"/>
  <c r="LU21" i="6"/>
  <c r="LF21" i="6"/>
  <c r="LE21" i="6"/>
  <c r="LD21" i="6"/>
  <c r="LC21" i="6"/>
  <c r="LB21" i="6"/>
  <c r="LA21" i="6"/>
  <c r="KZ21" i="6"/>
  <c r="KY21" i="6"/>
  <c r="KX21" i="6"/>
  <c r="KW21" i="6"/>
  <c r="KV21" i="6"/>
  <c r="KU21" i="6"/>
  <c r="KT21" i="6"/>
  <c r="KS21" i="6"/>
  <c r="KR21" i="6"/>
  <c r="KQ21" i="6"/>
  <c r="KP21" i="6"/>
  <c r="KO21" i="6"/>
  <c r="KN21" i="6"/>
  <c r="KM21" i="6"/>
  <c r="KL21" i="6"/>
  <c r="KK21" i="6"/>
  <c r="KJ21" i="6"/>
  <c r="KI21" i="6"/>
  <c r="KH21" i="6"/>
  <c r="KG21" i="6"/>
  <c r="KF21" i="6"/>
  <c r="KE21" i="6"/>
  <c r="KD21" i="6"/>
  <c r="KC21" i="6"/>
  <c r="KB21" i="6"/>
  <c r="JL21" i="6"/>
  <c r="JK21" i="6"/>
  <c r="JJ21" i="6"/>
  <c r="JI21" i="6"/>
  <c r="JH21" i="6"/>
  <c r="JG21" i="6"/>
  <c r="JF21" i="6"/>
  <c r="JE21" i="6"/>
  <c r="JD21" i="6"/>
  <c r="JC21" i="6"/>
  <c r="JB21" i="6"/>
  <c r="JA21" i="6"/>
  <c r="IZ21" i="6"/>
  <c r="IY21" i="6"/>
  <c r="IX21" i="6"/>
  <c r="IW21" i="6"/>
  <c r="IV21" i="6"/>
  <c r="IU21" i="6"/>
  <c r="IT21" i="6"/>
  <c r="IS21" i="6"/>
  <c r="IR21" i="6"/>
  <c r="IQ21" i="6"/>
  <c r="IP21" i="6"/>
  <c r="IO21" i="6"/>
  <c r="IN21" i="6"/>
  <c r="IL21" i="6"/>
  <c r="IK21" i="6"/>
  <c r="IJ21" i="6"/>
  <c r="II21" i="6"/>
  <c r="IG21" i="6"/>
  <c r="IF21" i="6"/>
  <c r="IE21" i="6"/>
  <c r="ID21" i="6"/>
  <c r="IC21" i="6"/>
  <c r="IB21" i="6"/>
  <c r="HZ21" i="6"/>
  <c r="HY21" i="6"/>
  <c r="HX21" i="6"/>
  <c r="HW21" i="6"/>
  <c r="HV21" i="6"/>
  <c r="HU21" i="6"/>
  <c r="HS21" i="6"/>
  <c r="HR21" i="6"/>
  <c r="HP21" i="6"/>
  <c r="HO21" i="6"/>
  <c r="HN21" i="6"/>
  <c r="HM21" i="6"/>
  <c r="HL21" i="6"/>
  <c r="HK21" i="6"/>
  <c r="HJ21" i="6"/>
  <c r="HH21" i="6"/>
  <c r="HG21" i="6"/>
  <c r="HF21" i="6"/>
  <c r="HE21" i="6"/>
  <c r="HD21" i="6"/>
  <c r="HC21" i="6"/>
  <c r="HB21" i="6"/>
  <c r="HA21" i="6"/>
  <c r="GY21" i="6"/>
  <c r="GX21" i="6"/>
  <c r="GV21" i="6"/>
  <c r="GU21" i="6"/>
  <c r="GT21" i="6"/>
  <c r="GS21" i="6"/>
  <c r="GP21" i="6"/>
  <c r="GO21" i="6"/>
  <c r="GN21" i="6"/>
  <c r="GM21" i="6"/>
  <c r="GL21" i="6"/>
  <c r="GK21" i="6"/>
  <c r="GJ21" i="6"/>
  <c r="GI21" i="6"/>
  <c r="GH21" i="6"/>
  <c r="GG21" i="6"/>
  <c r="GF21" i="6"/>
  <c r="GE21" i="6"/>
  <c r="GC21" i="6"/>
  <c r="GB21" i="6"/>
  <c r="GA21" i="6"/>
  <c r="FZ21" i="6"/>
  <c r="FY21" i="6"/>
  <c r="FX21" i="6"/>
  <c r="FV21" i="6"/>
  <c r="FU21" i="6"/>
  <c r="FT21" i="6"/>
  <c r="DZ21" i="6"/>
  <c r="A21" i="6"/>
  <c r="NQ20" i="6"/>
  <c r="NQ76" i="6" s="1"/>
  <c r="NN20" i="6"/>
  <c r="NN76" i="6" s="1"/>
  <c r="NM20" i="6"/>
  <c r="NL20" i="6"/>
  <c r="NK20" i="6"/>
  <c r="NJ20" i="6"/>
  <c r="NI20" i="6"/>
  <c r="NH20" i="6"/>
  <c r="NH76" i="6" s="1"/>
  <c r="NG20" i="6"/>
  <c r="NG76" i="6" s="1"/>
  <c r="NF20" i="6"/>
  <c r="NF76" i="6" s="1"/>
  <c r="NE20" i="6"/>
  <c r="NE76" i="6" s="1"/>
  <c r="ND20" i="6"/>
  <c r="ND76" i="6" s="1"/>
  <c r="NC20" i="6"/>
  <c r="NC76" i="6" s="1"/>
  <c r="MY20" i="6"/>
  <c r="MY76" i="6" s="1"/>
  <c r="MX20" i="6"/>
  <c r="MW20" i="6"/>
  <c r="MV20" i="6"/>
  <c r="MU20" i="6"/>
  <c r="MS20" i="6"/>
  <c r="MS76" i="6" s="1"/>
  <c r="MQ20" i="6"/>
  <c r="MQ76" i="6" s="1"/>
  <c r="MO20" i="6"/>
  <c r="MO76" i="6" s="1"/>
  <c r="MN20" i="6"/>
  <c r="MN76" i="6" s="1"/>
  <c r="MM20" i="6"/>
  <c r="ML20" i="6"/>
  <c r="ML76" i="6" s="1"/>
  <c r="MJ20" i="6"/>
  <c r="MJ76" i="6" s="1"/>
  <c r="MH20" i="6"/>
  <c r="MH76" i="6" s="1"/>
  <c r="LS20" i="6"/>
  <c r="LS76" i="6" s="1"/>
  <c r="LR20" i="6"/>
  <c r="LR76" i="6" s="1"/>
  <c r="LQ20" i="6"/>
  <c r="LQ76" i="6" s="1"/>
  <c r="LP20" i="6"/>
  <c r="LO20" i="6"/>
  <c r="LN20" i="6"/>
  <c r="LM20" i="6"/>
  <c r="LL20" i="6"/>
  <c r="LL76" i="6" s="1"/>
  <c r="LK20" i="6"/>
  <c r="LK76" i="6" s="1"/>
  <c r="LJ20" i="6"/>
  <c r="LJ76" i="6" s="1"/>
  <c r="JZ20" i="6"/>
  <c r="JZ76" i="6" s="1"/>
  <c r="JY20" i="6"/>
  <c r="JY76" i="6" s="1"/>
  <c r="JX20" i="6"/>
  <c r="JW20" i="6"/>
  <c r="JW76" i="6" s="1"/>
  <c r="JV20" i="6"/>
  <c r="JV76" i="6" s="1"/>
  <c r="JU20" i="6"/>
  <c r="JU76" i="6" s="1"/>
  <c r="JT20" i="6"/>
  <c r="JT76" i="6" s="1"/>
  <c r="JS20" i="6"/>
  <c r="JS76" i="6" s="1"/>
  <c r="JR20" i="6"/>
  <c r="JR76" i="6" s="1"/>
  <c r="JQ20" i="6"/>
  <c r="JQ76" i="6" s="1"/>
  <c r="JP20" i="6"/>
  <c r="JO20" i="6"/>
  <c r="JO76" i="6" s="1"/>
  <c r="FR20" i="6"/>
  <c r="FR76" i="6" s="1"/>
  <c r="FQ20" i="6"/>
  <c r="FQ76" i="6" s="1"/>
  <c r="FP20" i="6"/>
  <c r="FP76" i="6" s="1"/>
  <c r="FO20" i="6"/>
  <c r="FO76" i="6" s="1"/>
  <c r="FN20" i="6"/>
  <c r="FN76" i="6" s="1"/>
  <c r="FM20" i="6"/>
  <c r="FM76" i="6" s="1"/>
  <c r="FL20" i="6"/>
  <c r="FL76" i="6" s="1"/>
  <c r="FK20" i="6"/>
  <c r="FK76" i="6" s="1"/>
  <c r="FJ20" i="6"/>
  <c r="FI20" i="6"/>
  <c r="FI76" i="6" s="1"/>
  <c r="FH20" i="6"/>
  <c r="FG20" i="6"/>
  <c r="FF20" i="6"/>
  <c r="FF76" i="6" s="1"/>
  <c r="FE20" i="6"/>
  <c r="FE76" i="6" s="1"/>
  <c r="FD20" i="6"/>
  <c r="FD76" i="6" s="1"/>
  <c r="FC20" i="6"/>
  <c r="FC76" i="6" s="1"/>
  <c r="EZ20" i="6"/>
  <c r="EZ76" i="6" s="1"/>
  <c r="EY20" i="6"/>
  <c r="EY76" i="6" s="1"/>
  <c r="EX20" i="6"/>
  <c r="EX76" i="6" s="1"/>
  <c r="EW20" i="6"/>
  <c r="EW76" i="6" s="1"/>
  <c r="EV20" i="6"/>
  <c r="EU20" i="6"/>
  <c r="EU76" i="6" s="1"/>
  <c r="ET20" i="6"/>
  <c r="ES20" i="6"/>
  <c r="ER20" i="6"/>
  <c r="ER76" i="6" s="1"/>
  <c r="EQ20" i="6"/>
  <c r="EQ76" i="6" s="1"/>
  <c r="EP20" i="6"/>
  <c r="EP76" i="6" s="1"/>
  <c r="EO20" i="6"/>
  <c r="EO76" i="6" s="1"/>
  <c r="EN20" i="6"/>
  <c r="EN76" i="6" s="1"/>
  <c r="EM20" i="6"/>
  <c r="EM76" i="6" s="1"/>
  <c r="EL20" i="6"/>
  <c r="EL76" i="6" s="1"/>
  <c r="EK20" i="6"/>
  <c r="EK76" i="6" s="1"/>
  <c r="EJ20" i="6"/>
  <c r="EI20" i="6"/>
  <c r="EI76" i="6" s="1"/>
  <c r="EH20" i="6"/>
  <c r="EE20" i="6"/>
  <c r="ED20" i="6"/>
  <c r="ED76" i="6" s="1"/>
  <c r="EC20" i="6"/>
  <c r="EC76" i="6" s="1"/>
  <c r="EB20" i="6"/>
  <c r="EB76" i="6" s="1"/>
  <c r="EA20" i="6"/>
  <c r="EA76" i="6" s="1"/>
  <c r="DZ20" i="6"/>
  <c r="DZ76" i="6" s="1"/>
  <c r="DX20" i="6"/>
  <c r="DX76" i="6" s="1"/>
  <c r="DW20" i="6"/>
  <c r="DW76" i="6" s="1"/>
  <c r="DT20" i="6"/>
  <c r="DT76" i="6" s="1"/>
  <c r="DS20" i="6"/>
  <c r="DR20" i="6"/>
  <c r="DR76" i="6" s="1"/>
  <c r="DQ20" i="6"/>
  <c r="DP20" i="6"/>
  <c r="DL20" i="6"/>
  <c r="DL76" i="6" s="1"/>
  <c r="DK20" i="6"/>
  <c r="DK76" i="6" s="1"/>
  <c r="DJ20" i="6"/>
  <c r="DJ76" i="6" s="1"/>
  <c r="DH20" i="6"/>
  <c r="DH76" i="6" s="1"/>
  <c r="DG20" i="6"/>
  <c r="DG76" i="6" s="1"/>
  <c r="DF20" i="6"/>
  <c r="DF76" i="6" s="1"/>
  <c r="DE20" i="6"/>
  <c r="DE76" i="6" s="1"/>
  <c r="DD20" i="6"/>
  <c r="DB20" i="6"/>
  <c r="DB76" i="6" s="1"/>
  <c r="DA20" i="6"/>
  <c r="CZ20" i="6"/>
  <c r="CY20" i="6"/>
  <c r="CY76" i="6" s="1"/>
  <c r="CX20" i="6"/>
  <c r="CX76" i="6" s="1"/>
  <c r="CW20" i="6"/>
  <c r="CW76" i="6" s="1"/>
  <c r="CV20" i="6"/>
  <c r="CV76" i="6" s="1"/>
  <c r="CU20" i="6"/>
  <c r="CU76" i="6" s="1"/>
  <c r="CT20" i="6"/>
  <c r="CT76" i="6" s="1"/>
  <c r="CS20" i="6"/>
  <c r="CS76" i="6" s="1"/>
  <c r="CR20" i="6"/>
  <c r="CR76" i="6" s="1"/>
  <c r="CQ20" i="6"/>
  <c r="CP20" i="6"/>
  <c r="CP76" i="6" s="1"/>
  <c r="CO20" i="6"/>
  <c r="CN20" i="6"/>
  <c r="CM20" i="6"/>
  <c r="CM76" i="6" s="1"/>
  <c r="CL20" i="6"/>
  <c r="CL76" i="6" s="1"/>
  <c r="CK20" i="6"/>
  <c r="CK76" i="6" s="1"/>
  <c r="CJ20" i="6"/>
  <c r="CJ76" i="6" s="1"/>
  <c r="CI20" i="6"/>
  <c r="CI76" i="6" s="1"/>
  <c r="CH20" i="6"/>
  <c r="CH76" i="6" s="1"/>
  <c r="CG20" i="6"/>
  <c r="CG76" i="6" s="1"/>
  <c r="CF20" i="6"/>
  <c r="CF76" i="6" s="1"/>
  <c r="CE20" i="6"/>
  <c r="CD20" i="6"/>
  <c r="CD76" i="6" s="1"/>
  <c r="CC20" i="6"/>
  <c r="CB20" i="6"/>
  <c r="CA20" i="6"/>
  <c r="CA76" i="6" s="1"/>
  <c r="BZ20" i="6"/>
  <c r="BZ76" i="6" s="1"/>
  <c r="BY20" i="6"/>
  <c r="BY76" i="6" s="1"/>
  <c r="BX20" i="6"/>
  <c r="BX76" i="6" s="1"/>
  <c r="BW20" i="6"/>
  <c r="BW76" i="6" s="1"/>
  <c r="BV20" i="6"/>
  <c r="BV76" i="6" s="1"/>
  <c r="BU20" i="6"/>
  <c r="BU76" i="6" s="1"/>
  <c r="BT20" i="6"/>
  <c r="BT76" i="6" s="1"/>
  <c r="BS20" i="6"/>
  <c r="BR20" i="6"/>
  <c r="BR76" i="6" s="1"/>
  <c r="BQ20" i="6"/>
  <c r="BP20" i="6"/>
  <c r="BN20" i="6"/>
  <c r="BN76" i="6" s="1"/>
  <c r="BM20" i="6"/>
  <c r="BM76" i="6" s="1"/>
  <c r="BL20" i="6"/>
  <c r="BL76" i="6" s="1"/>
  <c r="BK20" i="6"/>
  <c r="BK76" i="6" s="1"/>
  <c r="BJ20" i="6"/>
  <c r="BJ76" i="6" s="1"/>
  <c r="BI20" i="6"/>
  <c r="BI76" i="6" s="1"/>
  <c r="BH20" i="6"/>
  <c r="BH76" i="6" s="1"/>
  <c r="BF20" i="6"/>
  <c r="BF76" i="6" s="1"/>
  <c r="BE20" i="6"/>
  <c r="BD20" i="6"/>
  <c r="BD76" i="6" s="1"/>
  <c r="BC20" i="6"/>
  <c r="BB20" i="6"/>
  <c r="BA20" i="6"/>
  <c r="BA76" i="6" s="1"/>
  <c r="AZ20" i="6"/>
  <c r="AZ76" i="6" s="1"/>
  <c r="AY20" i="6"/>
  <c r="AY76" i="6" s="1"/>
  <c r="AX20" i="6"/>
  <c r="AX76" i="6" s="1"/>
  <c r="AV20" i="6"/>
  <c r="AV76" i="6" s="1"/>
  <c r="AU20" i="6"/>
  <c r="AU76" i="6" s="1"/>
  <c r="AT20" i="6"/>
  <c r="AT76" i="6" s="1"/>
  <c r="AS20" i="6"/>
  <c r="AS76" i="6" s="1"/>
  <c r="AR20" i="6"/>
  <c r="AQ20" i="6"/>
  <c r="AQ76" i="6" s="1"/>
  <c r="AP20" i="6"/>
  <c r="AM20" i="6"/>
  <c r="AL20" i="6"/>
  <c r="AL76" i="6" s="1"/>
  <c r="AK20" i="6"/>
  <c r="AK76" i="6" s="1"/>
  <c r="AJ20" i="6"/>
  <c r="AJ76" i="6" s="1"/>
  <c r="AI20" i="6"/>
  <c r="AI76" i="6" s="1"/>
  <c r="AF20" i="6"/>
  <c r="AF76" i="6" s="1"/>
  <c r="AE20" i="6"/>
  <c r="AE76" i="6" s="1"/>
  <c r="AD20" i="6"/>
  <c r="AD76" i="6" s="1"/>
  <c r="AC20" i="6"/>
  <c r="AC76" i="6" s="1"/>
  <c r="AB20" i="6"/>
  <c r="AA20" i="6"/>
  <c r="AA76" i="6" s="1"/>
  <c r="Y20" i="6"/>
  <c r="X20" i="6"/>
  <c r="W20" i="6"/>
  <c r="W76" i="6" s="1"/>
  <c r="V20" i="6"/>
  <c r="V76" i="6" s="1"/>
  <c r="U20" i="6"/>
  <c r="U76" i="6" s="1"/>
  <c r="T20" i="6"/>
  <c r="T76" i="6" s="1"/>
  <c r="S20" i="6"/>
  <c r="S76" i="6" s="1"/>
  <c r="Q20" i="6"/>
  <c r="Q76" i="6" s="1"/>
  <c r="P20" i="6"/>
  <c r="P76" i="6" s="1"/>
  <c r="O20" i="6"/>
  <c r="O76" i="6" s="1"/>
  <c r="N20" i="6"/>
  <c r="L20" i="6"/>
  <c r="K20" i="6"/>
  <c r="J20" i="6"/>
  <c r="J76" i="6" s="1"/>
  <c r="I20" i="6"/>
  <c r="I76" i="6" s="1"/>
  <c r="H20" i="6"/>
  <c r="H76" i="6" s="1"/>
  <c r="G20" i="6"/>
  <c r="G76" i="6" s="1"/>
  <c r="F20" i="6"/>
  <c r="F76" i="6" s="1"/>
  <c r="E20" i="6"/>
  <c r="E76" i="6" s="1"/>
  <c r="D20" i="6"/>
  <c r="D76" i="6" s="1"/>
  <c r="C20" i="6"/>
  <c r="C76" i="6" s="1"/>
  <c r="A20" i="6"/>
  <c r="A76" i="6" s="1"/>
  <c r="NQ19" i="6"/>
  <c r="NP19" i="6"/>
  <c r="NP20" i="6" s="1"/>
  <c r="NP76" i="6" s="1"/>
  <c r="NO19" i="6"/>
  <c r="NO20" i="6" s="1"/>
  <c r="NO76" i="6" s="1"/>
  <c r="NN19" i="6"/>
  <c r="NM19" i="6"/>
  <c r="MZ19" i="6"/>
  <c r="MT19" i="6"/>
  <c r="MR19" i="6"/>
  <c r="MP19" i="6"/>
  <c r="MK19" i="6"/>
  <c r="MI19" i="6"/>
  <c r="MG19" i="6"/>
  <c r="GV19" i="6"/>
  <c r="GU19" i="6"/>
  <c r="GT19" i="6"/>
  <c r="GS19" i="6"/>
  <c r="GQ19" i="6"/>
  <c r="GQ76" i="6" s="1"/>
  <c r="GO19" i="6"/>
  <c r="GN19" i="6"/>
  <c r="GM19" i="6"/>
  <c r="GL19" i="6"/>
  <c r="GK19" i="6"/>
  <c r="GJ19" i="6"/>
  <c r="GI19" i="6"/>
  <c r="GH19" i="6"/>
  <c r="GG19" i="6"/>
  <c r="GF19" i="6"/>
  <c r="GC19" i="6"/>
  <c r="GB19" i="6"/>
  <c r="GA19" i="6"/>
  <c r="FZ19" i="6"/>
  <c r="FY19" i="6"/>
  <c r="FX19" i="6"/>
  <c r="FV19" i="6"/>
  <c r="FU19" i="6"/>
  <c r="DM19" i="6"/>
  <c r="DM20" i="6" s="1"/>
  <c r="Q19" i="6"/>
  <c r="P19" i="6"/>
  <c r="O19" i="6"/>
  <c r="N19" i="6"/>
  <c r="M19" i="6"/>
  <c r="M20" i="6" s="1"/>
  <c r="MZ18" i="6"/>
  <c r="MT18" i="6"/>
  <c r="MR18" i="6"/>
  <c r="MP18" i="6"/>
  <c r="MK18" i="6"/>
  <c r="MI18" i="6"/>
  <c r="MG18" i="6"/>
  <c r="LV18" i="6"/>
  <c r="LU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L18" i="6"/>
  <c r="IK18" i="6"/>
  <c r="IJ18" i="6"/>
  <c r="II18" i="6"/>
  <c r="IG18" i="6"/>
  <c r="IF18" i="6"/>
  <c r="IE18" i="6"/>
  <c r="ID18" i="6"/>
  <c r="IC18" i="6"/>
  <c r="IB18" i="6"/>
  <c r="HZ18" i="6"/>
  <c r="HY18" i="6"/>
  <c r="HX18" i="6"/>
  <c r="HW18" i="6"/>
  <c r="HV18" i="6"/>
  <c r="HU18" i="6"/>
  <c r="HS18" i="6"/>
  <c r="HR18" i="6"/>
  <c r="HP18" i="6"/>
  <c r="HO18" i="6"/>
  <c r="HN18" i="6"/>
  <c r="HM18" i="6"/>
  <c r="HL18" i="6"/>
  <c r="HK18" i="6"/>
  <c r="HJ18" i="6"/>
  <c r="HH18" i="6"/>
  <c r="HG18" i="6"/>
  <c r="HF18" i="6"/>
  <c r="HE18" i="6"/>
  <c r="HD18" i="6"/>
  <c r="HC18" i="6"/>
  <c r="HB18" i="6"/>
  <c r="HA18" i="6"/>
  <c r="GY18" i="6"/>
  <c r="GX18" i="6"/>
  <c r="GV18" i="6"/>
  <c r="GU18" i="6"/>
  <c r="GT18" i="6"/>
  <c r="GS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C18" i="6"/>
  <c r="GB18" i="6"/>
  <c r="GA18" i="6"/>
  <c r="FZ18" i="6"/>
  <c r="FY18" i="6"/>
  <c r="FX18" i="6"/>
  <c r="FV18" i="6"/>
  <c r="FU18" i="6"/>
  <c r="FT18" i="6"/>
  <c r="DZ18" i="6"/>
  <c r="A18" i="6"/>
  <c r="NQ17" i="6"/>
  <c r="NQ75" i="6" s="1"/>
  <c r="NP17" i="6"/>
  <c r="NP75" i="6" s="1"/>
  <c r="NN17" i="6"/>
  <c r="NN75" i="6" s="1"/>
  <c r="NL17" i="6"/>
  <c r="NL75" i="6" s="1"/>
  <c r="NK17" i="6"/>
  <c r="NK75" i="6" s="1"/>
  <c r="NJ17" i="6"/>
  <c r="NI17" i="6"/>
  <c r="NI75" i="6" s="1"/>
  <c r="NH17" i="6"/>
  <c r="NH75" i="6" s="1"/>
  <c r="NG17" i="6"/>
  <c r="NF17" i="6"/>
  <c r="NF75" i="6" s="1"/>
  <c r="NE17" i="6"/>
  <c r="NE75" i="6" s="1"/>
  <c r="ND17" i="6"/>
  <c r="ND75" i="6" s="1"/>
  <c r="NC17" i="6"/>
  <c r="NC75" i="6" s="1"/>
  <c r="MY17" i="6"/>
  <c r="MY75" i="6" s="1"/>
  <c r="MX17" i="6"/>
  <c r="MX75" i="6" s="1"/>
  <c r="MW17" i="6"/>
  <c r="MW75" i="6" s="1"/>
  <c r="MV17" i="6"/>
  <c r="MU17" i="6"/>
  <c r="MU75" i="6" s="1"/>
  <c r="MS17" i="6"/>
  <c r="MQ17" i="6"/>
  <c r="MQ75" i="6" s="1"/>
  <c r="MO17" i="6"/>
  <c r="MO75" i="6" s="1"/>
  <c r="MN17" i="6"/>
  <c r="MN75" i="6" s="1"/>
  <c r="MM17" i="6"/>
  <c r="MM75" i="6" s="1"/>
  <c r="ML17" i="6"/>
  <c r="ML75" i="6" s="1"/>
  <c r="MJ17" i="6"/>
  <c r="MH17" i="6"/>
  <c r="MH75" i="6" s="1"/>
  <c r="LS17" i="6"/>
  <c r="LS75" i="6" s="1"/>
  <c r="LR17" i="6"/>
  <c r="LR75" i="6" s="1"/>
  <c r="LQ17" i="6"/>
  <c r="LQ75" i="6" s="1"/>
  <c r="LP17" i="6"/>
  <c r="LP75" i="6" s="1"/>
  <c r="LO17" i="6"/>
  <c r="LO75" i="6" s="1"/>
  <c r="LN17" i="6"/>
  <c r="LN75" i="6" s="1"/>
  <c r="LM17" i="6"/>
  <c r="LL17" i="6"/>
  <c r="LL75" i="6" s="1"/>
  <c r="LK17" i="6"/>
  <c r="LK75" i="6" s="1"/>
  <c r="LJ17" i="6"/>
  <c r="JZ17" i="6"/>
  <c r="JZ75" i="6" s="1"/>
  <c r="JY17" i="6"/>
  <c r="JY75" i="6" s="1"/>
  <c r="JX17" i="6"/>
  <c r="JX75" i="6" s="1"/>
  <c r="JW17" i="6"/>
  <c r="JW75" i="6" s="1"/>
  <c r="JV17" i="6"/>
  <c r="JV75" i="6" s="1"/>
  <c r="JU17" i="6"/>
  <c r="JU75" i="6" s="1"/>
  <c r="JT17" i="6"/>
  <c r="JT75" i="6" s="1"/>
  <c r="JS17" i="6"/>
  <c r="JS75" i="6" s="1"/>
  <c r="JR17" i="6"/>
  <c r="JR75" i="6" s="1"/>
  <c r="JQ17" i="6"/>
  <c r="JQ75" i="6" s="1"/>
  <c r="JP17" i="6"/>
  <c r="JP75" i="6" s="1"/>
  <c r="JO17" i="6"/>
  <c r="JO75" i="6" s="1"/>
  <c r="FR17" i="6"/>
  <c r="FR75" i="6" s="1"/>
  <c r="FQ17" i="6"/>
  <c r="FQ75" i="6" s="1"/>
  <c r="FP17" i="6"/>
  <c r="FP75" i="6" s="1"/>
  <c r="FO17" i="6"/>
  <c r="FO75" i="6" s="1"/>
  <c r="FN17" i="6"/>
  <c r="FN75" i="6" s="1"/>
  <c r="FM17" i="6"/>
  <c r="FM75" i="6" s="1"/>
  <c r="FL17" i="6"/>
  <c r="FL75" i="6" s="1"/>
  <c r="FK17" i="6"/>
  <c r="FK75" i="6" s="1"/>
  <c r="FJ17" i="6"/>
  <c r="FJ75" i="6" s="1"/>
  <c r="FI17" i="6"/>
  <c r="FI75" i="6" s="1"/>
  <c r="FH17" i="6"/>
  <c r="FH75" i="6" s="1"/>
  <c r="FG17" i="6"/>
  <c r="FG75" i="6" s="1"/>
  <c r="FF17" i="6"/>
  <c r="FF75" i="6" s="1"/>
  <c r="FE17" i="6"/>
  <c r="FE75" i="6" s="1"/>
  <c r="FD17" i="6"/>
  <c r="FD75" i="6" s="1"/>
  <c r="FC17" i="6"/>
  <c r="FC75" i="6" s="1"/>
  <c r="EZ17" i="6"/>
  <c r="EZ75" i="6" s="1"/>
  <c r="EY17" i="6"/>
  <c r="EY75" i="6" s="1"/>
  <c r="EX17" i="6"/>
  <c r="EX75" i="6" s="1"/>
  <c r="EW17" i="6"/>
  <c r="EW75" i="6" s="1"/>
  <c r="EV17" i="6"/>
  <c r="EV75" i="6" s="1"/>
  <c r="EU17" i="6"/>
  <c r="EU75" i="6" s="1"/>
  <c r="ET17" i="6"/>
  <c r="ET75" i="6" s="1"/>
  <c r="ES17" i="6"/>
  <c r="ES75" i="6" s="1"/>
  <c r="ER17" i="6"/>
  <c r="ER75" i="6" s="1"/>
  <c r="EQ17" i="6"/>
  <c r="EQ75" i="6" s="1"/>
  <c r="EP17" i="6"/>
  <c r="EP75" i="6" s="1"/>
  <c r="EO17" i="6"/>
  <c r="EO75" i="6" s="1"/>
  <c r="EN17" i="6"/>
  <c r="EN75" i="6" s="1"/>
  <c r="EM17" i="6"/>
  <c r="EM75" i="6" s="1"/>
  <c r="EL17" i="6"/>
  <c r="EL75" i="6" s="1"/>
  <c r="EK17" i="6"/>
  <c r="EK75" i="6" s="1"/>
  <c r="EJ17" i="6"/>
  <c r="EJ75" i="6" s="1"/>
  <c r="EI17" i="6"/>
  <c r="EI75" i="6" s="1"/>
  <c r="EH17" i="6"/>
  <c r="EH75" i="6" s="1"/>
  <c r="EE17" i="6"/>
  <c r="EE75" i="6" s="1"/>
  <c r="ED17" i="6"/>
  <c r="ED75" i="6" s="1"/>
  <c r="EC17" i="6"/>
  <c r="EC75" i="6" s="1"/>
  <c r="EB17" i="6"/>
  <c r="EB75" i="6" s="1"/>
  <c r="EA17" i="6"/>
  <c r="EA75" i="6" s="1"/>
  <c r="DZ17" i="6"/>
  <c r="DZ75" i="6" s="1"/>
  <c r="DX17" i="6"/>
  <c r="DX75" i="6" s="1"/>
  <c r="DW17" i="6"/>
  <c r="DW75" i="6" s="1"/>
  <c r="DT17" i="6"/>
  <c r="DT75" i="6" s="1"/>
  <c r="DS17" i="6"/>
  <c r="DS75" i="6" s="1"/>
  <c r="DR17" i="6"/>
  <c r="DR75" i="6" s="1"/>
  <c r="DQ17" i="6"/>
  <c r="DQ75" i="6" s="1"/>
  <c r="DP17" i="6"/>
  <c r="DP75" i="6" s="1"/>
  <c r="DM17" i="6"/>
  <c r="DM75" i="6" s="1"/>
  <c r="DL17" i="6"/>
  <c r="DL75" i="6" s="1"/>
  <c r="DK17" i="6"/>
  <c r="DK75" i="6" s="1"/>
  <c r="DJ17" i="6"/>
  <c r="DJ75" i="6" s="1"/>
  <c r="DH17" i="6"/>
  <c r="DH75" i="6" s="1"/>
  <c r="DG17" i="6"/>
  <c r="DG75" i="6" s="1"/>
  <c r="DF17" i="6"/>
  <c r="DF75" i="6" s="1"/>
  <c r="DE17" i="6"/>
  <c r="DE75" i="6" s="1"/>
  <c r="DD17" i="6"/>
  <c r="DD75" i="6" s="1"/>
  <c r="DB17" i="6"/>
  <c r="DB75" i="6" s="1"/>
  <c r="DA17" i="6"/>
  <c r="DA75" i="6" s="1"/>
  <c r="CZ17" i="6"/>
  <c r="CZ75" i="6" s="1"/>
  <c r="CY17" i="6"/>
  <c r="CY75" i="6" s="1"/>
  <c r="CX17" i="6"/>
  <c r="CX75" i="6" s="1"/>
  <c r="CW17" i="6"/>
  <c r="CW75" i="6" s="1"/>
  <c r="CV17" i="6"/>
  <c r="CV75" i="6" s="1"/>
  <c r="CU17" i="6"/>
  <c r="CU75" i="6" s="1"/>
  <c r="CT17" i="6"/>
  <c r="CT75" i="6" s="1"/>
  <c r="CS17" i="6"/>
  <c r="CS75" i="6" s="1"/>
  <c r="CR17" i="6"/>
  <c r="CR75" i="6" s="1"/>
  <c r="CQ17" i="6"/>
  <c r="CQ75" i="6" s="1"/>
  <c r="CP17" i="6"/>
  <c r="CP75" i="6" s="1"/>
  <c r="CO17" i="6"/>
  <c r="CO75" i="6" s="1"/>
  <c r="CN17" i="6"/>
  <c r="CN75" i="6" s="1"/>
  <c r="CM17" i="6"/>
  <c r="CM75" i="6" s="1"/>
  <c r="CL17" i="6"/>
  <c r="CL75" i="6" s="1"/>
  <c r="CK17" i="6"/>
  <c r="CK75" i="6" s="1"/>
  <c r="CJ17" i="6"/>
  <c r="CJ75" i="6" s="1"/>
  <c r="CI17" i="6"/>
  <c r="CI75" i="6" s="1"/>
  <c r="CH17" i="6"/>
  <c r="CH75" i="6" s="1"/>
  <c r="CG17" i="6"/>
  <c r="CG75" i="6" s="1"/>
  <c r="CF17" i="6"/>
  <c r="CF75" i="6" s="1"/>
  <c r="CE17" i="6"/>
  <c r="CE75" i="6" s="1"/>
  <c r="CD17" i="6"/>
  <c r="CD75" i="6" s="1"/>
  <c r="CC17" i="6"/>
  <c r="CC75" i="6" s="1"/>
  <c r="CB17" i="6"/>
  <c r="CB75" i="6" s="1"/>
  <c r="CA17" i="6"/>
  <c r="CA75" i="6" s="1"/>
  <c r="BZ17" i="6"/>
  <c r="BZ75" i="6" s="1"/>
  <c r="BY17" i="6"/>
  <c r="BY75" i="6" s="1"/>
  <c r="BX17" i="6"/>
  <c r="BX75" i="6" s="1"/>
  <c r="BW17" i="6"/>
  <c r="BW75" i="6" s="1"/>
  <c r="BV17" i="6"/>
  <c r="BV75" i="6" s="1"/>
  <c r="BU17" i="6"/>
  <c r="BU75" i="6" s="1"/>
  <c r="BT17" i="6"/>
  <c r="BT75" i="6" s="1"/>
  <c r="BS17" i="6"/>
  <c r="BS75" i="6" s="1"/>
  <c r="BR17" i="6"/>
  <c r="BR75" i="6" s="1"/>
  <c r="BQ17" i="6"/>
  <c r="BQ75" i="6" s="1"/>
  <c r="BP17" i="6"/>
  <c r="BP75" i="6" s="1"/>
  <c r="BN17" i="6"/>
  <c r="BN75" i="6" s="1"/>
  <c r="BM17" i="6"/>
  <c r="BM75" i="6" s="1"/>
  <c r="BL17" i="6"/>
  <c r="BL75" i="6" s="1"/>
  <c r="BK17" i="6"/>
  <c r="BK75" i="6" s="1"/>
  <c r="BJ17" i="6"/>
  <c r="BJ75" i="6" s="1"/>
  <c r="BI17" i="6"/>
  <c r="BI75" i="6" s="1"/>
  <c r="BH17" i="6"/>
  <c r="BH75" i="6" s="1"/>
  <c r="BF17" i="6"/>
  <c r="BF75" i="6" s="1"/>
  <c r="BE17" i="6"/>
  <c r="BE75" i="6" s="1"/>
  <c r="BD17" i="6"/>
  <c r="BD75" i="6" s="1"/>
  <c r="BC17" i="6"/>
  <c r="BC75" i="6" s="1"/>
  <c r="BB17" i="6"/>
  <c r="BB75" i="6" s="1"/>
  <c r="BA17" i="6"/>
  <c r="BA75" i="6" s="1"/>
  <c r="AZ17" i="6"/>
  <c r="AZ75" i="6" s="1"/>
  <c r="AY17" i="6"/>
  <c r="AY75" i="6" s="1"/>
  <c r="AX17" i="6"/>
  <c r="AX75" i="6" s="1"/>
  <c r="AV17" i="6"/>
  <c r="AV75" i="6" s="1"/>
  <c r="AU17" i="6"/>
  <c r="AU75" i="6" s="1"/>
  <c r="AT17" i="6"/>
  <c r="AT75" i="6" s="1"/>
  <c r="AS17" i="6"/>
  <c r="AS75" i="6" s="1"/>
  <c r="AR17" i="6"/>
  <c r="AR75" i="6" s="1"/>
  <c r="AQ17" i="6"/>
  <c r="AQ75" i="6" s="1"/>
  <c r="AP17" i="6"/>
  <c r="AP75" i="6" s="1"/>
  <c r="AM17" i="6"/>
  <c r="AM75" i="6" s="1"/>
  <c r="AL17" i="6"/>
  <c r="AL75" i="6" s="1"/>
  <c r="AK17" i="6"/>
  <c r="AK75" i="6" s="1"/>
  <c r="AJ17" i="6"/>
  <c r="AJ75" i="6" s="1"/>
  <c r="AI17" i="6"/>
  <c r="AI75" i="6" s="1"/>
  <c r="AF17" i="6"/>
  <c r="AF75" i="6" s="1"/>
  <c r="AE17" i="6"/>
  <c r="AE75" i="6" s="1"/>
  <c r="AD17" i="6"/>
  <c r="AD75" i="6" s="1"/>
  <c r="AC17" i="6"/>
  <c r="AC75" i="6" s="1"/>
  <c r="AB17" i="6"/>
  <c r="AB75" i="6" s="1"/>
  <c r="AA17" i="6"/>
  <c r="AA75" i="6" s="1"/>
  <c r="Y17" i="6"/>
  <c r="Y75" i="6" s="1"/>
  <c r="X17" i="6"/>
  <c r="X75" i="6" s="1"/>
  <c r="W17" i="6"/>
  <c r="W75" i="6" s="1"/>
  <c r="V17" i="6"/>
  <c r="V75" i="6" s="1"/>
  <c r="U17" i="6"/>
  <c r="U75" i="6" s="1"/>
  <c r="T17" i="6"/>
  <c r="T75" i="6" s="1"/>
  <c r="S17" i="6"/>
  <c r="S75" i="6" s="1"/>
  <c r="Q17" i="6"/>
  <c r="Q75" i="6" s="1"/>
  <c r="P17" i="6"/>
  <c r="P75" i="6" s="1"/>
  <c r="L17" i="6"/>
  <c r="L75" i="6" s="1"/>
  <c r="K17" i="6"/>
  <c r="K75" i="6" s="1"/>
  <c r="J17" i="6"/>
  <c r="J75" i="6" s="1"/>
  <c r="I17" i="6"/>
  <c r="I75" i="6" s="1"/>
  <c r="H17" i="6"/>
  <c r="H75" i="6" s="1"/>
  <c r="G17" i="6"/>
  <c r="G75" i="6" s="1"/>
  <c r="F17" i="6"/>
  <c r="F75" i="6" s="1"/>
  <c r="E17" i="6"/>
  <c r="E75" i="6" s="1"/>
  <c r="D17" i="6"/>
  <c r="D75" i="6" s="1"/>
  <c r="C17" i="6"/>
  <c r="C75" i="6" s="1"/>
  <c r="A17" i="6"/>
  <c r="A75" i="6" s="1"/>
  <c r="NQ16" i="6"/>
  <c r="NP16" i="6"/>
  <c r="NO16" i="6"/>
  <c r="NO17" i="6" s="1"/>
  <c r="NN16" i="6"/>
  <c r="NM16" i="6"/>
  <c r="NM17" i="6" s="1"/>
  <c r="MZ16" i="6"/>
  <c r="MT16" i="6"/>
  <c r="MR16" i="6"/>
  <c r="MP16" i="6"/>
  <c r="MK16" i="6"/>
  <c r="MI16" i="6"/>
  <c r="MG16" i="6"/>
  <c r="GV16" i="6"/>
  <c r="GU16" i="6"/>
  <c r="GT16" i="6"/>
  <c r="GS16" i="6"/>
  <c r="GQ16" i="6"/>
  <c r="GQ75" i="6" s="1"/>
  <c r="GO16" i="6"/>
  <c r="GN16" i="6"/>
  <c r="GM16" i="6"/>
  <c r="GL16" i="6"/>
  <c r="GK16" i="6"/>
  <c r="GJ16" i="6"/>
  <c r="GI16" i="6"/>
  <c r="GH16" i="6"/>
  <c r="GG16" i="6"/>
  <c r="GF16" i="6"/>
  <c r="GC16" i="6"/>
  <c r="GB16" i="6"/>
  <c r="GA16" i="6"/>
  <c r="FZ16" i="6"/>
  <c r="FY16" i="6"/>
  <c r="FX16" i="6"/>
  <c r="FV16" i="6"/>
  <c r="FU16" i="6"/>
  <c r="DM16" i="6"/>
  <c r="Q16" i="6"/>
  <c r="P16" i="6"/>
  <c r="O16" i="6"/>
  <c r="O17" i="6" s="1"/>
  <c r="N16" i="6"/>
  <c r="N17" i="6" s="1"/>
  <c r="M16" i="6"/>
  <c r="M17" i="6" s="1"/>
  <c r="MZ15" i="6"/>
  <c r="MT15" i="6"/>
  <c r="MR15" i="6"/>
  <c r="MP15" i="6"/>
  <c r="MK15" i="6"/>
  <c r="MI15" i="6"/>
  <c r="MG15" i="6"/>
  <c r="LV15" i="6"/>
  <c r="LU15" i="6"/>
  <c r="LF15" i="6"/>
  <c r="LE15" i="6"/>
  <c r="LD15" i="6"/>
  <c r="LC15" i="6"/>
  <c r="LB15" i="6"/>
  <c r="LA15" i="6"/>
  <c r="KZ15" i="6"/>
  <c r="KY15" i="6"/>
  <c r="KX15" i="6"/>
  <c r="KW15" i="6"/>
  <c r="KV15" i="6"/>
  <c r="KU15" i="6"/>
  <c r="KT15" i="6"/>
  <c r="KS15" i="6"/>
  <c r="KR15" i="6"/>
  <c r="KQ15" i="6"/>
  <c r="KP15" i="6"/>
  <c r="KO15" i="6"/>
  <c r="KN15" i="6"/>
  <c r="KM15" i="6"/>
  <c r="KL15" i="6"/>
  <c r="KK15" i="6"/>
  <c r="KJ15" i="6"/>
  <c r="KI15" i="6"/>
  <c r="KH15" i="6"/>
  <c r="KG15" i="6"/>
  <c r="KF15" i="6"/>
  <c r="KE15" i="6"/>
  <c r="KD15" i="6"/>
  <c r="KC15" i="6"/>
  <c r="KB15" i="6"/>
  <c r="JL15" i="6"/>
  <c r="JK15" i="6"/>
  <c r="JJ15" i="6"/>
  <c r="JI15" i="6"/>
  <c r="JH15" i="6"/>
  <c r="JG15" i="6"/>
  <c r="JF15" i="6"/>
  <c r="JE15" i="6"/>
  <c r="JD15" i="6"/>
  <c r="JC15" i="6"/>
  <c r="JB15" i="6"/>
  <c r="JA15" i="6"/>
  <c r="IZ15" i="6"/>
  <c r="IY15" i="6"/>
  <c r="IX15" i="6"/>
  <c r="IW15" i="6"/>
  <c r="IV15" i="6"/>
  <c r="IU15" i="6"/>
  <c r="IT15" i="6"/>
  <c r="IS15" i="6"/>
  <c r="IR15" i="6"/>
  <c r="IQ15" i="6"/>
  <c r="IP15" i="6"/>
  <c r="IO15" i="6"/>
  <c r="IN15" i="6"/>
  <c r="IL15" i="6"/>
  <c r="IK15" i="6"/>
  <c r="IJ15" i="6"/>
  <c r="II15" i="6"/>
  <c r="IG15" i="6"/>
  <c r="IF15" i="6"/>
  <c r="IE15" i="6"/>
  <c r="ID15" i="6"/>
  <c r="IC15" i="6"/>
  <c r="IB15" i="6"/>
  <c r="HZ15" i="6"/>
  <c r="HY15" i="6"/>
  <c r="HX15" i="6"/>
  <c r="HW15" i="6"/>
  <c r="HV15" i="6"/>
  <c r="HU15" i="6"/>
  <c r="HS15" i="6"/>
  <c r="HR15" i="6"/>
  <c r="HP15" i="6"/>
  <c r="HO15" i="6"/>
  <c r="HN15" i="6"/>
  <c r="HM15" i="6"/>
  <c r="HL15" i="6"/>
  <c r="HK15" i="6"/>
  <c r="HJ15" i="6"/>
  <c r="HH15" i="6"/>
  <c r="HG15" i="6"/>
  <c r="HF15" i="6"/>
  <c r="HE15" i="6"/>
  <c r="HD15" i="6"/>
  <c r="HC15" i="6"/>
  <c r="HB15" i="6"/>
  <c r="HA15" i="6"/>
  <c r="GY15" i="6"/>
  <c r="GX15" i="6"/>
  <c r="GV15" i="6"/>
  <c r="GU15" i="6"/>
  <c r="GT15" i="6"/>
  <c r="GS15" i="6"/>
  <c r="GP15" i="6"/>
  <c r="GO15" i="6"/>
  <c r="GN15" i="6"/>
  <c r="GM15" i="6"/>
  <c r="GL15" i="6"/>
  <c r="GK15" i="6"/>
  <c r="GJ15" i="6"/>
  <c r="GI15" i="6"/>
  <c r="GH15" i="6"/>
  <c r="GG15" i="6"/>
  <c r="GF15" i="6"/>
  <c r="GE15" i="6"/>
  <c r="GC15" i="6"/>
  <c r="GB15" i="6"/>
  <c r="GA15" i="6"/>
  <c r="FZ15" i="6"/>
  <c r="FY15" i="6"/>
  <c r="FX15" i="6"/>
  <c r="FV15" i="6"/>
  <c r="FU15" i="6"/>
  <c r="FT15" i="6"/>
  <c r="DZ15" i="6"/>
  <c r="A15" i="6"/>
  <c r="NM14" i="6"/>
  <c r="NM74" i="6" s="1"/>
  <c r="NL14" i="6"/>
  <c r="NL74" i="6" s="1"/>
  <c r="NK14" i="6"/>
  <c r="NK74" i="6" s="1"/>
  <c r="NJ14" i="6"/>
  <c r="NJ74" i="6" s="1"/>
  <c r="NI14" i="6"/>
  <c r="NI74" i="6" s="1"/>
  <c r="NH14" i="6"/>
  <c r="NH74" i="6" s="1"/>
  <c r="NG14" i="6"/>
  <c r="NG74" i="6" s="1"/>
  <c r="NF14" i="6"/>
  <c r="NF74" i="6" s="1"/>
  <c r="NE14" i="6"/>
  <c r="NE74" i="6" s="1"/>
  <c r="ND14" i="6"/>
  <c r="ND74" i="6" s="1"/>
  <c r="NC14" i="6"/>
  <c r="NC74" i="6" s="1"/>
  <c r="MY14" i="6"/>
  <c r="MY74" i="6" s="1"/>
  <c r="MX14" i="6"/>
  <c r="MX74" i="6" s="1"/>
  <c r="MW14" i="6"/>
  <c r="MW74" i="6" s="1"/>
  <c r="MV14" i="6"/>
  <c r="MV74" i="6" s="1"/>
  <c r="MU14" i="6"/>
  <c r="MU74" i="6" s="1"/>
  <c r="MS14" i="6"/>
  <c r="MS74" i="6" s="1"/>
  <c r="MQ14" i="6"/>
  <c r="MQ74" i="6" s="1"/>
  <c r="MO14" i="6"/>
  <c r="MO74" i="6" s="1"/>
  <c r="MN14" i="6"/>
  <c r="MN74" i="6" s="1"/>
  <c r="MM14" i="6"/>
  <c r="MM74" i="6" s="1"/>
  <c r="ML14" i="6"/>
  <c r="ML74" i="6" s="1"/>
  <c r="MJ14" i="6"/>
  <c r="MJ74" i="6" s="1"/>
  <c r="MH14" i="6"/>
  <c r="MH74" i="6" s="1"/>
  <c r="LS14" i="6"/>
  <c r="LS74" i="6" s="1"/>
  <c r="LR14" i="6"/>
  <c r="LR74" i="6" s="1"/>
  <c r="LQ14" i="6"/>
  <c r="LQ74" i="6" s="1"/>
  <c r="LP14" i="6"/>
  <c r="LP74" i="6" s="1"/>
  <c r="LO14" i="6"/>
  <c r="LO74" i="6" s="1"/>
  <c r="LN14" i="6"/>
  <c r="LN74" i="6" s="1"/>
  <c r="LM14" i="6"/>
  <c r="LM74" i="6" s="1"/>
  <c r="LL14" i="6"/>
  <c r="LL74" i="6" s="1"/>
  <c r="LK14" i="6"/>
  <c r="LK74" i="6" s="1"/>
  <c r="LJ14" i="6"/>
  <c r="LJ74" i="6" s="1"/>
  <c r="JZ14" i="6"/>
  <c r="JZ74" i="6" s="1"/>
  <c r="JY14" i="6"/>
  <c r="JY74" i="6" s="1"/>
  <c r="JX14" i="6"/>
  <c r="JX74" i="6" s="1"/>
  <c r="JW14" i="6"/>
  <c r="JW74" i="6" s="1"/>
  <c r="JV14" i="6"/>
  <c r="JV74" i="6" s="1"/>
  <c r="JU14" i="6"/>
  <c r="JU74" i="6" s="1"/>
  <c r="JT14" i="6"/>
  <c r="JT74" i="6" s="1"/>
  <c r="JS14" i="6"/>
  <c r="JS74" i="6" s="1"/>
  <c r="JR14" i="6"/>
  <c r="JR74" i="6" s="1"/>
  <c r="JQ14" i="6"/>
  <c r="JQ74" i="6" s="1"/>
  <c r="JP14" i="6"/>
  <c r="JP74" i="6" s="1"/>
  <c r="JO14" i="6"/>
  <c r="JO74" i="6" s="1"/>
  <c r="FR14" i="6"/>
  <c r="FR74" i="6" s="1"/>
  <c r="FQ14" i="6"/>
  <c r="FQ74" i="6" s="1"/>
  <c r="FP14" i="6"/>
  <c r="FP74" i="6" s="1"/>
  <c r="FO14" i="6"/>
  <c r="FO74" i="6" s="1"/>
  <c r="FN14" i="6"/>
  <c r="FN74" i="6" s="1"/>
  <c r="FM14" i="6"/>
  <c r="FM74" i="6" s="1"/>
  <c r="FL14" i="6"/>
  <c r="FL74" i="6" s="1"/>
  <c r="FK14" i="6"/>
  <c r="FK74" i="6" s="1"/>
  <c r="FJ14" i="6"/>
  <c r="FJ74" i="6" s="1"/>
  <c r="FI14" i="6"/>
  <c r="FI74" i="6" s="1"/>
  <c r="FH14" i="6"/>
  <c r="FH74" i="6" s="1"/>
  <c r="FG14" i="6"/>
  <c r="FG74" i="6" s="1"/>
  <c r="FF14" i="6"/>
  <c r="FF74" i="6" s="1"/>
  <c r="FE14" i="6"/>
  <c r="FE74" i="6" s="1"/>
  <c r="FD14" i="6"/>
  <c r="FD74" i="6" s="1"/>
  <c r="FC14" i="6"/>
  <c r="FC74" i="6" s="1"/>
  <c r="EZ14" i="6"/>
  <c r="EZ74" i="6" s="1"/>
  <c r="EY14" i="6"/>
  <c r="EY74" i="6" s="1"/>
  <c r="EX14" i="6"/>
  <c r="EX74" i="6" s="1"/>
  <c r="EW14" i="6"/>
  <c r="EW74" i="6" s="1"/>
  <c r="EV14" i="6"/>
  <c r="EV74" i="6" s="1"/>
  <c r="EU14" i="6"/>
  <c r="EU74" i="6" s="1"/>
  <c r="ET14" i="6"/>
  <c r="ET74" i="6" s="1"/>
  <c r="ES14" i="6"/>
  <c r="ES74" i="6" s="1"/>
  <c r="ER14" i="6"/>
  <c r="ER74" i="6" s="1"/>
  <c r="EQ14" i="6"/>
  <c r="EQ74" i="6" s="1"/>
  <c r="EP14" i="6"/>
  <c r="EP74" i="6" s="1"/>
  <c r="EO14" i="6"/>
  <c r="EO74" i="6" s="1"/>
  <c r="EN14" i="6"/>
  <c r="EN74" i="6" s="1"/>
  <c r="EM14" i="6"/>
  <c r="EM74" i="6" s="1"/>
  <c r="EL14" i="6"/>
  <c r="EL74" i="6" s="1"/>
  <c r="EK14" i="6"/>
  <c r="EK74" i="6" s="1"/>
  <c r="EJ14" i="6"/>
  <c r="EJ74" i="6" s="1"/>
  <c r="EI14" i="6"/>
  <c r="EI74" i="6" s="1"/>
  <c r="EH14" i="6"/>
  <c r="EH74" i="6" s="1"/>
  <c r="EE14" i="6"/>
  <c r="EE74" i="6" s="1"/>
  <c r="ED14" i="6"/>
  <c r="ED74" i="6" s="1"/>
  <c r="EC14" i="6"/>
  <c r="EC74" i="6" s="1"/>
  <c r="EB14" i="6"/>
  <c r="EB74" i="6" s="1"/>
  <c r="EA14" i="6"/>
  <c r="EA74" i="6" s="1"/>
  <c r="DZ14" i="6"/>
  <c r="DZ74" i="6" s="1"/>
  <c r="DX14" i="6"/>
  <c r="DX74" i="6" s="1"/>
  <c r="DW14" i="6"/>
  <c r="DW74" i="6" s="1"/>
  <c r="DT14" i="6"/>
  <c r="DT74" i="6" s="1"/>
  <c r="DS14" i="6"/>
  <c r="DS74" i="6" s="1"/>
  <c r="DR14" i="6"/>
  <c r="DR74" i="6" s="1"/>
  <c r="DQ14" i="6"/>
  <c r="DQ74" i="6" s="1"/>
  <c r="DP14" i="6"/>
  <c r="DP74" i="6" s="1"/>
  <c r="DL14" i="6"/>
  <c r="DL74" i="6" s="1"/>
  <c r="DK14" i="6"/>
  <c r="DK74" i="6" s="1"/>
  <c r="DJ14" i="6"/>
  <c r="DJ74" i="6" s="1"/>
  <c r="DH14" i="6"/>
  <c r="DH74" i="6" s="1"/>
  <c r="DG14" i="6"/>
  <c r="DG74" i="6" s="1"/>
  <c r="DF14" i="6"/>
  <c r="DF74" i="6" s="1"/>
  <c r="DE14" i="6"/>
  <c r="DE74" i="6" s="1"/>
  <c r="DD14" i="6"/>
  <c r="DD74" i="6" s="1"/>
  <c r="DB14" i="6"/>
  <c r="DB74" i="6" s="1"/>
  <c r="DA14" i="6"/>
  <c r="DA74" i="6" s="1"/>
  <c r="CZ14" i="6"/>
  <c r="CZ74" i="6" s="1"/>
  <c r="CY14" i="6"/>
  <c r="CY74" i="6" s="1"/>
  <c r="CX14" i="6"/>
  <c r="CX74" i="6" s="1"/>
  <c r="CW14" i="6"/>
  <c r="CW74" i="6" s="1"/>
  <c r="CV14" i="6"/>
  <c r="CV74" i="6" s="1"/>
  <c r="CU14" i="6"/>
  <c r="CU74" i="6" s="1"/>
  <c r="CT14" i="6"/>
  <c r="CT74" i="6" s="1"/>
  <c r="CS14" i="6"/>
  <c r="CS74" i="6" s="1"/>
  <c r="CR14" i="6"/>
  <c r="CR74" i="6" s="1"/>
  <c r="CQ14" i="6"/>
  <c r="CQ74" i="6" s="1"/>
  <c r="CP14" i="6"/>
  <c r="CP74" i="6" s="1"/>
  <c r="CO14" i="6"/>
  <c r="CO74" i="6" s="1"/>
  <c r="CN14" i="6"/>
  <c r="CN74" i="6" s="1"/>
  <c r="CM14" i="6"/>
  <c r="CM74" i="6" s="1"/>
  <c r="CL14" i="6"/>
  <c r="CL74" i="6" s="1"/>
  <c r="CK14" i="6"/>
  <c r="CK74" i="6" s="1"/>
  <c r="CJ14" i="6"/>
  <c r="CJ74" i="6" s="1"/>
  <c r="CI14" i="6"/>
  <c r="CI74" i="6" s="1"/>
  <c r="CH14" i="6"/>
  <c r="CH74" i="6" s="1"/>
  <c r="CG14" i="6"/>
  <c r="CG74" i="6" s="1"/>
  <c r="CF14" i="6"/>
  <c r="CF74" i="6" s="1"/>
  <c r="CE14" i="6"/>
  <c r="CE74" i="6" s="1"/>
  <c r="CD14" i="6"/>
  <c r="CD74" i="6" s="1"/>
  <c r="CC14" i="6"/>
  <c r="CC74" i="6" s="1"/>
  <c r="CB14" i="6"/>
  <c r="CB74" i="6" s="1"/>
  <c r="CA14" i="6"/>
  <c r="CA74" i="6" s="1"/>
  <c r="BZ14" i="6"/>
  <c r="BZ74" i="6" s="1"/>
  <c r="BY14" i="6"/>
  <c r="BY74" i="6" s="1"/>
  <c r="BX14" i="6"/>
  <c r="BX74" i="6" s="1"/>
  <c r="BW14" i="6"/>
  <c r="BW74" i="6" s="1"/>
  <c r="BV14" i="6"/>
  <c r="BV74" i="6" s="1"/>
  <c r="BU14" i="6"/>
  <c r="BU74" i="6" s="1"/>
  <c r="BT14" i="6"/>
  <c r="BT74" i="6" s="1"/>
  <c r="BS14" i="6"/>
  <c r="BS74" i="6" s="1"/>
  <c r="BR14" i="6"/>
  <c r="BR74" i="6" s="1"/>
  <c r="BQ14" i="6"/>
  <c r="BQ74" i="6" s="1"/>
  <c r="BP14" i="6"/>
  <c r="BP74" i="6" s="1"/>
  <c r="BN14" i="6"/>
  <c r="BN74" i="6" s="1"/>
  <c r="BM14" i="6"/>
  <c r="BM74" i="6" s="1"/>
  <c r="BL14" i="6"/>
  <c r="BL74" i="6" s="1"/>
  <c r="BK14" i="6"/>
  <c r="BK74" i="6" s="1"/>
  <c r="BJ14" i="6"/>
  <c r="BJ74" i="6" s="1"/>
  <c r="BI14" i="6"/>
  <c r="BI74" i="6" s="1"/>
  <c r="BH14" i="6"/>
  <c r="BH74" i="6" s="1"/>
  <c r="BF14" i="6"/>
  <c r="BF74" i="6" s="1"/>
  <c r="BE14" i="6"/>
  <c r="BE74" i="6" s="1"/>
  <c r="BD14" i="6"/>
  <c r="BD74" i="6" s="1"/>
  <c r="BC14" i="6"/>
  <c r="BC74" i="6" s="1"/>
  <c r="BB14" i="6"/>
  <c r="BB74" i="6" s="1"/>
  <c r="BA14" i="6"/>
  <c r="BA74" i="6" s="1"/>
  <c r="AZ14" i="6"/>
  <c r="AZ74" i="6" s="1"/>
  <c r="AY14" i="6"/>
  <c r="AY74" i="6" s="1"/>
  <c r="AX14" i="6"/>
  <c r="AX74" i="6" s="1"/>
  <c r="AV14" i="6"/>
  <c r="AV74" i="6" s="1"/>
  <c r="AU14" i="6"/>
  <c r="AU74" i="6" s="1"/>
  <c r="AT14" i="6"/>
  <c r="AT74" i="6" s="1"/>
  <c r="AS14" i="6"/>
  <c r="AS74" i="6" s="1"/>
  <c r="AR14" i="6"/>
  <c r="AR74" i="6" s="1"/>
  <c r="AQ14" i="6"/>
  <c r="AQ74" i="6" s="1"/>
  <c r="AP14" i="6"/>
  <c r="AP74" i="6" s="1"/>
  <c r="AM14" i="6"/>
  <c r="AM74" i="6" s="1"/>
  <c r="AL14" i="6"/>
  <c r="AL74" i="6" s="1"/>
  <c r="AK14" i="6"/>
  <c r="AK74" i="6" s="1"/>
  <c r="AJ14" i="6"/>
  <c r="AJ74" i="6" s="1"/>
  <c r="AI14" i="6"/>
  <c r="AI74" i="6" s="1"/>
  <c r="AF14" i="6"/>
  <c r="AF74" i="6" s="1"/>
  <c r="AE14" i="6"/>
  <c r="AE74" i="6" s="1"/>
  <c r="AD14" i="6"/>
  <c r="AD74" i="6" s="1"/>
  <c r="AC14" i="6"/>
  <c r="AC74" i="6" s="1"/>
  <c r="AB14" i="6"/>
  <c r="AB74" i="6" s="1"/>
  <c r="AA14" i="6"/>
  <c r="AA74" i="6" s="1"/>
  <c r="Y14" i="6"/>
  <c r="Y74" i="6" s="1"/>
  <c r="X14" i="6"/>
  <c r="X74" i="6" s="1"/>
  <c r="W14" i="6"/>
  <c r="W74" i="6" s="1"/>
  <c r="V14" i="6"/>
  <c r="V74" i="6" s="1"/>
  <c r="U14" i="6"/>
  <c r="U74" i="6" s="1"/>
  <c r="T14" i="6"/>
  <c r="T74" i="6" s="1"/>
  <c r="S14" i="6"/>
  <c r="S74" i="6" s="1"/>
  <c r="P14" i="6"/>
  <c r="P74" i="6" s="1"/>
  <c r="O14" i="6"/>
  <c r="O74" i="6" s="1"/>
  <c r="N14" i="6"/>
  <c r="N74" i="6" s="1"/>
  <c r="M14" i="6"/>
  <c r="M74" i="6" s="1"/>
  <c r="L14" i="6"/>
  <c r="L74" i="6" s="1"/>
  <c r="K14" i="6"/>
  <c r="K74" i="6" s="1"/>
  <c r="J14" i="6"/>
  <c r="J74" i="6" s="1"/>
  <c r="I14" i="6"/>
  <c r="I74" i="6" s="1"/>
  <c r="H14" i="6"/>
  <c r="H74" i="6" s="1"/>
  <c r="G14" i="6"/>
  <c r="G74" i="6" s="1"/>
  <c r="F14" i="6"/>
  <c r="F74" i="6" s="1"/>
  <c r="E14" i="6"/>
  <c r="E74" i="6" s="1"/>
  <c r="D14" i="6"/>
  <c r="D74" i="6" s="1"/>
  <c r="C14" i="6"/>
  <c r="C74" i="6" s="1"/>
  <c r="A14" i="6"/>
  <c r="A74" i="6" s="1"/>
  <c r="NQ13" i="6"/>
  <c r="NQ14" i="6" s="1"/>
  <c r="NP13" i="6"/>
  <c r="NP14" i="6" s="1"/>
  <c r="NO13" i="6"/>
  <c r="NO14" i="6" s="1"/>
  <c r="NN13" i="6"/>
  <c r="NN14" i="6" s="1"/>
  <c r="NM13" i="6"/>
  <c r="MZ13" i="6"/>
  <c r="MZ70" i="6" s="1"/>
  <c r="MZ71" i="6" s="1"/>
  <c r="MZ72" i="6" s="1"/>
  <c r="MT13" i="6"/>
  <c r="MT70" i="6" s="1"/>
  <c r="MT71" i="6" s="1"/>
  <c r="MT72" i="6" s="1"/>
  <c r="MR13" i="6"/>
  <c r="MR70" i="6" s="1"/>
  <c r="MR71" i="6" s="1"/>
  <c r="MR72" i="6" s="1"/>
  <c r="MP13" i="6"/>
  <c r="MP70" i="6" s="1"/>
  <c r="MP71" i="6" s="1"/>
  <c r="MP72" i="6" s="1"/>
  <c r="MK13" i="6"/>
  <c r="MK70" i="6" s="1"/>
  <c r="MK71" i="6" s="1"/>
  <c r="MK72" i="6" s="1"/>
  <c r="MI13" i="6"/>
  <c r="MI70" i="6" s="1"/>
  <c r="MI71" i="6" s="1"/>
  <c r="MI72" i="6" s="1"/>
  <c r="MG13" i="6"/>
  <c r="MG70" i="6" s="1"/>
  <c r="MG71" i="6" s="1"/>
  <c r="MG72" i="6" s="1"/>
  <c r="GV13" i="6"/>
  <c r="GU13" i="6"/>
  <c r="GT13" i="6"/>
  <c r="GS13" i="6"/>
  <c r="GQ13" i="6"/>
  <c r="GQ74" i="6" s="1"/>
  <c r="GO13" i="6"/>
  <c r="GN13" i="6"/>
  <c r="GM13" i="6"/>
  <c r="GL13" i="6"/>
  <c r="GK13" i="6"/>
  <c r="GJ13" i="6"/>
  <c r="GI13" i="6"/>
  <c r="GH13" i="6"/>
  <c r="GG13" i="6"/>
  <c r="GF13" i="6"/>
  <c r="GC13" i="6"/>
  <c r="GB13" i="6"/>
  <c r="GA13" i="6"/>
  <c r="FZ13" i="6"/>
  <c r="FY13" i="6"/>
  <c r="FX13" i="6"/>
  <c r="FV13" i="6"/>
  <c r="FU13" i="6"/>
  <c r="DM13" i="6"/>
  <c r="DM14" i="6" s="1"/>
  <c r="Q13" i="6"/>
  <c r="Q14" i="6" s="1"/>
  <c r="P13" i="6"/>
  <c r="O13" i="6"/>
  <c r="N13" i="6"/>
  <c r="M13" i="6"/>
  <c r="MZ12" i="6"/>
  <c r="MT12" i="6"/>
  <c r="MR12" i="6"/>
  <c r="MP12" i="6"/>
  <c r="MK12" i="6"/>
  <c r="MI12" i="6"/>
  <c r="MG12" i="6"/>
  <c r="LV12" i="6"/>
  <c r="LU12" i="6"/>
  <c r="LF12" i="6"/>
  <c r="LE12" i="6"/>
  <c r="LD12" i="6"/>
  <c r="LC12" i="6"/>
  <c r="LB12" i="6"/>
  <c r="LA12" i="6"/>
  <c r="KZ12" i="6"/>
  <c r="KY12" i="6"/>
  <c r="KX12" i="6"/>
  <c r="KW12" i="6"/>
  <c r="KV12" i="6"/>
  <c r="KU12" i="6"/>
  <c r="KT12" i="6"/>
  <c r="KS12" i="6"/>
  <c r="KR12" i="6"/>
  <c r="KQ12" i="6"/>
  <c r="KP12" i="6"/>
  <c r="KO12" i="6"/>
  <c r="KN12" i="6"/>
  <c r="KM12" i="6"/>
  <c r="KL12" i="6"/>
  <c r="KK12" i="6"/>
  <c r="KJ12" i="6"/>
  <c r="KI12" i="6"/>
  <c r="KH12" i="6"/>
  <c r="KG12" i="6"/>
  <c r="KF12" i="6"/>
  <c r="KE12" i="6"/>
  <c r="KD12" i="6"/>
  <c r="KC12" i="6"/>
  <c r="KB12" i="6"/>
  <c r="JL12" i="6"/>
  <c r="JK12" i="6"/>
  <c r="JJ12" i="6"/>
  <c r="JI12" i="6"/>
  <c r="JH12" i="6"/>
  <c r="JG12" i="6"/>
  <c r="JF12" i="6"/>
  <c r="JE12" i="6"/>
  <c r="JD12" i="6"/>
  <c r="JC12" i="6"/>
  <c r="JB12" i="6"/>
  <c r="JA12" i="6"/>
  <c r="IZ12" i="6"/>
  <c r="IY12" i="6"/>
  <c r="IX12" i="6"/>
  <c r="IW12" i="6"/>
  <c r="IV12" i="6"/>
  <c r="IU12" i="6"/>
  <c r="IT12" i="6"/>
  <c r="IS12" i="6"/>
  <c r="IR12" i="6"/>
  <c r="IQ12" i="6"/>
  <c r="IP12" i="6"/>
  <c r="IO12" i="6"/>
  <c r="IN12" i="6"/>
  <c r="IL12" i="6"/>
  <c r="IK12" i="6"/>
  <c r="IJ12" i="6"/>
  <c r="II12" i="6"/>
  <c r="IG12" i="6"/>
  <c r="IF12" i="6"/>
  <c r="IE12" i="6"/>
  <c r="ID12" i="6"/>
  <c r="IC12" i="6"/>
  <c r="IB12" i="6"/>
  <c r="HZ12" i="6"/>
  <c r="HY12" i="6"/>
  <c r="HX12" i="6"/>
  <c r="HW12" i="6"/>
  <c r="HV12" i="6"/>
  <c r="HU12" i="6"/>
  <c r="HS12" i="6"/>
  <c r="HR12" i="6"/>
  <c r="HP12" i="6"/>
  <c r="HO12" i="6"/>
  <c r="HN12" i="6"/>
  <c r="HM12" i="6"/>
  <c r="HL12" i="6"/>
  <c r="HK12" i="6"/>
  <c r="HJ12" i="6"/>
  <c r="HH12" i="6"/>
  <c r="HG12" i="6"/>
  <c r="HF12" i="6"/>
  <c r="HE12" i="6"/>
  <c r="HD12" i="6"/>
  <c r="HC12" i="6"/>
  <c r="HB12" i="6"/>
  <c r="HA12" i="6"/>
  <c r="GY12" i="6"/>
  <c r="GX12" i="6"/>
  <c r="GV12" i="6"/>
  <c r="GU12" i="6"/>
  <c r="GT12" i="6"/>
  <c r="GS12" i="6"/>
  <c r="GP12" i="6"/>
  <c r="GO12" i="6"/>
  <c r="GN12" i="6"/>
  <c r="GM12" i="6"/>
  <c r="GL12" i="6"/>
  <c r="GK12" i="6"/>
  <c r="GJ12" i="6"/>
  <c r="GI12" i="6"/>
  <c r="GH12" i="6"/>
  <c r="GG12" i="6"/>
  <c r="GF12" i="6"/>
  <c r="GE12" i="6"/>
  <c r="GC12" i="6"/>
  <c r="GB12" i="6"/>
  <c r="GA12" i="6"/>
  <c r="FZ12" i="6"/>
  <c r="FY12" i="6"/>
  <c r="FX12" i="6"/>
  <c r="FV12" i="6"/>
  <c r="FU12" i="6"/>
  <c r="FT12" i="6"/>
  <c r="DZ12" i="6"/>
  <c r="A12" i="6"/>
  <c r="NL11" i="6"/>
  <c r="NL73" i="6" s="1"/>
  <c r="NK11" i="6"/>
  <c r="NK73" i="6" s="1"/>
  <c r="NJ11" i="6"/>
  <c r="NJ73" i="6" s="1"/>
  <c r="NI11" i="6"/>
  <c r="NI73" i="6" s="1"/>
  <c r="NH11" i="6"/>
  <c r="NH73" i="6" s="1"/>
  <c r="NG11" i="6"/>
  <c r="NG73" i="6" s="1"/>
  <c r="NF11" i="6"/>
  <c r="NF73" i="6" s="1"/>
  <c r="NE11" i="6"/>
  <c r="NE73" i="6" s="1"/>
  <c r="ND11" i="6"/>
  <c r="ND73" i="6" s="1"/>
  <c r="NC11" i="6"/>
  <c r="NC73" i="6" s="1"/>
  <c r="MY11" i="6"/>
  <c r="MY73" i="6" s="1"/>
  <c r="MX11" i="6"/>
  <c r="MX73" i="6" s="1"/>
  <c r="MW11" i="6"/>
  <c r="MW73" i="6" s="1"/>
  <c r="MV11" i="6"/>
  <c r="MV73" i="6" s="1"/>
  <c r="MU11" i="6"/>
  <c r="MU73" i="6" s="1"/>
  <c r="MS11" i="6"/>
  <c r="MS73" i="6" s="1"/>
  <c r="MQ11" i="6"/>
  <c r="MQ73" i="6" s="1"/>
  <c r="MO11" i="6"/>
  <c r="MO73" i="6" s="1"/>
  <c r="MO9" i="6" s="1"/>
  <c r="MN11" i="6"/>
  <c r="MN73" i="6" s="1"/>
  <c r="MM11" i="6"/>
  <c r="MM73" i="6" s="1"/>
  <c r="ML11" i="6"/>
  <c r="ML73" i="6" s="1"/>
  <c r="MJ11" i="6"/>
  <c r="MJ73" i="6" s="1"/>
  <c r="MH11" i="6"/>
  <c r="MH73" i="6" s="1"/>
  <c r="LS11" i="6"/>
  <c r="LS73" i="6" s="1"/>
  <c r="LR11" i="6"/>
  <c r="LR73" i="6" s="1"/>
  <c r="LQ11" i="6"/>
  <c r="LQ73" i="6" s="1"/>
  <c r="LP11" i="6"/>
  <c r="LP73" i="6" s="1"/>
  <c r="LO11" i="6"/>
  <c r="LO73" i="6" s="1"/>
  <c r="LN11" i="6"/>
  <c r="LN73" i="6" s="1"/>
  <c r="LM11" i="6"/>
  <c r="LM73" i="6" s="1"/>
  <c r="LL11" i="6"/>
  <c r="LL73" i="6" s="1"/>
  <c r="LK11" i="6"/>
  <c r="LK73" i="6" s="1"/>
  <c r="LJ11" i="6"/>
  <c r="LJ73" i="6" s="1"/>
  <c r="JZ11" i="6"/>
  <c r="JZ73" i="6" s="1"/>
  <c r="JY11" i="6"/>
  <c r="JY73" i="6" s="1"/>
  <c r="JX11" i="6"/>
  <c r="JX73" i="6" s="1"/>
  <c r="JW11" i="6"/>
  <c r="JW73" i="6" s="1"/>
  <c r="JV11" i="6"/>
  <c r="JV73" i="6" s="1"/>
  <c r="JU11" i="6"/>
  <c r="JU73" i="6" s="1"/>
  <c r="JT11" i="6"/>
  <c r="JT73" i="6" s="1"/>
  <c r="JT9" i="6" s="1"/>
  <c r="JS11" i="6"/>
  <c r="JS73" i="6" s="1"/>
  <c r="JR11" i="6"/>
  <c r="JR73" i="6" s="1"/>
  <c r="JR9" i="6" s="1"/>
  <c r="JQ11" i="6"/>
  <c r="JQ73" i="6" s="1"/>
  <c r="JP11" i="6"/>
  <c r="JP73" i="6" s="1"/>
  <c r="JO11" i="6"/>
  <c r="JO73" i="6" s="1"/>
  <c r="FR11" i="6"/>
  <c r="FR73" i="6" s="1"/>
  <c r="FQ11" i="6"/>
  <c r="FQ73" i="6" s="1"/>
  <c r="FP11" i="6"/>
  <c r="FP73" i="6" s="1"/>
  <c r="FO11" i="6"/>
  <c r="FO73" i="6" s="1"/>
  <c r="FN11" i="6"/>
  <c r="FN73" i="6" s="1"/>
  <c r="FM11" i="6"/>
  <c r="FM73" i="6" s="1"/>
  <c r="FL11" i="6"/>
  <c r="FL73" i="6" s="1"/>
  <c r="FK11" i="6"/>
  <c r="FK73" i="6" s="1"/>
  <c r="FJ11" i="6"/>
  <c r="FJ73" i="6" s="1"/>
  <c r="FI11" i="6"/>
  <c r="FI73" i="6" s="1"/>
  <c r="FH11" i="6"/>
  <c r="FH73" i="6" s="1"/>
  <c r="FG11" i="6"/>
  <c r="FG73" i="6" s="1"/>
  <c r="FF11" i="6"/>
  <c r="FF73" i="6" s="1"/>
  <c r="FE11" i="6"/>
  <c r="FE73" i="6" s="1"/>
  <c r="FD11" i="6"/>
  <c r="FD73" i="6" s="1"/>
  <c r="FC11" i="6"/>
  <c r="FC73" i="6" s="1"/>
  <c r="EZ11" i="6"/>
  <c r="EZ73" i="6" s="1"/>
  <c r="EY11" i="6"/>
  <c r="EY73" i="6" s="1"/>
  <c r="EX11" i="6"/>
  <c r="EX73" i="6" s="1"/>
  <c r="EW11" i="6"/>
  <c r="EW73" i="6" s="1"/>
  <c r="EV11" i="6"/>
  <c r="EV73" i="6" s="1"/>
  <c r="EU11" i="6"/>
  <c r="EU73" i="6" s="1"/>
  <c r="ET11" i="6"/>
  <c r="ET73" i="6" s="1"/>
  <c r="ES11" i="6"/>
  <c r="ES73" i="6" s="1"/>
  <c r="ER11" i="6"/>
  <c r="ER73" i="6" s="1"/>
  <c r="EQ11" i="6"/>
  <c r="EQ73" i="6" s="1"/>
  <c r="EP11" i="6"/>
  <c r="EP73" i="6" s="1"/>
  <c r="EO11" i="6"/>
  <c r="EO73" i="6" s="1"/>
  <c r="EN11" i="6"/>
  <c r="EN73" i="6" s="1"/>
  <c r="EM11" i="6"/>
  <c r="EM73" i="6" s="1"/>
  <c r="EL11" i="6"/>
  <c r="EL73" i="6" s="1"/>
  <c r="EK11" i="6"/>
  <c r="EK73" i="6" s="1"/>
  <c r="EJ11" i="6"/>
  <c r="EJ73" i="6" s="1"/>
  <c r="EI11" i="6"/>
  <c r="EI73" i="6" s="1"/>
  <c r="EH11" i="6"/>
  <c r="EH73" i="6" s="1"/>
  <c r="EE11" i="6"/>
  <c r="EE73" i="6" s="1"/>
  <c r="ED11" i="6"/>
  <c r="ED73" i="6" s="1"/>
  <c r="EC11" i="6"/>
  <c r="EC73" i="6" s="1"/>
  <c r="EB11" i="6"/>
  <c r="EB73" i="6" s="1"/>
  <c r="EA11" i="6"/>
  <c r="EA73" i="6" s="1"/>
  <c r="DZ11" i="6"/>
  <c r="DZ73" i="6" s="1"/>
  <c r="DX11" i="6"/>
  <c r="DX73" i="6" s="1"/>
  <c r="DW11" i="6"/>
  <c r="DW73" i="6" s="1"/>
  <c r="DT11" i="6"/>
  <c r="DT73" i="6" s="1"/>
  <c r="DS11" i="6"/>
  <c r="DS73" i="6" s="1"/>
  <c r="DR11" i="6"/>
  <c r="DR73" i="6" s="1"/>
  <c r="DQ11" i="6"/>
  <c r="DQ73" i="6" s="1"/>
  <c r="DP11" i="6"/>
  <c r="DP73" i="6" s="1"/>
  <c r="DL11" i="6"/>
  <c r="DL73" i="6" s="1"/>
  <c r="DK11" i="6"/>
  <c r="DK73" i="6" s="1"/>
  <c r="DJ11" i="6"/>
  <c r="DJ73" i="6" s="1"/>
  <c r="DH11" i="6"/>
  <c r="DH73" i="6" s="1"/>
  <c r="DG11" i="6"/>
  <c r="DG73" i="6" s="1"/>
  <c r="DF11" i="6"/>
  <c r="DF73" i="6" s="1"/>
  <c r="DE11" i="6"/>
  <c r="DE73" i="6" s="1"/>
  <c r="DD11" i="6"/>
  <c r="DD73" i="6" s="1"/>
  <c r="DB11" i="6"/>
  <c r="DB73" i="6" s="1"/>
  <c r="DA11" i="6"/>
  <c r="DA73" i="6" s="1"/>
  <c r="CZ11" i="6"/>
  <c r="CZ73" i="6" s="1"/>
  <c r="CY11" i="6"/>
  <c r="CY73" i="6" s="1"/>
  <c r="CX11" i="6"/>
  <c r="CX73" i="6" s="1"/>
  <c r="CW11" i="6"/>
  <c r="CW73" i="6" s="1"/>
  <c r="CV11" i="6"/>
  <c r="CV73" i="6" s="1"/>
  <c r="CU11" i="6"/>
  <c r="CU73" i="6" s="1"/>
  <c r="CT11" i="6"/>
  <c r="CT73" i="6" s="1"/>
  <c r="CS11" i="6"/>
  <c r="CS73" i="6" s="1"/>
  <c r="CR11" i="6"/>
  <c r="CR73" i="6" s="1"/>
  <c r="CQ11" i="6"/>
  <c r="CQ73" i="6" s="1"/>
  <c r="CP11" i="6"/>
  <c r="CP73" i="6" s="1"/>
  <c r="CO11" i="6"/>
  <c r="CO73" i="6" s="1"/>
  <c r="CN11" i="6"/>
  <c r="CN73" i="6" s="1"/>
  <c r="CM11" i="6"/>
  <c r="CM73" i="6" s="1"/>
  <c r="CL11" i="6"/>
  <c r="CL73" i="6" s="1"/>
  <c r="CK11" i="6"/>
  <c r="CK73" i="6" s="1"/>
  <c r="CJ11" i="6"/>
  <c r="CJ73" i="6" s="1"/>
  <c r="CI11" i="6"/>
  <c r="CI73" i="6" s="1"/>
  <c r="CH11" i="6"/>
  <c r="CH73" i="6" s="1"/>
  <c r="CG11" i="6"/>
  <c r="CG73" i="6" s="1"/>
  <c r="CF11" i="6"/>
  <c r="CF73" i="6" s="1"/>
  <c r="CE11" i="6"/>
  <c r="CE73" i="6" s="1"/>
  <c r="CD11" i="6"/>
  <c r="CD73" i="6" s="1"/>
  <c r="CC11" i="6"/>
  <c r="CC73" i="6" s="1"/>
  <c r="CB11" i="6"/>
  <c r="CB73" i="6" s="1"/>
  <c r="CA11" i="6"/>
  <c r="CA73" i="6" s="1"/>
  <c r="BZ11" i="6"/>
  <c r="BZ73" i="6" s="1"/>
  <c r="BY11" i="6"/>
  <c r="BY73" i="6" s="1"/>
  <c r="BX11" i="6"/>
  <c r="BX73" i="6" s="1"/>
  <c r="BW11" i="6"/>
  <c r="BW73" i="6" s="1"/>
  <c r="BV11" i="6"/>
  <c r="BV73" i="6" s="1"/>
  <c r="BU11" i="6"/>
  <c r="BU73" i="6" s="1"/>
  <c r="BT11" i="6"/>
  <c r="BT73" i="6" s="1"/>
  <c r="BS11" i="6"/>
  <c r="BS73" i="6" s="1"/>
  <c r="BR11" i="6"/>
  <c r="BR73" i="6" s="1"/>
  <c r="BQ11" i="6"/>
  <c r="BQ73" i="6" s="1"/>
  <c r="BP11" i="6"/>
  <c r="BP73" i="6" s="1"/>
  <c r="BN11" i="6"/>
  <c r="BN73" i="6" s="1"/>
  <c r="BM11" i="6"/>
  <c r="BM73" i="6" s="1"/>
  <c r="BL11" i="6"/>
  <c r="BL73" i="6" s="1"/>
  <c r="BK11" i="6"/>
  <c r="BK73" i="6" s="1"/>
  <c r="BJ11" i="6"/>
  <c r="BJ73" i="6" s="1"/>
  <c r="BI11" i="6"/>
  <c r="BI73" i="6" s="1"/>
  <c r="BH11" i="6"/>
  <c r="BH73" i="6" s="1"/>
  <c r="BF11" i="6"/>
  <c r="BF73" i="6" s="1"/>
  <c r="BE11" i="6"/>
  <c r="BE73" i="6" s="1"/>
  <c r="BD11" i="6"/>
  <c r="BD73" i="6" s="1"/>
  <c r="BC11" i="6"/>
  <c r="BC73" i="6" s="1"/>
  <c r="BB11" i="6"/>
  <c r="BB73" i="6" s="1"/>
  <c r="BA11" i="6"/>
  <c r="BA73" i="6" s="1"/>
  <c r="AZ11" i="6"/>
  <c r="AZ73" i="6" s="1"/>
  <c r="AY11" i="6"/>
  <c r="AY73" i="6" s="1"/>
  <c r="AX11" i="6"/>
  <c r="AX73" i="6" s="1"/>
  <c r="AV11" i="6"/>
  <c r="AV73" i="6" s="1"/>
  <c r="AU11" i="6"/>
  <c r="AU73" i="6" s="1"/>
  <c r="AT11" i="6"/>
  <c r="AT73" i="6" s="1"/>
  <c r="AS11" i="6"/>
  <c r="AS73" i="6" s="1"/>
  <c r="AR11" i="6"/>
  <c r="AR73" i="6" s="1"/>
  <c r="AQ11" i="6"/>
  <c r="AQ73" i="6" s="1"/>
  <c r="AP11" i="6"/>
  <c r="AP73" i="6" s="1"/>
  <c r="AM11" i="6"/>
  <c r="AM73" i="6" s="1"/>
  <c r="AL11" i="6"/>
  <c r="AL73" i="6" s="1"/>
  <c r="AK11" i="6"/>
  <c r="AK73" i="6" s="1"/>
  <c r="AJ11" i="6"/>
  <c r="AJ73" i="6" s="1"/>
  <c r="AI11" i="6"/>
  <c r="AI73" i="6" s="1"/>
  <c r="AF11" i="6"/>
  <c r="AF73" i="6" s="1"/>
  <c r="AE11" i="6"/>
  <c r="AE73" i="6" s="1"/>
  <c r="AD11" i="6"/>
  <c r="AD73" i="6" s="1"/>
  <c r="AC11" i="6"/>
  <c r="AC73" i="6" s="1"/>
  <c r="AB11" i="6"/>
  <c r="AB73" i="6" s="1"/>
  <c r="AA11" i="6"/>
  <c r="AA73" i="6" s="1"/>
  <c r="Y11" i="6"/>
  <c r="Y73" i="6" s="1"/>
  <c r="X11" i="6"/>
  <c r="X73" i="6" s="1"/>
  <c r="W11" i="6"/>
  <c r="W73" i="6" s="1"/>
  <c r="V11" i="6"/>
  <c r="V73" i="6" s="1"/>
  <c r="U11" i="6"/>
  <c r="U73" i="6" s="1"/>
  <c r="T11" i="6"/>
  <c r="T73" i="6" s="1"/>
  <c r="S11" i="6"/>
  <c r="S73" i="6" s="1"/>
  <c r="M11" i="6"/>
  <c r="M73" i="6" s="1"/>
  <c r="L11" i="6"/>
  <c r="L73" i="6" s="1"/>
  <c r="K11" i="6"/>
  <c r="K73" i="6" s="1"/>
  <c r="J11" i="6"/>
  <c r="J73" i="6" s="1"/>
  <c r="I11" i="6"/>
  <c r="I73" i="6" s="1"/>
  <c r="H11" i="6"/>
  <c r="H73" i="6" s="1"/>
  <c r="G11" i="6"/>
  <c r="G73" i="6" s="1"/>
  <c r="F11" i="6"/>
  <c r="F73" i="6" s="1"/>
  <c r="E11" i="6"/>
  <c r="E73" i="6" s="1"/>
  <c r="D11" i="6"/>
  <c r="D73" i="6" s="1"/>
  <c r="C11" i="6"/>
  <c r="C73" i="6" s="1"/>
  <c r="A11" i="6"/>
  <c r="A73" i="6" s="1"/>
  <c r="NQ10" i="6"/>
  <c r="NQ61" i="6" s="1"/>
  <c r="NQ62" i="6" s="1"/>
  <c r="NP10" i="6"/>
  <c r="NP61" i="6" s="1"/>
  <c r="NP62" i="6" s="1"/>
  <c r="NO10" i="6"/>
  <c r="NO61" i="6" s="1"/>
  <c r="NO62" i="6" s="1"/>
  <c r="NN10" i="6"/>
  <c r="NN61" i="6" s="1"/>
  <c r="NN62" i="6" s="1"/>
  <c r="NM10" i="6"/>
  <c r="NM11" i="6" s="1"/>
  <c r="MZ10" i="6"/>
  <c r="MZ61" i="6" s="1"/>
  <c r="MZ62" i="6" s="1"/>
  <c r="MZ63" i="6" s="1"/>
  <c r="MT10" i="6"/>
  <c r="MT61" i="6" s="1"/>
  <c r="MT62" i="6" s="1"/>
  <c r="MT63" i="6" s="1"/>
  <c r="MR10" i="6"/>
  <c r="MR61" i="6" s="1"/>
  <c r="MR62" i="6" s="1"/>
  <c r="MR63" i="6" s="1"/>
  <c r="MP10" i="6"/>
  <c r="MP61" i="6" s="1"/>
  <c r="MP62" i="6" s="1"/>
  <c r="MP63" i="6" s="1"/>
  <c r="MK10" i="6"/>
  <c r="MK61" i="6" s="1"/>
  <c r="MK62" i="6" s="1"/>
  <c r="MK63" i="6" s="1"/>
  <c r="MI10" i="6"/>
  <c r="MI61" i="6" s="1"/>
  <c r="MI62" i="6" s="1"/>
  <c r="MI63" i="6" s="1"/>
  <c r="MG10" i="6"/>
  <c r="MG61" i="6" s="1"/>
  <c r="MG62" i="6" s="1"/>
  <c r="MG63" i="6" s="1"/>
  <c r="GV10" i="6"/>
  <c r="GV61" i="6" s="1"/>
  <c r="GV62" i="6" s="1"/>
  <c r="GV63" i="6" s="1"/>
  <c r="GU10" i="6"/>
  <c r="GU61" i="6" s="1"/>
  <c r="GU62" i="6" s="1"/>
  <c r="GU63" i="6" s="1"/>
  <c r="GT10" i="6"/>
  <c r="GT61" i="6" s="1"/>
  <c r="GT62" i="6" s="1"/>
  <c r="GT63" i="6" s="1"/>
  <c r="GS10" i="6"/>
  <c r="GS61" i="6" s="1"/>
  <c r="GS62" i="6" s="1"/>
  <c r="GS63" i="6" s="1"/>
  <c r="GQ10" i="6"/>
  <c r="GQ73" i="6" s="1"/>
  <c r="GO10" i="6"/>
  <c r="GN10" i="6"/>
  <c r="GM10" i="6"/>
  <c r="GL10" i="6"/>
  <c r="GL61" i="6" s="1"/>
  <c r="GL62" i="6" s="1"/>
  <c r="GL63" i="6" s="1"/>
  <c r="GK10" i="6"/>
  <c r="GK61" i="6" s="1"/>
  <c r="GK62" i="6" s="1"/>
  <c r="GK63" i="6" s="1"/>
  <c r="GJ10" i="6"/>
  <c r="GJ61" i="6" s="1"/>
  <c r="GJ62" i="6" s="1"/>
  <c r="GJ63" i="6" s="1"/>
  <c r="GI10" i="6"/>
  <c r="GI61" i="6" s="1"/>
  <c r="GI62" i="6" s="1"/>
  <c r="GI63" i="6" s="1"/>
  <c r="GH10" i="6"/>
  <c r="GH61" i="6" s="1"/>
  <c r="GH62" i="6" s="1"/>
  <c r="GH63" i="6" s="1"/>
  <c r="GG10" i="6"/>
  <c r="GG61" i="6" s="1"/>
  <c r="GG62" i="6" s="1"/>
  <c r="GG63" i="6" s="1"/>
  <c r="GF10" i="6"/>
  <c r="GF61" i="6" s="1"/>
  <c r="GF62" i="6" s="1"/>
  <c r="GF63" i="6" s="1"/>
  <c r="GC10" i="6"/>
  <c r="GC61" i="6" s="1"/>
  <c r="GC62" i="6" s="1"/>
  <c r="GC63" i="6" s="1"/>
  <c r="GB10" i="6"/>
  <c r="GA10" i="6"/>
  <c r="FZ10" i="6"/>
  <c r="FY10" i="6"/>
  <c r="FX10" i="6"/>
  <c r="FX61" i="6" s="1"/>
  <c r="FX62" i="6" s="1"/>
  <c r="FX63" i="6" s="1"/>
  <c r="FV10" i="6"/>
  <c r="FV61" i="6" s="1"/>
  <c r="FV62" i="6" s="1"/>
  <c r="FV63" i="6" s="1"/>
  <c r="FU10" i="6"/>
  <c r="FU61" i="6" s="1"/>
  <c r="FU62" i="6" s="1"/>
  <c r="FU63" i="6" s="1"/>
  <c r="DM10" i="6"/>
  <c r="DM11" i="6" s="1"/>
  <c r="Q10" i="6"/>
  <c r="Q61" i="6" s="1"/>
  <c r="Q62" i="6" s="1"/>
  <c r="P10" i="6"/>
  <c r="P61" i="6" s="1"/>
  <c r="P62" i="6" s="1"/>
  <c r="O10" i="6"/>
  <c r="O61" i="6" s="1"/>
  <c r="O62" i="6" s="1"/>
  <c r="N10" i="6"/>
  <c r="N61" i="6" s="1"/>
  <c r="N62" i="6" s="1"/>
  <c r="M10" i="6"/>
  <c r="MZ9" i="6"/>
  <c r="MT9" i="6"/>
  <c r="MR9" i="6"/>
  <c r="MP9" i="6"/>
  <c r="MK9" i="6"/>
  <c r="MI9" i="6"/>
  <c r="MG9" i="6"/>
  <c r="LV9" i="6"/>
  <c r="LU9" i="6"/>
  <c r="LF9" i="6"/>
  <c r="LE9" i="6"/>
  <c r="LD9" i="6"/>
  <c r="LC9" i="6"/>
  <c r="LB9" i="6"/>
  <c r="LA9" i="6"/>
  <c r="KZ9" i="6"/>
  <c r="KY9" i="6"/>
  <c r="KX9" i="6"/>
  <c r="KW9" i="6"/>
  <c r="KV9" i="6"/>
  <c r="KU9" i="6"/>
  <c r="KT9" i="6"/>
  <c r="KS9" i="6"/>
  <c r="KR9" i="6"/>
  <c r="KQ9" i="6"/>
  <c r="KP9" i="6"/>
  <c r="KO9" i="6"/>
  <c r="KN9" i="6"/>
  <c r="KM9" i="6"/>
  <c r="KL9" i="6"/>
  <c r="KK9" i="6"/>
  <c r="KJ9" i="6"/>
  <c r="KI9" i="6"/>
  <c r="KH9" i="6"/>
  <c r="KG9" i="6"/>
  <c r="KF9" i="6"/>
  <c r="KE9" i="6"/>
  <c r="KD9" i="6"/>
  <c r="KC9" i="6"/>
  <c r="KB9" i="6"/>
  <c r="JL9" i="6"/>
  <c r="JK9" i="6"/>
  <c r="JJ9" i="6"/>
  <c r="JI9" i="6"/>
  <c r="JH9" i="6"/>
  <c r="JG9" i="6"/>
  <c r="JF9" i="6"/>
  <c r="JE9" i="6"/>
  <c r="JD9" i="6"/>
  <c r="JC9" i="6"/>
  <c r="JB9" i="6"/>
  <c r="JA9" i="6"/>
  <c r="IZ9" i="6"/>
  <c r="IY9" i="6"/>
  <c r="IX9" i="6"/>
  <c r="IW9" i="6"/>
  <c r="IV9" i="6"/>
  <c r="IU9" i="6"/>
  <c r="IT9" i="6"/>
  <c r="IS9" i="6"/>
  <c r="IR9" i="6"/>
  <c r="IQ9" i="6"/>
  <c r="IP9" i="6"/>
  <c r="IO9" i="6"/>
  <c r="IN9" i="6"/>
  <c r="IL9" i="6"/>
  <c r="IK9" i="6"/>
  <c r="IJ9" i="6"/>
  <c r="II9" i="6"/>
  <c r="IG9" i="6"/>
  <c r="IF9" i="6"/>
  <c r="IE9" i="6"/>
  <c r="ID9" i="6"/>
  <c r="IC9" i="6"/>
  <c r="IB9" i="6"/>
  <c r="HZ9" i="6"/>
  <c r="HY9" i="6"/>
  <c r="HX9" i="6"/>
  <c r="HW9" i="6"/>
  <c r="HV9" i="6"/>
  <c r="HU9" i="6"/>
  <c r="HS9" i="6"/>
  <c r="HR9" i="6"/>
  <c r="HP9" i="6"/>
  <c r="HO9" i="6"/>
  <c r="HN9" i="6"/>
  <c r="HM9" i="6"/>
  <c r="HL9" i="6"/>
  <c r="HK9" i="6"/>
  <c r="HJ9" i="6"/>
  <c r="HH9" i="6"/>
  <c r="HG9" i="6"/>
  <c r="HF9" i="6"/>
  <c r="HE9" i="6"/>
  <c r="HD9" i="6"/>
  <c r="HC9" i="6"/>
  <c r="HB9" i="6"/>
  <c r="HA9" i="6"/>
  <c r="GY9" i="6"/>
  <c r="GX9" i="6"/>
  <c r="GV9" i="6"/>
  <c r="GU9" i="6"/>
  <c r="GT9" i="6"/>
  <c r="GS9" i="6"/>
  <c r="GP9" i="6"/>
  <c r="GO9" i="6"/>
  <c r="GN9" i="6"/>
  <c r="GM9" i="6"/>
  <c r="GL9" i="6"/>
  <c r="GK9" i="6"/>
  <c r="GJ9" i="6"/>
  <c r="GI9" i="6"/>
  <c r="GH9" i="6"/>
  <c r="GG9" i="6"/>
  <c r="GF9" i="6"/>
  <c r="GE9" i="6"/>
  <c r="GC9" i="6"/>
  <c r="GB9" i="6"/>
  <c r="GA9" i="6"/>
  <c r="FZ9" i="6"/>
  <c r="FY9" i="6"/>
  <c r="FX9" i="6"/>
  <c r="FV9" i="6"/>
  <c r="FU9" i="6"/>
  <c r="FT9" i="6"/>
  <c r="FS9" i="6"/>
  <c r="FF9" i="6"/>
  <c r="DZ9" i="6"/>
  <c r="DX9" i="6"/>
  <c r="DW9" i="6"/>
  <c r="CY9" i="6"/>
  <c r="BN9" i="6"/>
  <c r="W9" i="6"/>
  <c r="MZ8" i="6"/>
  <c r="MT8" i="6"/>
  <c r="MR8" i="6"/>
  <c r="MP8" i="6"/>
  <c r="MO8" i="6"/>
  <c r="MK8" i="6"/>
  <c r="MI8" i="6"/>
  <c r="MG8" i="6"/>
  <c r="LV8" i="6"/>
  <c r="LU8" i="6"/>
  <c r="LF8" i="6"/>
  <c r="LE8" i="6"/>
  <c r="LD8" i="6"/>
  <c r="LC8" i="6"/>
  <c r="LB8" i="6"/>
  <c r="LA8" i="6"/>
  <c r="KZ8" i="6"/>
  <c r="KY8" i="6"/>
  <c r="KX8" i="6"/>
  <c r="KW8" i="6"/>
  <c r="KV8" i="6"/>
  <c r="KU8" i="6"/>
  <c r="KT8" i="6"/>
  <c r="KS8" i="6"/>
  <c r="KR8" i="6"/>
  <c r="KQ8" i="6"/>
  <c r="KP8" i="6"/>
  <c r="KO8" i="6"/>
  <c r="KN8" i="6"/>
  <c r="KM8" i="6"/>
  <c r="KL8" i="6"/>
  <c r="KK8" i="6"/>
  <c r="KJ8" i="6"/>
  <c r="KI8" i="6"/>
  <c r="KH8" i="6"/>
  <c r="KG8" i="6"/>
  <c r="KF8" i="6"/>
  <c r="KE8" i="6"/>
  <c r="KD8" i="6"/>
  <c r="KC8" i="6"/>
  <c r="KB8" i="6"/>
  <c r="JT8" i="6"/>
  <c r="JR8" i="6"/>
  <c r="JL8" i="6"/>
  <c r="JK8" i="6"/>
  <c r="JJ8" i="6"/>
  <c r="JI8" i="6"/>
  <c r="JH8" i="6"/>
  <c r="JG8" i="6"/>
  <c r="JF8" i="6"/>
  <c r="JE8" i="6"/>
  <c r="JD8" i="6"/>
  <c r="JC8" i="6"/>
  <c r="JB8" i="6"/>
  <c r="JA8" i="6"/>
  <c r="IZ8" i="6"/>
  <c r="IY8" i="6"/>
  <c r="IX8" i="6"/>
  <c r="IW8" i="6"/>
  <c r="IV8" i="6"/>
  <c r="IU8" i="6"/>
  <c r="IT8" i="6"/>
  <c r="IS8" i="6"/>
  <c r="IR8" i="6"/>
  <c r="IQ8" i="6"/>
  <c r="IP8" i="6"/>
  <c r="IO8" i="6"/>
  <c r="IN8" i="6"/>
  <c r="IL8" i="6"/>
  <c r="IK8" i="6"/>
  <c r="IJ8" i="6"/>
  <c r="II8" i="6"/>
  <c r="IG8" i="6"/>
  <c r="IF8" i="6"/>
  <c r="IE8" i="6"/>
  <c r="ID8" i="6"/>
  <c r="IC8" i="6"/>
  <c r="IB8" i="6"/>
  <c r="HZ8" i="6"/>
  <c r="HY8" i="6"/>
  <c r="HX8" i="6"/>
  <c r="HW8" i="6"/>
  <c r="HV8" i="6"/>
  <c r="HU8" i="6"/>
  <c r="HS8" i="6"/>
  <c r="HR8" i="6"/>
  <c r="HP8" i="6"/>
  <c r="HO8" i="6"/>
  <c r="HN8" i="6"/>
  <c r="HM8" i="6"/>
  <c r="HL8" i="6"/>
  <c r="HK8" i="6"/>
  <c r="HJ8" i="6"/>
  <c r="HH8" i="6"/>
  <c r="HG8" i="6"/>
  <c r="HF8" i="6"/>
  <c r="HE8" i="6"/>
  <c r="HD8" i="6"/>
  <c r="HC8" i="6"/>
  <c r="HB8" i="6"/>
  <c r="HA8" i="6"/>
  <c r="GY8" i="6"/>
  <c r="GX8" i="6"/>
  <c r="GV8" i="6"/>
  <c r="GU8" i="6"/>
  <c r="GT8" i="6"/>
  <c r="GS8" i="6"/>
  <c r="GP8" i="6"/>
  <c r="GO8" i="6"/>
  <c r="GN8" i="6"/>
  <c r="GM8" i="6"/>
  <c r="GL8" i="6"/>
  <c r="GK8" i="6"/>
  <c r="GJ8" i="6"/>
  <c r="GI8" i="6"/>
  <c r="GH8" i="6"/>
  <c r="GG8" i="6"/>
  <c r="GF8" i="6"/>
  <c r="GE8" i="6"/>
  <c r="GC8" i="6"/>
  <c r="GB8" i="6"/>
  <c r="GA8" i="6"/>
  <c r="FZ8" i="6"/>
  <c r="FY8" i="6"/>
  <c r="FX8" i="6"/>
  <c r="FV8" i="6"/>
  <c r="FU8" i="6"/>
  <c r="FT8" i="6"/>
  <c r="FS8" i="6"/>
  <c r="FF8" i="6"/>
  <c r="DZ8" i="6"/>
  <c r="DX8" i="6"/>
  <c r="DW8" i="6"/>
  <c r="CY8" i="6"/>
  <c r="BN8" i="6"/>
  <c r="W8" i="6"/>
  <c r="A7" i="6"/>
  <c r="NQ6" i="6"/>
  <c r="NQ24" i="6" s="1"/>
  <c r="NP6" i="6"/>
  <c r="NP54" i="6" s="1"/>
  <c r="NO6" i="6"/>
  <c r="NN6" i="6"/>
  <c r="NM6" i="6"/>
  <c r="NM15" i="6" s="1"/>
  <c r="NL6" i="6"/>
  <c r="NK6" i="6"/>
  <c r="NJ6" i="6"/>
  <c r="NI6" i="6"/>
  <c r="NH6" i="6"/>
  <c r="NG6" i="6"/>
  <c r="NF6" i="6"/>
  <c r="NE6" i="6"/>
  <c r="NE24" i="6" s="1"/>
  <c r="ND6" i="6"/>
  <c r="ND21" i="6" s="1"/>
  <c r="NC6" i="6"/>
  <c r="NC21" i="6" s="1"/>
  <c r="MY6" i="6"/>
  <c r="MY12" i="6" s="1"/>
  <c r="MX6" i="6"/>
  <c r="MW6" i="6"/>
  <c r="MV6" i="6"/>
  <c r="MU6" i="6"/>
  <c r="MS6" i="6"/>
  <c r="MQ6" i="6"/>
  <c r="MO6" i="6"/>
  <c r="MN6" i="6"/>
  <c r="MM6" i="6"/>
  <c r="MM51" i="6" s="1"/>
  <c r="ML6" i="6"/>
  <c r="ML18" i="6" s="1"/>
  <c r="MJ6" i="6"/>
  <c r="MJ24" i="6" s="1"/>
  <c r="MH6" i="6"/>
  <c r="MH15" i="6" s="1"/>
  <c r="LS6" i="6"/>
  <c r="LR6" i="6"/>
  <c r="LQ6" i="6"/>
  <c r="LP6" i="6"/>
  <c r="LO6" i="6"/>
  <c r="LN6" i="6"/>
  <c r="LM6" i="6"/>
  <c r="LL6" i="6"/>
  <c r="LK6" i="6"/>
  <c r="LK24" i="6" s="1"/>
  <c r="LJ6" i="6"/>
  <c r="LJ24" i="6" s="1"/>
  <c r="FR6" i="6"/>
  <c r="FR15" i="6" s="1"/>
  <c r="FQ6" i="6"/>
  <c r="FQ15" i="6" s="1"/>
  <c r="FP6" i="6"/>
  <c r="FO6" i="6"/>
  <c r="FN6" i="6"/>
  <c r="FM6" i="6"/>
  <c r="FL6" i="6"/>
  <c r="FK6" i="6"/>
  <c r="FJ6" i="6"/>
  <c r="FI6" i="6"/>
  <c r="FH6" i="6"/>
  <c r="FH18" i="6" s="1"/>
  <c r="FG6" i="6"/>
  <c r="FG24" i="6" s="1"/>
  <c r="FF6" i="6"/>
  <c r="FF15" i="6" s="1"/>
  <c r="FE6" i="6"/>
  <c r="FE15" i="6" s="1"/>
  <c r="FD6" i="6"/>
  <c r="FC6" i="6"/>
  <c r="EZ6" i="6"/>
  <c r="EY6" i="6"/>
  <c r="EX6" i="6"/>
  <c r="EW6" i="6"/>
  <c r="EV6" i="6"/>
  <c r="EU6" i="6"/>
  <c r="ET6" i="6"/>
  <c r="ET18" i="6" s="1"/>
  <c r="ES6" i="6"/>
  <c r="ES24" i="6" s="1"/>
  <c r="ER6" i="6"/>
  <c r="ER15" i="6" s="1"/>
  <c r="EQ6" i="6"/>
  <c r="EQ15" i="6" s="1"/>
  <c r="EP6" i="6"/>
  <c r="EO6" i="6"/>
  <c r="EN6" i="6"/>
  <c r="EM6" i="6"/>
  <c r="EL6" i="6"/>
  <c r="EK6" i="6"/>
  <c r="EJ6" i="6"/>
  <c r="EI6" i="6"/>
  <c r="EH6" i="6"/>
  <c r="EH18" i="6" s="1"/>
  <c r="EE6" i="6"/>
  <c r="EE24" i="6" s="1"/>
  <c r="ED6" i="6"/>
  <c r="ED15" i="6" s="1"/>
  <c r="EC6" i="6"/>
  <c r="EC15" i="6" s="1"/>
  <c r="EB6" i="6"/>
  <c r="EA6" i="6"/>
  <c r="DZ6" i="6"/>
  <c r="DX6" i="6"/>
  <c r="DW6" i="6"/>
  <c r="DT6" i="6"/>
  <c r="DS6" i="6"/>
  <c r="DR6" i="6"/>
  <c r="DQ6" i="6"/>
  <c r="DQ18" i="6" s="1"/>
  <c r="DP6" i="6"/>
  <c r="DP24" i="6" s="1"/>
  <c r="DL6" i="6"/>
  <c r="DL15" i="6" s="1"/>
  <c r="DK6" i="6"/>
  <c r="DJ6" i="6"/>
  <c r="DH6" i="6"/>
  <c r="DG6" i="6"/>
  <c r="DF6" i="6"/>
  <c r="DE6" i="6"/>
  <c r="DD6" i="6"/>
  <c r="DB6" i="6"/>
  <c r="DA6" i="6"/>
  <c r="DA18" i="6" s="1"/>
  <c r="CZ6" i="6"/>
  <c r="CZ24" i="6" s="1"/>
  <c r="CY6" i="6"/>
  <c r="CY18" i="6" s="1"/>
  <c r="CX6" i="6"/>
  <c r="CX15" i="6" s="1"/>
  <c r="CW6" i="6"/>
  <c r="CV6" i="6"/>
  <c r="CU6" i="6"/>
  <c r="CT6" i="6"/>
  <c r="CS6" i="6"/>
  <c r="CR6" i="6"/>
  <c r="CQ6" i="6"/>
  <c r="CP6" i="6"/>
  <c r="CO6" i="6"/>
  <c r="CO27" i="6" s="1"/>
  <c r="CN6" i="6"/>
  <c r="CN24" i="6" s="1"/>
  <c r="CM6" i="6"/>
  <c r="CM24" i="6" s="1"/>
  <c r="CL6" i="6"/>
  <c r="CL15" i="6" s="1"/>
  <c r="CK6" i="6"/>
  <c r="CJ6" i="6"/>
  <c r="CI6" i="6"/>
  <c r="CH6" i="6"/>
  <c r="CG6" i="6"/>
  <c r="CF6" i="6"/>
  <c r="CE6" i="6"/>
  <c r="CD6" i="6"/>
  <c r="CC6" i="6"/>
  <c r="CC27" i="6" s="1"/>
  <c r="CB6" i="6"/>
  <c r="CB24" i="6" s="1"/>
  <c r="CA6" i="6"/>
  <c r="CA18" i="6" s="1"/>
  <c r="BZ6" i="6"/>
  <c r="BY6" i="6"/>
  <c r="BX6" i="6"/>
  <c r="BW6" i="6"/>
  <c r="BV6" i="6"/>
  <c r="BU6" i="6"/>
  <c r="BT6" i="6"/>
  <c r="BS6" i="6"/>
  <c r="BR6" i="6"/>
  <c r="BQ6" i="6"/>
  <c r="BQ18" i="6" s="1"/>
  <c r="BP6" i="6"/>
  <c r="BP24" i="6" s="1"/>
  <c r="BN6" i="6"/>
  <c r="BN24" i="6" s="1"/>
  <c r="BM6" i="6"/>
  <c r="BL6" i="6"/>
  <c r="BK6" i="6"/>
  <c r="BJ6" i="6"/>
  <c r="BI6" i="6"/>
  <c r="BH6" i="6"/>
  <c r="BF6" i="6"/>
  <c r="BE6" i="6"/>
  <c r="BD6" i="6"/>
  <c r="BC6" i="6"/>
  <c r="BC18" i="6" s="1"/>
  <c r="BB6" i="6"/>
  <c r="BB27" i="6" s="1"/>
  <c r="BA6" i="6"/>
  <c r="BA18" i="6" s="1"/>
  <c r="AZ6" i="6"/>
  <c r="AY6" i="6"/>
  <c r="AX6" i="6"/>
  <c r="AV6" i="6"/>
  <c r="AU6" i="6"/>
  <c r="AT6" i="6"/>
  <c r="AS6" i="6"/>
  <c r="AR6" i="6"/>
  <c r="AQ6" i="6"/>
  <c r="AP6" i="6"/>
  <c r="AP27" i="6" s="1"/>
  <c r="AM6" i="6"/>
  <c r="AL6" i="6"/>
  <c r="AK6" i="6"/>
  <c r="AJ6" i="6"/>
  <c r="AI6" i="6"/>
  <c r="AF6" i="6"/>
  <c r="AE6" i="6"/>
  <c r="AD6" i="6"/>
  <c r="AC6" i="6"/>
  <c r="AB6" i="6"/>
  <c r="AA6" i="6"/>
  <c r="Y6" i="6"/>
  <c r="X6" i="6"/>
  <c r="W6" i="6"/>
  <c r="V6" i="6"/>
  <c r="U6" i="6"/>
  <c r="T6" i="6"/>
  <c r="S6" i="6"/>
  <c r="M6" i="6"/>
  <c r="L6" i="6"/>
  <c r="K6" i="6"/>
  <c r="J6" i="6"/>
  <c r="I6" i="6"/>
  <c r="H6" i="6"/>
  <c r="G6" i="6"/>
  <c r="F6" i="6"/>
  <c r="E6" i="6"/>
  <c r="D6" i="6"/>
  <c r="C6" i="6"/>
  <c r="A6" i="6"/>
  <c r="MZ5" i="6"/>
  <c r="MT5" i="6"/>
  <c r="MR5" i="6"/>
  <c r="MP5" i="6"/>
  <c r="MK5" i="6"/>
  <c r="MI5" i="6"/>
  <c r="MG5" i="6"/>
  <c r="JW5" i="6"/>
  <c r="JW6" i="6" s="1"/>
  <c r="JV5" i="6"/>
  <c r="JU5" i="6"/>
  <c r="JU6" i="6" s="1"/>
  <c r="JT5" i="6"/>
  <c r="JT6" i="6" s="1"/>
  <c r="JS5" i="6"/>
  <c r="JR5" i="6"/>
  <c r="JQ5" i="6"/>
  <c r="JP5" i="6"/>
  <c r="JO5" i="6"/>
  <c r="JN5" i="6"/>
  <c r="JQ6" i="6" s="1"/>
  <c r="GV5" i="6"/>
  <c r="GU5" i="6"/>
  <c r="GT5" i="6"/>
  <c r="GS5" i="6"/>
  <c r="GQ5" i="6"/>
  <c r="GO5" i="6"/>
  <c r="GN5" i="6"/>
  <c r="GM5" i="6"/>
  <c r="GL5" i="6"/>
  <c r="GK5" i="6"/>
  <c r="GJ5" i="6"/>
  <c r="GI5" i="6"/>
  <c r="GH5" i="6"/>
  <c r="GG5" i="6"/>
  <c r="GF5" i="6"/>
  <c r="GC5" i="6"/>
  <c r="GB5" i="6"/>
  <c r="GA5" i="6"/>
  <c r="FZ5" i="6"/>
  <c r="FY5" i="6"/>
  <c r="FX5" i="6"/>
  <c r="FV5" i="6"/>
  <c r="FU5" i="6"/>
  <c r="DM5" i="6"/>
  <c r="DM6" i="6" s="1"/>
  <c r="Q5" i="6"/>
  <c r="Q6" i="6" s="1"/>
  <c r="Q18" i="6" s="1"/>
  <c r="P5" i="6"/>
  <c r="P6" i="6" s="1"/>
  <c r="P33" i="6" s="1"/>
  <c r="O5" i="6"/>
  <c r="O6" i="6" s="1"/>
  <c r="N5" i="6"/>
  <c r="N6" i="6" s="1"/>
  <c r="N15" i="6" s="1"/>
  <c r="M5" i="6"/>
  <c r="JQ51" i="6" l="1"/>
  <c r="JQ24" i="6"/>
  <c r="JQ36" i="6"/>
  <c r="JQ33" i="6"/>
  <c r="JQ21" i="6"/>
  <c r="JT36" i="6"/>
  <c r="JT27" i="6"/>
  <c r="JT24" i="6"/>
  <c r="JU45" i="6"/>
  <c r="JU42" i="6"/>
  <c r="JW60" i="6"/>
  <c r="JW51" i="6"/>
  <c r="JW54" i="6"/>
  <c r="JW30" i="6"/>
  <c r="JW39" i="6"/>
  <c r="JW27" i="6"/>
  <c r="BJ72" i="6"/>
  <c r="BJ48" i="6"/>
  <c r="BJ30" i="6"/>
  <c r="BJ12" i="6"/>
  <c r="DH48" i="6"/>
  <c r="DH30" i="6"/>
  <c r="DH12" i="6"/>
  <c r="FC48" i="6"/>
  <c r="FC51" i="6"/>
  <c r="FC27" i="6"/>
  <c r="FC30" i="6"/>
  <c r="FC21" i="6"/>
  <c r="FC15" i="6"/>
  <c r="DM74" i="6"/>
  <c r="DM15" i="6"/>
  <c r="M75" i="6"/>
  <c r="M18" i="6"/>
  <c r="NM75" i="6"/>
  <c r="NM18" i="6"/>
  <c r="CI48" i="6"/>
  <c r="CI54" i="6"/>
  <c r="CI30" i="6"/>
  <c r="CI12" i="6"/>
  <c r="CI21" i="6"/>
  <c r="BX48" i="6"/>
  <c r="BX27" i="6"/>
  <c r="BX30" i="6"/>
  <c r="BX39" i="6"/>
  <c r="BX15" i="6"/>
  <c r="FD45" i="6"/>
  <c r="FD48" i="6"/>
  <c r="FD33" i="6"/>
  <c r="FD36" i="6"/>
  <c r="N75" i="6"/>
  <c r="N18" i="6"/>
  <c r="NM77" i="6"/>
  <c r="NM24" i="6"/>
  <c r="G48" i="6"/>
  <c r="G54" i="6"/>
  <c r="G51" i="6"/>
  <c r="G27" i="6"/>
  <c r="G30" i="6"/>
  <c r="G39" i="6"/>
  <c r="G15" i="6"/>
  <c r="G24" i="6"/>
  <c r="O75" i="6"/>
  <c r="O18" i="6"/>
  <c r="NO75" i="6"/>
  <c r="NO18" i="6"/>
  <c r="NN77" i="6"/>
  <c r="NN24" i="6"/>
  <c r="CK45" i="6"/>
  <c r="CK48" i="6"/>
  <c r="CK54" i="6"/>
  <c r="CK33" i="6"/>
  <c r="CK42" i="6"/>
  <c r="CK36" i="6"/>
  <c r="CK24" i="6"/>
  <c r="MN51" i="6"/>
  <c r="MN24" i="6"/>
  <c r="MN33" i="6"/>
  <c r="MN18" i="6"/>
  <c r="MN21" i="6"/>
  <c r="BZ60" i="6"/>
  <c r="BZ33" i="6"/>
  <c r="BZ39" i="6"/>
  <c r="BZ15" i="6"/>
  <c r="BZ27" i="6"/>
  <c r="BZ21" i="6"/>
  <c r="NG57" i="6"/>
  <c r="NG51" i="6"/>
  <c r="NG54" i="6"/>
  <c r="NG39" i="6"/>
  <c r="NG42" i="6"/>
  <c r="NG36" i="6"/>
  <c r="NG24" i="6"/>
  <c r="NG21" i="6"/>
  <c r="ND9" i="6"/>
  <c r="LR9" i="6"/>
  <c r="AI48" i="6"/>
  <c r="AI27" i="6"/>
  <c r="AI30" i="6"/>
  <c r="AI39" i="6"/>
  <c r="AI42" i="6"/>
  <c r="AI15" i="6"/>
  <c r="AI24" i="6"/>
  <c r="H45" i="6"/>
  <c r="H48" i="6"/>
  <c r="H54" i="6"/>
  <c r="H51" i="6"/>
  <c r="H33" i="6"/>
  <c r="H42" i="6"/>
  <c r="H39" i="6"/>
  <c r="H24" i="6"/>
  <c r="H21" i="6"/>
  <c r="V69" i="6"/>
  <c r="V60" i="6"/>
  <c r="V57" i="6"/>
  <c r="V54" i="6"/>
  <c r="V33" i="6"/>
  <c r="V15" i="6"/>
  <c r="V27" i="6"/>
  <c r="BW48" i="6"/>
  <c r="BW30" i="6"/>
  <c r="BW12" i="6"/>
  <c r="EO48" i="6"/>
  <c r="EO27" i="6"/>
  <c r="EO30" i="6"/>
  <c r="EO42" i="6"/>
  <c r="EO15" i="6"/>
  <c r="EO24" i="6"/>
  <c r="CV48" i="6"/>
  <c r="CV51" i="6"/>
  <c r="CV27" i="6"/>
  <c r="CV30" i="6"/>
  <c r="CV39" i="6"/>
  <c r="CV15" i="6"/>
  <c r="FP45" i="6"/>
  <c r="FP48" i="6"/>
  <c r="FP54" i="6"/>
  <c r="FP51" i="6"/>
  <c r="FP33" i="6"/>
  <c r="FP42" i="6"/>
  <c r="FP39" i="6"/>
  <c r="FP36" i="6"/>
  <c r="FP24" i="6"/>
  <c r="I60" i="6"/>
  <c r="I54" i="6"/>
  <c r="I51" i="6"/>
  <c r="I33" i="6"/>
  <c r="I39" i="6"/>
  <c r="I27" i="6"/>
  <c r="I15" i="6"/>
  <c r="I21" i="6"/>
  <c r="W69" i="6"/>
  <c r="W60" i="6"/>
  <c r="W54" i="6"/>
  <c r="W51" i="6"/>
  <c r="W39" i="6"/>
  <c r="W30" i="6"/>
  <c r="W33" i="6"/>
  <c r="W21" i="6"/>
  <c r="W18" i="6"/>
  <c r="W27" i="6"/>
  <c r="BK72" i="6"/>
  <c r="BK48" i="6"/>
  <c r="BK51" i="6"/>
  <c r="BK27" i="6"/>
  <c r="BK30" i="6"/>
  <c r="BK42" i="6"/>
  <c r="BK15" i="6"/>
  <c r="BK24" i="6"/>
  <c r="AY45" i="6"/>
  <c r="AY48" i="6"/>
  <c r="AY54" i="6"/>
  <c r="AY42" i="6"/>
  <c r="AY36" i="6"/>
  <c r="AY33" i="6"/>
  <c r="DK45" i="6"/>
  <c r="DK48" i="6"/>
  <c r="DK51" i="6"/>
  <c r="DK36" i="6"/>
  <c r="DK33" i="6"/>
  <c r="DK42" i="6"/>
  <c r="DK24" i="6"/>
  <c r="JZ6" i="6"/>
  <c r="JY6" i="6"/>
  <c r="LN57" i="6"/>
  <c r="LN54" i="6"/>
  <c r="LN24" i="6"/>
  <c r="LN27" i="6"/>
  <c r="LN45" i="6"/>
  <c r="LN42" i="6"/>
  <c r="LN30" i="6"/>
  <c r="LN18" i="6"/>
  <c r="K48" i="6"/>
  <c r="K39" i="6"/>
  <c r="K57" i="6"/>
  <c r="K36" i="6"/>
  <c r="K24" i="6"/>
  <c r="FI54" i="6"/>
  <c r="FI57" i="6"/>
  <c r="FI42" i="6"/>
  <c r="FI45" i="6"/>
  <c r="FI48" i="6"/>
  <c r="FI33" i="6"/>
  <c r="FI21" i="6"/>
  <c r="FI24" i="6"/>
  <c r="FI36" i="6"/>
  <c r="FI30" i="6"/>
  <c r="FI18" i="6"/>
  <c r="JS6" i="6"/>
  <c r="NM73" i="6"/>
  <c r="NM12" i="6"/>
  <c r="F48" i="6"/>
  <c r="F54" i="6"/>
  <c r="F30" i="6"/>
  <c r="F39" i="6"/>
  <c r="F12" i="6"/>
  <c r="F24" i="6"/>
  <c r="EA48" i="6"/>
  <c r="EA54" i="6"/>
  <c r="EA27" i="6"/>
  <c r="EA30" i="6"/>
  <c r="EA15" i="6"/>
  <c r="T48" i="6"/>
  <c r="T27" i="6"/>
  <c r="T30" i="6"/>
  <c r="T15" i="6"/>
  <c r="CJ48" i="6"/>
  <c r="CJ54" i="6"/>
  <c r="CJ27" i="6"/>
  <c r="CJ30" i="6"/>
  <c r="CJ42" i="6"/>
  <c r="CJ15" i="6"/>
  <c r="CJ24" i="6"/>
  <c r="DJ48" i="6"/>
  <c r="DJ51" i="6"/>
  <c r="DJ27" i="6"/>
  <c r="DJ30" i="6"/>
  <c r="DJ42" i="6"/>
  <c r="DJ15" i="6"/>
  <c r="DJ24" i="6"/>
  <c r="EP45" i="6"/>
  <c r="EP48" i="6"/>
  <c r="EP33" i="6"/>
  <c r="EP42" i="6"/>
  <c r="EP36" i="6"/>
  <c r="EP39" i="6"/>
  <c r="EP24" i="6"/>
  <c r="BY45" i="6"/>
  <c r="BY48" i="6"/>
  <c r="BY42" i="6"/>
  <c r="BY33" i="6"/>
  <c r="BY36" i="6"/>
  <c r="BY39" i="6"/>
  <c r="MS57" i="6"/>
  <c r="MS42" i="6"/>
  <c r="MS36" i="6"/>
  <c r="MS24" i="6"/>
  <c r="EU54" i="6"/>
  <c r="EU57" i="6"/>
  <c r="EU42" i="6"/>
  <c r="EU45" i="6"/>
  <c r="EU33" i="6"/>
  <c r="EU21" i="6"/>
  <c r="EU36" i="6"/>
  <c r="EU24" i="6"/>
  <c r="EU30" i="6"/>
  <c r="EU18" i="6"/>
  <c r="MU57" i="6"/>
  <c r="MU45" i="6"/>
  <c r="MU42" i="6"/>
  <c r="MU27" i="6"/>
  <c r="AA54" i="6"/>
  <c r="AA42" i="6"/>
  <c r="AA33" i="6"/>
  <c r="AA21" i="6"/>
  <c r="AA24" i="6"/>
  <c r="AA45" i="6"/>
  <c r="AA36" i="6"/>
  <c r="AA18" i="6"/>
  <c r="BD54" i="6"/>
  <c r="BD57" i="6"/>
  <c r="BD42" i="6"/>
  <c r="BD33" i="6"/>
  <c r="BD21" i="6"/>
  <c r="BD45" i="6"/>
  <c r="BD36" i="6"/>
  <c r="BD24" i="6"/>
  <c r="BD30" i="6"/>
  <c r="BD18" i="6"/>
  <c r="BR54" i="6"/>
  <c r="BR57" i="6"/>
  <c r="BR42" i="6"/>
  <c r="BR45" i="6"/>
  <c r="BR33" i="6"/>
  <c r="BR21" i="6"/>
  <c r="BR36" i="6"/>
  <c r="BR24" i="6"/>
  <c r="BR30" i="6"/>
  <c r="BR18" i="6"/>
  <c r="CP54" i="6"/>
  <c r="CP57" i="6"/>
  <c r="CP42" i="6"/>
  <c r="CP45" i="6"/>
  <c r="CP33" i="6"/>
  <c r="CP21" i="6"/>
  <c r="CP24" i="6"/>
  <c r="CP36" i="6"/>
  <c r="CP30" i="6"/>
  <c r="CP18" i="6"/>
  <c r="DB54" i="6"/>
  <c r="DB57" i="6"/>
  <c r="DB42" i="6"/>
  <c r="DB45" i="6"/>
  <c r="DB33" i="6"/>
  <c r="DB21" i="6"/>
  <c r="DB24" i="6"/>
  <c r="DB36" i="6"/>
  <c r="DB30" i="6"/>
  <c r="DB18" i="6"/>
  <c r="EJ39" i="6"/>
  <c r="EJ42" i="6"/>
  <c r="EJ60" i="6"/>
  <c r="EJ51" i="6"/>
  <c r="EJ27" i="6"/>
  <c r="EJ15" i="6"/>
  <c r="EV51" i="6"/>
  <c r="EV39" i="6"/>
  <c r="EV42" i="6"/>
  <c r="EV27" i="6"/>
  <c r="EV15" i="6"/>
  <c r="FJ39" i="6"/>
  <c r="FJ51" i="6"/>
  <c r="FJ42" i="6"/>
  <c r="FJ36" i="6"/>
  <c r="FJ27" i="6"/>
  <c r="FJ15" i="6"/>
  <c r="MV60" i="6"/>
  <c r="MV57" i="6"/>
  <c r="MV45" i="6"/>
  <c r="MV27" i="6"/>
  <c r="MV12" i="6"/>
  <c r="NK60" i="6"/>
  <c r="NK57" i="6"/>
  <c r="NK27" i="6"/>
  <c r="NK45" i="6"/>
  <c r="NK30" i="6"/>
  <c r="NK12" i="6"/>
  <c r="NN78" i="6"/>
  <c r="NN27" i="6"/>
  <c r="AF48" i="6"/>
  <c r="AF30" i="6"/>
  <c r="AF12" i="6"/>
  <c r="U45" i="6"/>
  <c r="U48" i="6"/>
  <c r="U36" i="6"/>
  <c r="U42" i="6"/>
  <c r="U33" i="6"/>
  <c r="BM60" i="6"/>
  <c r="BM57" i="6"/>
  <c r="BM51" i="6"/>
  <c r="BM54" i="6"/>
  <c r="BM33" i="6"/>
  <c r="BM42" i="6"/>
  <c r="BM15" i="6"/>
  <c r="BM24" i="6"/>
  <c r="BM27" i="6"/>
  <c r="MQ54" i="6"/>
  <c r="MQ36" i="6"/>
  <c r="MQ24" i="6"/>
  <c r="AQ54" i="6"/>
  <c r="AQ57" i="6"/>
  <c r="AQ42" i="6"/>
  <c r="AQ33" i="6"/>
  <c r="AQ21" i="6"/>
  <c r="AQ24" i="6"/>
  <c r="AQ45" i="6"/>
  <c r="AQ18" i="6"/>
  <c r="CD54" i="6"/>
  <c r="CD57" i="6"/>
  <c r="CD42" i="6"/>
  <c r="CD45" i="6"/>
  <c r="CD33" i="6"/>
  <c r="CD21" i="6"/>
  <c r="CD24" i="6"/>
  <c r="CD36" i="6"/>
  <c r="CD30" i="6"/>
  <c r="CD18" i="6"/>
  <c r="DS69" i="6"/>
  <c r="DS60" i="6"/>
  <c r="DS39" i="6"/>
  <c r="DS42" i="6"/>
  <c r="DS51" i="6"/>
  <c r="DS27" i="6"/>
  <c r="DS36" i="6"/>
  <c r="DS15" i="6"/>
  <c r="LQ60" i="6"/>
  <c r="LQ57" i="6"/>
  <c r="LQ45" i="6"/>
  <c r="LQ48" i="6"/>
  <c r="LQ27" i="6"/>
  <c r="LQ30" i="6"/>
  <c r="LQ12" i="6"/>
  <c r="AB39" i="6"/>
  <c r="AB42" i="6"/>
  <c r="AB51" i="6"/>
  <c r="AB27" i="6"/>
  <c r="AB36" i="6"/>
  <c r="AB15" i="6"/>
  <c r="AR51" i="6"/>
  <c r="AR39" i="6"/>
  <c r="AR42" i="6"/>
  <c r="AR60" i="6"/>
  <c r="AR27" i="6"/>
  <c r="AR36" i="6"/>
  <c r="AR15" i="6"/>
  <c r="BE39" i="6"/>
  <c r="BE51" i="6"/>
  <c r="BE42" i="6"/>
  <c r="BE27" i="6"/>
  <c r="BE15" i="6"/>
  <c r="BS39" i="6"/>
  <c r="BS42" i="6"/>
  <c r="BS51" i="6"/>
  <c r="BS27" i="6"/>
  <c r="BS15" i="6"/>
  <c r="CE60" i="6"/>
  <c r="CE39" i="6"/>
  <c r="CE42" i="6"/>
  <c r="CE51" i="6"/>
  <c r="CE36" i="6"/>
  <c r="CE27" i="6"/>
  <c r="CE15" i="6"/>
  <c r="CQ51" i="6"/>
  <c r="CQ39" i="6"/>
  <c r="CQ42" i="6"/>
  <c r="CQ27" i="6"/>
  <c r="CQ36" i="6"/>
  <c r="CQ15" i="6"/>
  <c r="DD39" i="6"/>
  <c r="DD51" i="6"/>
  <c r="DD42" i="6"/>
  <c r="DD27" i="6"/>
  <c r="DD36" i="6"/>
  <c r="DD15" i="6"/>
  <c r="DT69" i="6"/>
  <c r="DT57" i="6"/>
  <c r="DT45" i="6"/>
  <c r="DT27" i="6"/>
  <c r="DT30" i="6"/>
  <c r="DT36" i="6"/>
  <c r="EK57" i="6"/>
  <c r="EK60" i="6"/>
  <c r="EK45" i="6"/>
  <c r="EK27" i="6"/>
  <c r="EK30" i="6"/>
  <c r="EK21" i="6"/>
  <c r="EW57" i="6"/>
  <c r="EW45" i="6"/>
  <c r="EW27" i="6"/>
  <c r="EW30" i="6"/>
  <c r="EW21" i="6"/>
  <c r="FK57" i="6"/>
  <c r="FK45" i="6"/>
  <c r="FK36" i="6"/>
  <c r="FK27" i="6"/>
  <c r="FK30" i="6"/>
  <c r="FK21" i="6"/>
  <c r="LR72" i="6"/>
  <c r="LR60" i="6"/>
  <c r="LR45" i="6"/>
  <c r="LR51" i="6"/>
  <c r="LR48" i="6"/>
  <c r="LR27" i="6"/>
  <c r="LR30" i="6"/>
  <c r="LR33" i="6"/>
  <c r="LR39" i="6"/>
  <c r="LR12" i="6"/>
  <c r="LR15" i="6"/>
  <c r="MW60" i="6"/>
  <c r="MW45" i="6"/>
  <c r="MW27" i="6"/>
  <c r="MW42" i="6"/>
  <c r="MW30" i="6"/>
  <c r="MW12" i="6"/>
  <c r="NL60" i="6"/>
  <c r="NL45" i="6"/>
  <c r="NL48" i="6"/>
  <c r="NL27" i="6"/>
  <c r="NL30" i="6"/>
  <c r="NL12" i="6"/>
  <c r="NN74" i="6"/>
  <c r="NN15" i="6"/>
  <c r="NO78" i="6"/>
  <c r="NO27" i="6"/>
  <c r="CU48" i="6"/>
  <c r="CU30" i="6"/>
  <c r="CU12" i="6"/>
  <c r="FO48" i="6"/>
  <c r="FO54" i="6"/>
  <c r="FO51" i="6"/>
  <c r="FO27" i="6"/>
  <c r="FO30" i="6"/>
  <c r="FO42" i="6"/>
  <c r="FO39" i="6"/>
  <c r="FO15" i="6"/>
  <c r="FO24" i="6"/>
  <c r="AX48" i="6"/>
  <c r="AX51" i="6"/>
  <c r="AX54" i="6"/>
  <c r="AX27" i="6"/>
  <c r="AX30" i="6"/>
  <c r="AX15" i="6"/>
  <c r="BL45" i="6"/>
  <c r="BL48" i="6"/>
  <c r="BL51" i="6"/>
  <c r="BL33" i="6"/>
  <c r="BL36" i="6"/>
  <c r="BL42" i="6"/>
  <c r="BL24" i="6"/>
  <c r="LL57" i="6"/>
  <c r="LL54" i="6"/>
  <c r="LL51" i="6"/>
  <c r="LL45" i="6"/>
  <c r="LL39" i="6"/>
  <c r="LL36" i="6"/>
  <c r="LL33" i="6"/>
  <c r="LL21" i="6"/>
  <c r="LL42" i="6"/>
  <c r="LL24" i="6"/>
  <c r="LL27" i="6"/>
  <c r="LL18" i="6"/>
  <c r="AZ60" i="6"/>
  <c r="AZ51" i="6"/>
  <c r="AZ54" i="6"/>
  <c r="AZ33" i="6"/>
  <c r="AZ39" i="6"/>
  <c r="AZ15" i="6"/>
  <c r="JO6" i="6"/>
  <c r="NH57" i="6"/>
  <c r="NH54" i="6"/>
  <c r="NH42" i="6"/>
  <c r="NH27" i="6"/>
  <c r="NH24" i="6"/>
  <c r="NH21" i="6"/>
  <c r="AM66" i="6"/>
  <c r="AM48" i="6"/>
  <c r="AM39" i="6"/>
  <c r="AM60" i="6"/>
  <c r="AM36" i="6"/>
  <c r="AM42" i="6"/>
  <c r="AM24" i="6"/>
  <c r="JR6" i="6"/>
  <c r="NI60" i="6"/>
  <c r="NI57" i="6"/>
  <c r="NI45" i="6"/>
  <c r="NI42" i="6"/>
  <c r="NI36" i="6"/>
  <c r="NI27" i="6"/>
  <c r="NI24" i="6"/>
  <c r="EI54" i="6"/>
  <c r="EI57" i="6"/>
  <c r="EI42" i="6"/>
  <c r="EI45" i="6"/>
  <c r="EI33" i="6"/>
  <c r="EI21" i="6"/>
  <c r="EI36" i="6"/>
  <c r="EI24" i="6"/>
  <c r="EI30" i="6"/>
  <c r="EI18" i="6"/>
  <c r="NJ60" i="6"/>
  <c r="NJ42" i="6"/>
  <c r="NJ45" i="6"/>
  <c r="NJ57" i="6"/>
  <c r="NJ27" i="6"/>
  <c r="NJ12" i="6"/>
  <c r="BF57" i="6"/>
  <c r="BF60" i="6"/>
  <c r="BF45" i="6"/>
  <c r="BF27" i="6"/>
  <c r="BF30" i="6"/>
  <c r="CF57" i="6"/>
  <c r="CF45" i="6"/>
  <c r="CF27" i="6"/>
  <c r="CF30" i="6"/>
  <c r="CR57" i="6"/>
  <c r="CR45" i="6"/>
  <c r="CR60" i="6"/>
  <c r="CR27" i="6"/>
  <c r="CR36" i="6"/>
  <c r="CR30" i="6"/>
  <c r="DE57" i="6"/>
  <c r="DE45" i="6"/>
  <c r="DE27" i="6"/>
  <c r="DE36" i="6"/>
  <c r="DE30" i="6"/>
  <c r="DW57" i="6"/>
  <c r="DW60" i="6"/>
  <c r="DW45" i="6"/>
  <c r="DW48" i="6"/>
  <c r="DW24" i="6"/>
  <c r="DW27" i="6"/>
  <c r="DW36" i="6"/>
  <c r="DW33" i="6"/>
  <c r="DW12" i="6"/>
  <c r="EL57" i="6"/>
  <c r="EL60" i="6"/>
  <c r="EL45" i="6"/>
  <c r="EL48" i="6"/>
  <c r="EL24" i="6"/>
  <c r="EL27" i="6"/>
  <c r="EL33" i="6"/>
  <c r="EL36" i="6"/>
  <c r="EL12" i="6"/>
  <c r="EX60" i="6"/>
  <c r="EX57" i="6"/>
  <c r="EX45" i="6"/>
  <c r="EX48" i="6"/>
  <c r="EX51" i="6"/>
  <c r="EX36" i="6"/>
  <c r="EX24" i="6"/>
  <c r="EX27" i="6"/>
  <c r="EX33" i="6"/>
  <c r="EX12" i="6"/>
  <c r="FL57" i="6"/>
  <c r="FL60" i="6"/>
  <c r="FL45" i="6"/>
  <c r="FL48" i="6"/>
  <c r="FL24" i="6"/>
  <c r="FL27" i="6"/>
  <c r="FL33" i="6"/>
  <c r="FL12" i="6"/>
  <c r="JV6" i="6"/>
  <c r="JV57" i="6" s="1"/>
  <c r="LS45" i="6"/>
  <c r="LS54" i="6"/>
  <c r="LS48" i="6"/>
  <c r="LS30" i="6"/>
  <c r="LS36" i="6"/>
  <c r="LS33" i="6"/>
  <c r="LS39" i="6"/>
  <c r="LS12" i="6"/>
  <c r="LS15" i="6"/>
  <c r="MX60" i="6"/>
  <c r="MX45" i="6"/>
  <c r="MX48" i="6"/>
  <c r="MX36" i="6"/>
  <c r="MX30" i="6"/>
  <c r="MX12" i="6"/>
  <c r="NO74" i="6"/>
  <c r="NO15" i="6"/>
  <c r="AV48" i="6"/>
  <c r="AV54" i="6"/>
  <c r="AV30" i="6"/>
  <c r="AV12" i="6"/>
  <c r="EB45" i="6"/>
  <c r="EB48" i="6"/>
  <c r="EB54" i="6"/>
  <c r="EB36" i="6"/>
  <c r="EB39" i="6"/>
  <c r="EB33" i="6"/>
  <c r="CW45" i="6"/>
  <c r="CW48" i="6"/>
  <c r="CW36" i="6"/>
  <c r="CW42" i="6"/>
  <c r="CW33" i="6"/>
  <c r="CW39" i="6"/>
  <c r="NF54" i="6"/>
  <c r="NF51" i="6"/>
  <c r="NF39" i="6"/>
  <c r="NF33" i="6"/>
  <c r="NF42" i="6"/>
  <c r="NF36" i="6"/>
  <c r="NF24" i="6"/>
  <c r="NF21" i="6"/>
  <c r="DM54" i="6"/>
  <c r="DM51" i="6"/>
  <c r="DM42" i="6"/>
  <c r="DM39" i="6"/>
  <c r="DM24" i="6"/>
  <c r="DM18" i="6"/>
  <c r="DM27" i="6"/>
  <c r="MO42" i="6"/>
  <c r="MO51" i="6"/>
  <c r="MO39" i="6"/>
  <c r="MO18" i="6"/>
  <c r="MO21" i="6"/>
  <c r="AL54" i="6"/>
  <c r="AL30" i="6"/>
  <c r="AL33" i="6"/>
  <c r="AL21" i="6"/>
  <c r="AL39" i="6"/>
  <c r="AL42" i="6"/>
  <c r="AL45" i="6"/>
  <c r="AL24" i="6"/>
  <c r="AL18" i="6"/>
  <c r="JP6" i="6"/>
  <c r="LO60" i="6"/>
  <c r="LO57" i="6"/>
  <c r="LO42" i="6"/>
  <c r="LO45" i="6"/>
  <c r="LO48" i="6"/>
  <c r="LO36" i="6"/>
  <c r="LO24" i="6"/>
  <c r="LO27" i="6"/>
  <c r="LO30" i="6"/>
  <c r="LO12" i="6"/>
  <c r="Y54" i="6"/>
  <c r="Y24" i="6"/>
  <c r="Y45" i="6"/>
  <c r="Y18" i="6"/>
  <c r="Y27" i="6"/>
  <c r="LP57" i="6"/>
  <c r="LP42" i="6"/>
  <c r="LP45" i="6"/>
  <c r="LP48" i="6"/>
  <c r="LP27" i="6"/>
  <c r="LP30" i="6"/>
  <c r="LP12" i="6"/>
  <c r="AC57" i="6"/>
  <c r="AC45" i="6"/>
  <c r="AC27" i="6"/>
  <c r="AC36" i="6"/>
  <c r="AC30" i="6"/>
  <c r="BT57" i="6"/>
  <c r="BT45" i="6"/>
  <c r="BT27" i="6"/>
  <c r="BT30" i="6"/>
  <c r="GQ54" i="6"/>
  <c r="GQ51" i="6"/>
  <c r="GQ33" i="6"/>
  <c r="GQ39" i="6"/>
  <c r="GQ15" i="6"/>
  <c r="GQ21" i="6"/>
  <c r="D57" i="6"/>
  <c r="D45" i="6"/>
  <c r="D48" i="6"/>
  <c r="D24" i="6"/>
  <c r="D27" i="6"/>
  <c r="D33" i="6"/>
  <c r="D12" i="6"/>
  <c r="AD57" i="6"/>
  <c r="AD45" i="6"/>
  <c r="AD48" i="6"/>
  <c r="AD24" i="6"/>
  <c r="AD27" i="6"/>
  <c r="AD36" i="6"/>
  <c r="AD33" i="6"/>
  <c r="AD12" i="6"/>
  <c r="AT57" i="6"/>
  <c r="AT45" i="6"/>
  <c r="AT48" i="6"/>
  <c r="AT24" i="6"/>
  <c r="AT27" i="6"/>
  <c r="AT36" i="6"/>
  <c r="AT33" i="6"/>
  <c r="AT12" i="6"/>
  <c r="BH57" i="6"/>
  <c r="BH60" i="6"/>
  <c r="BH45" i="6"/>
  <c r="BH48" i="6"/>
  <c r="BH24" i="6"/>
  <c r="BH27" i="6"/>
  <c r="BH33" i="6"/>
  <c r="BH36" i="6"/>
  <c r="BH12" i="6"/>
  <c r="BU60" i="6"/>
  <c r="BU57" i="6"/>
  <c r="BU45" i="6"/>
  <c r="BU48" i="6"/>
  <c r="BU36" i="6"/>
  <c r="BU24" i="6"/>
  <c r="BU27" i="6"/>
  <c r="BU33" i="6"/>
  <c r="BU12" i="6"/>
  <c r="CG57" i="6"/>
  <c r="CG60" i="6"/>
  <c r="CG45" i="6"/>
  <c r="CG48" i="6"/>
  <c r="CG24" i="6"/>
  <c r="CG27" i="6"/>
  <c r="CG33" i="6"/>
  <c r="CG12" i="6"/>
  <c r="CS57" i="6"/>
  <c r="CS45" i="6"/>
  <c r="CS48" i="6"/>
  <c r="CS60" i="6"/>
  <c r="CS51" i="6"/>
  <c r="CS24" i="6"/>
  <c r="CS27" i="6"/>
  <c r="CS36" i="6"/>
  <c r="CS33" i="6"/>
  <c r="CS12" i="6"/>
  <c r="DF60" i="6"/>
  <c r="DF57" i="6"/>
  <c r="DF45" i="6"/>
  <c r="DF48" i="6"/>
  <c r="DF24" i="6"/>
  <c r="DF27" i="6"/>
  <c r="DF36" i="6"/>
  <c r="DF33" i="6"/>
  <c r="DF21" i="6"/>
  <c r="DF12" i="6"/>
  <c r="DX42" i="6"/>
  <c r="DX45" i="6"/>
  <c r="DX30" i="6"/>
  <c r="DX36" i="6"/>
  <c r="DX18" i="6"/>
  <c r="EM42" i="6"/>
  <c r="EM45" i="6"/>
  <c r="EM30" i="6"/>
  <c r="EM18" i="6"/>
  <c r="EY42" i="6"/>
  <c r="EY45" i="6"/>
  <c r="EY30" i="6"/>
  <c r="EY18" i="6"/>
  <c r="FM63" i="6"/>
  <c r="FM42" i="6"/>
  <c r="FM45" i="6"/>
  <c r="FM54" i="6"/>
  <c r="FM30" i="6"/>
  <c r="FM18" i="6"/>
  <c r="NP74" i="6"/>
  <c r="NP15" i="6"/>
  <c r="S48" i="6"/>
  <c r="S30" i="6"/>
  <c r="S12" i="6"/>
  <c r="AJ45" i="6"/>
  <c r="AJ48" i="6"/>
  <c r="AJ36" i="6"/>
  <c r="AJ33" i="6"/>
  <c r="AJ39" i="6"/>
  <c r="AJ42" i="6"/>
  <c r="AJ24" i="6"/>
  <c r="AK60" i="6"/>
  <c r="AK33" i="6"/>
  <c r="AK39" i="6"/>
  <c r="AK42" i="6"/>
  <c r="AK15" i="6"/>
  <c r="AK24" i="6"/>
  <c r="AK21" i="6"/>
  <c r="LM60" i="6"/>
  <c r="LM39" i="6"/>
  <c r="LM57" i="6"/>
  <c r="LM42" i="6"/>
  <c r="LM54" i="6"/>
  <c r="LM45" i="6"/>
  <c r="LM27" i="6"/>
  <c r="LM24" i="6"/>
  <c r="J54" i="6"/>
  <c r="J51" i="6"/>
  <c r="J30" i="6"/>
  <c r="J33" i="6"/>
  <c r="J21" i="6"/>
  <c r="J39" i="6"/>
  <c r="J36" i="6"/>
  <c r="J18" i="6"/>
  <c r="X48" i="6"/>
  <c r="X39" i="6"/>
  <c r="X57" i="6"/>
  <c r="X54" i="6"/>
  <c r="X45" i="6"/>
  <c r="X42" i="6"/>
  <c r="X36" i="6"/>
  <c r="X27" i="6"/>
  <c r="X24" i="6"/>
  <c r="L54" i="6"/>
  <c r="L45" i="6"/>
  <c r="L24" i="6"/>
  <c r="L18" i="6"/>
  <c r="L27" i="6"/>
  <c r="DR54" i="6"/>
  <c r="DR57" i="6"/>
  <c r="DR42" i="6"/>
  <c r="DR45" i="6"/>
  <c r="DR33" i="6"/>
  <c r="DR21" i="6"/>
  <c r="DR24" i="6"/>
  <c r="DR30" i="6"/>
  <c r="DR18" i="6"/>
  <c r="C57" i="6"/>
  <c r="C45" i="6"/>
  <c r="C27" i="6"/>
  <c r="AS57" i="6"/>
  <c r="AS45" i="6"/>
  <c r="AS27" i="6"/>
  <c r="AS30" i="6"/>
  <c r="AS36" i="6"/>
  <c r="E42" i="6"/>
  <c r="E45" i="6"/>
  <c r="E54" i="6"/>
  <c r="E30" i="6"/>
  <c r="E18" i="6"/>
  <c r="AE42" i="6"/>
  <c r="AE45" i="6"/>
  <c r="AE30" i="6"/>
  <c r="AE18" i="6"/>
  <c r="AU42" i="6"/>
  <c r="AU45" i="6"/>
  <c r="AU30" i="6"/>
  <c r="AU18" i="6"/>
  <c r="BI42" i="6"/>
  <c r="BI45" i="6"/>
  <c r="BI30" i="6"/>
  <c r="BI18" i="6"/>
  <c r="BV42" i="6"/>
  <c r="BV45" i="6"/>
  <c r="BV30" i="6"/>
  <c r="BV18" i="6"/>
  <c r="CH42" i="6"/>
  <c r="CH45" i="6"/>
  <c r="CH30" i="6"/>
  <c r="CH18" i="6"/>
  <c r="CT42" i="6"/>
  <c r="CT45" i="6"/>
  <c r="CT30" i="6"/>
  <c r="CT18" i="6"/>
  <c r="DG42" i="6"/>
  <c r="DG45" i="6"/>
  <c r="DG30" i="6"/>
  <c r="DG18" i="6"/>
  <c r="EN57" i="6"/>
  <c r="EN48" i="6"/>
  <c r="EN30" i="6"/>
  <c r="EN33" i="6"/>
  <c r="EN12" i="6"/>
  <c r="EZ57" i="6"/>
  <c r="EZ48" i="6"/>
  <c r="EZ30" i="6"/>
  <c r="EZ33" i="6"/>
  <c r="EZ12" i="6"/>
  <c r="FN57" i="6"/>
  <c r="FN63" i="6"/>
  <c r="FN48" i="6"/>
  <c r="FN54" i="6"/>
  <c r="FN30" i="6"/>
  <c r="FN33" i="6"/>
  <c r="FN39" i="6"/>
  <c r="FN12" i="6"/>
  <c r="JX6" i="6"/>
  <c r="DM73" i="6"/>
  <c r="DM12" i="6"/>
  <c r="Q74" i="6"/>
  <c r="Q15" i="6"/>
  <c r="NQ74" i="6"/>
  <c r="NQ15" i="6"/>
  <c r="N63" i="6"/>
  <c r="NN63" i="6"/>
  <c r="NO11" i="6"/>
  <c r="K12" i="6"/>
  <c r="X12" i="6"/>
  <c r="AM12" i="6"/>
  <c r="BB12" i="6"/>
  <c r="BP12" i="6"/>
  <c r="CB12" i="6"/>
  <c r="CN12" i="6"/>
  <c r="CZ12" i="6"/>
  <c r="DP12" i="6"/>
  <c r="EE12" i="6"/>
  <c r="ES12" i="6"/>
  <c r="FG12" i="6"/>
  <c r="LM12" i="6"/>
  <c r="MJ12" i="6"/>
  <c r="LP15" i="6"/>
  <c r="MM15" i="6"/>
  <c r="MY15" i="6"/>
  <c r="MS75" i="6"/>
  <c r="MS18" i="6"/>
  <c r="NK18" i="6"/>
  <c r="DM76" i="6"/>
  <c r="DM21" i="6"/>
  <c r="LO76" i="6"/>
  <c r="LO21" i="6"/>
  <c r="NI76" i="6"/>
  <c r="NI21" i="6"/>
  <c r="G21" i="6"/>
  <c r="AE21" i="6"/>
  <c r="BF21" i="6"/>
  <c r="BY21" i="6"/>
  <c r="CU21" i="6"/>
  <c r="DW21" i="6"/>
  <c r="EQ21" i="6"/>
  <c r="FO21" i="6"/>
  <c r="M77" i="6"/>
  <c r="M24" i="6"/>
  <c r="BB24" i="6"/>
  <c r="N78" i="6"/>
  <c r="N27" i="6"/>
  <c r="K27" i="6"/>
  <c r="CY27" i="6"/>
  <c r="P79" i="6"/>
  <c r="P30" i="6"/>
  <c r="NP79" i="6"/>
  <c r="NP30" i="6"/>
  <c r="M80" i="6"/>
  <c r="M33" i="6"/>
  <c r="O63" i="6"/>
  <c r="NO63" i="6"/>
  <c r="NP11" i="6"/>
  <c r="L12" i="6"/>
  <c r="Y12" i="6"/>
  <c r="AP12" i="6"/>
  <c r="BC12" i="6"/>
  <c r="BQ12" i="6"/>
  <c r="CC12" i="6"/>
  <c r="CO12" i="6"/>
  <c r="DA12" i="6"/>
  <c r="DQ12" i="6"/>
  <c r="EH12" i="6"/>
  <c r="ET12" i="6"/>
  <c r="FH12" i="6"/>
  <c r="JZ12" i="6"/>
  <c r="LN12" i="6"/>
  <c r="C15" i="6"/>
  <c r="O15" i="6"/>
  <c r="AC15" i="6"/>
  <c r="AS15" i="6"/>
  <c r="BF15" i="6"/>
  <c r="BT15" i="6"/>
  <c r="CF15" i="6"/>
  <c r="CR15" i="6"/>
  <c r="DE15" i="6"/>
  <c r="DT15" i="6"/>
  <c r="EK15" i="6"/>
  <c r="EW15" i="6"/>
  <c r="FK15" i="6"/>
  <c r="JQ15" i="6"/>
  <c r="LQ15" i="6"/>
  <c r="MN15" i="6"/>
  <c r="NJ75" i="6"/>
  <c r="NJ18" i="6"/>
  <c r="F18" i="6"/>
  <c r="S18" i="6"/>
  <c r="AF18" i="6"/>
  <c r="AV18" i="6"/>
  <c r="BJ18" i="6"/>
  <c r="BW18" i="6"/>
  <c r="CI18" i="6"/>
  <c r="CU18" i="6"/>
  <c r="DH18" i="6"/>
  <c r="EN18" i="6"/>
  <c r="EZ18" i="6"/>
  <c r="FN18" i="6"/>
  <c r="JT18" i="6"/>
  <c r="MU18" i="6"/>
  <c r="NL18" i="6"/>
  <c r="LP76" i="6"/>
  <c r="LP21" i="6"/>
  <c r="MU76" i="6"/>
  <c r="MU21" i="6"/>
  <c r="NJ76" i="6"/>
  <c r="NJ21" i="6"/>
  <c r="AF21" i="6"/>
  <c r="BH21" i="6"/>
  <c r="CV21" i="6"/>
  <c r="DX21" i="6"/>
  <c r="FP21" i="6"/>
  <c r="N77" i="6"/>
  <c r="N24" i="6"/>
  <c r="AF24" i="6"/>
  <c r="BJ24" i="6"/>
  <c r="CI24" i="6"/>
  <c r="DH24" i="6"/>
  <c r="EN24" i="6"/>
  <c r="FN24" i="6"/>
  <c r="MU24" i="6"/>
  <c r="O78" i="6"/>
  <c r="O27" i="6"/>
  <c r="BC27" i="6"/>
  <c r="DA27" i="6"/>
  <c r="Q79" i="6"/>
  <c r="Q30" i="6"/>
  <c r="NQ79" i="6"/>
  <c r="NQ30" i="6"/>
  <c r="P63" i="6"/>
  <c r="NP63" i="6"/>
  <c r="NQ11" i="6"/>
  <c r="M12" i="6"/>
  <c r="AA12" i="6"/>
  <c r="AQ12" i="6"/>
  <c r="BD12" i="6"/>
  <c r="BR12" i="6"/>
  <c r="CD12" i="6"/>
  <c r="CP12" i="6"/>
  <c r="DB12" i="6"/>
  <c r="DR12" i="6"/>
  <c r="EI12" i="6"/>
  <c r="EU12" i="6"/>
  <c r="FI12" i="6"/>
  <c r="JO12" i="6"/>
  <c r="ML12" i="6"/>
  <c r="D15" i="6"/>
  <c r="P15" i="6"/>
  <c r="AD15" i="6"/>
  <c r="AT15" i="6"/>
  <c r="BH15" i="6"/>
  <c r="BU15" i="6"/>
  <c r="CG15" i="6"/>
  <c r="CS15" i="6"/>
  <c r="DF15" i="6"/>
  <c r="DW15" i="6"/>
  <c r="EL15" i="6"/>
  <c r="EX15" i="6"/>
  <c r="FL15" i="6"/>
  <c r="JR15" i="6"/>
  <c r="MO15" i="6"/>
  <c r="NC15" i="6"/>
  <c r="MV75" i="6"/>
  <c r="MV18" i="6"/>
  <c r="G18" i="6"/>
  <c r="T18" i="6"/>
  <c r="AI18" i="6"/>
  <c r="AX18" i="6"/>
  <c r="BK18" i="6"/>
  <c r="BX18" i="6"/>
  <c r="CJ18" i="6"/>
  <c r="CV18" i="6"/>
  <c r="DJ18" i="6"/>
  <c r="EA18" i="6"/>
  <c r="EO18" i="6"/>
  <c r="FC18" i="6"/>
  <c r="FO18" i="6"/>
  <c r="JU18" i="6"/>
  <c r="MH18" i="6"/>
  <c r="MW18" i="6"/>
  <c r="MV76" i="6"/>
  <c r="MV21" i="6"/>
  <c r="NK76" i="6"/>
  <c r="NK21" i="6"/>
  <c r="AI21" i="6"/>
  <c r="BI21" i="6"/>
  <c r="CF21" i="6"/>
  <c r="CW21" i="6"/>
  <c r="EX21" i="6"/>
  <c r="FQ21" i="6"/>
  <c r="O77" i="6"/>
  <c r="O24" i="6"/>
  <c r="MV24" i="6"/>
  <c r="P78" i="6"/>
  <c r="P27" i="6"/>
  <c r="DL27" i="6"/>
  <c r="DM79" i="6"/>
  <c r="DM30" i="6"/>
  <c r="NO80" i="6"/>
  <c r="NO33" i="6"/>
  <c r="Q63" i="6"/>
  <c r="NQ63" i="6"/>
  <c r="AB12" i="6"/>
  <c r="AR12" i="6"/>
  <c r="BE12" i="6"/>
  <c r="BS12" i="6"/>
  <c r="CE12" i="6"/>
  <c r="CQ12" i="6"/>
  <c r="DD12" i="6"/>
  <c r="DS12" i="6"/>
  <c r="EJ12" i="6"/>
  <c r="EV12" i="6"/>
  <c r="FJ12" i="6"/>
  <c r="MM12" i="6"/>
  <c r="E15" i="6"/>
  <c r="AE15" i="6"/>
  <c r="AU15" i="6"/>
  <c r="BI15" i="6"/>
  <c r="BV15" i="6"/>
  <c r="CH15" i="6"/>
  <c r="CT15" i="6"/>
  <c r="DG15" i="6"/>
  <c r="DX15" i="6"/>
  <c r="EM15" i="6"/>
  <c r="EY15" i="6"/>
  <c r="FM15" i="6"/>
  <c r="JS15" i="6"/>
  <c r="ND15" i="6"/>
  <c r="H18" i="6"/>
  <c r="U18" i="6"/>
  <c r="AJ18" i="6"/>
  <c r="AY18" i="6"/>
  <c r="BL18" i="6"/>
  <c r="BY18" i="6"/>
  <c r="CK18" i="6"/>
  <c r="CW18" i="6"/>
  <c r="DK18" i="6"/>
  <c r="EB18" i="6"/>
  <c r="EP18" i="6"/>
  <c r="FD18" i="6"/>
  <c r="FP18" i="6"/>
  <c r="GQ18" i="6"/>
  <c r="JV18" i="6"/>
  <c r="LK18" i="6"/>
  <c r="MX18" i="6"/>
  <c r="NN18" i="6"/>
  <c r="MW76" i="6"/>
  <c r="MW21" i="6"/>
  <c r="NL76" i="6"/>
  <c r="NL21" i="6"/>
  <c r="O21" i="6"/>
  <c r="AJ21" i="6"/>
  <c r="BJ21" i="6"/>
  <c r="CG21" i="6"/>
  <c r="CX21" i="6"/>
  <c r="EA21" i="6"/>
  <c r="EY21" i="6"/>
  <c r="MH21" i="6"/>
  <c r="P77" i="6"/>
  <c r="P24" i="6"/>
  <c r="GQ24" i="6"/>
  <c r="Q78" i="6"/>
  <c r="Q27" i="6"/>
  <c r="NQ78" i="6"/>
  <c r="NQ27" i="6"/>
  <c r="BN27" i="6"/>
  <c r="NP80" i="6"/>
  <c r="NP33" i="6"/>
  <c r="N11" i="6"/>
  <c r="C12" i="6"/>
  <c r="AC12" i="6"/>
  <c r="AS12" i="6"/>
  <c r="BF12" i="6"/>
  <c r="BT12" i="6"/>
  <c r="CF12" i="6"/>
  <c r="CR12" i="6"/>
  <c r="DE12" i="6"/>
  <c r="DT12" i="6"/>
  <c r="EK12" i="6"/>
  <c r="EW12" i="6"/>
  <c r="FK12" i="6"/>
  <c r="JQ12" i="6"/>
  <c r="MN12" i="6"/>
  <c r="F15" i="6"/>
  <c r="S15" i="6"/>
  <c r="AF15" i="6"/>
  <c r="AV15" i="6"/>
  <c r="BJ15" i="6"/>
  <c r="BW15" i="6"/>
  <c r="CI15" i="6"/>
  <c r="CU15" i="6"/>
  <c r="DH15" i="6"/>
  <c r="EN15" i="6"/>
  <c r="EZ15" i="6"/>
  <c r="FN15" i="6"/>
  <c r="JT15" i="6"/>
  <c r="MQ15" i="6"/>
  <c r="NE15" i="6"/>
  <c r="I18" i="6"/>
  <c r="V18" i="6"/>
  <c r="AK18" i="6"/>
  <c r="AZ18" i="6"/>
  <c r="BM18" i="6"/>
  <c r="BZ18" i="6"/>
  <c r="CL18" i="6"/>
  <c r="CX18" i="6"/>
  <c r="DL18" i="6"/>
  <c r="EC18" i="6"/>
  <c r="EQ18" i="6"/>
  <c r="FE18" i="6"/>
  <c r="FQ18" i="6"/>
  <c r="JW18" i="6"/>
  <c r="MY18" i="6"/>
  <c r="JX76" i="6"/>
  <c r="MX76" i="6"/>
  <c r="MX21" i="6"/>
  <c r="NM76" i="6"/>
  <c r="NM21" i="6"/>
  <c r="P21" i="6"/>
  <c r="BK21" i="6"/>
  <c r="CH21" i="6"/>
  <c r="DE21" i="6"/>
  <c r="EB21" i="6"/>
  <c r="EZ21" i="6"/>
  <c r="NE21" i="6"/>
  <c r="Q77" i="6"/>
  <c r="Q24" i="6"/>
  <c r="AE77" i="6"/>
  <c r="AE24" i="6"/>
  <c r="AU77" i="6"/>
  <c r="AU24" i="6"/>
  <c r="BI77" i="6"/>
  <c r="BI24" i="6"/>
  <c r="BV77" i="6"/>
  <c r="BV24" i="6"/>
  <c r="CH77" i="6"/>
  <c r="CH24" i="6"/>
  <c r="CT77" i="6"/>
  <c r="CT24" i="6"/>
  <c r="DG77" i="6"/>
  <c r="DG24" i="6"/>
  <c r="DX77" i="6"/>
  <c r="DX24" i="6"/>
  <c r="EM77" i="6"/>
  <c r="EM24" i="6"/>
  <c r="EY77" i="6"/>
  <c r="EY24" i="6"/>
  <c r="FM77" i="6"/>
  <c r="FM24" i="6"/>
  <c r="LP77" i="6"/>
  <c r="LP24" i="6"/>
  <c r="I24" i="6"/>
  <c r="CL24" i="6"/>
  <c r="DL24" i="6"/>
  <c r="EQ24" i="6"/>
  <c r="FQ24" i="6"/>
  <c r="MH24" i="6"/>
  <c r="BQ27" i="6"/>
  <c r="DQ27" i="6"/>
  <c r="O11" i="6"/>
  <c r="MO12" i="6"/>
  <c r="NC12" i="6"/>
  <c r="JU15" i="6"/>
  <c r="NF15" i="6"/>
  <c r="BN18" i="6"/>
  <c r="CM18" i="6"/>
  <c r="ED18" i="6"/>
  <c r="ER18" i="6"/>
  <c r="FF18" i="6"/>
  <c r="FR18" i="6"/>
  <c r="NP18" i="6"/>
  <c r="Q21" i="6"/>
  <c r="AS21" i="6"/>
  <c r="BL21" i="6"/>
  <c r="EC21" i="6"/>
  <c r="LQ77" i="6"/>
  <c r="LQ24" i="6"/>
  <c r="NK77" i="6"/>
  <c r="NK24" i="6"/>
  <c r="J24" i="6"/>
  <c r="ER24" i="6"/>
  <c r="FR24" i="6"/>
  <c r="U78" i="6"/>
  <c r="U27" i="6"/>
  <c r="AJ78" i="6"/>
  <c r="AJ27" i="6"/>
  <c r="AY78" i="6"/>
  <c r="AY27" i="6"/>
  <c r="BL78" i="6"/>
  <c r="BL27" i="6"/>
  <c r="BY78" i="6"/>
  <c r="BY27" i="6"/>
  <c r="CK78" i="6"/>
  <c r="CK27" i="6"/>
  <c r="CW78" i="6"/>
  <c r="CW27" i="6"/>
  <c r="DK78" i="6"/>
  <c r="DK27" i="6"/>
  <c r="EB78" i="6"/>
  <c r="EB27" i="6"/>
  <c r="EP78" i="6"/>
  <c r="EP27" i="6"/>
  <c r="FD78" i="6"/>
  <c r="FD27" i="6"/>
  <c r="FP78" i="6"/>
  <c r="FP27" i="6"/>
  <c r="LS78" i="6"/>
  <c r="LS27" i="6"/>
  <c r="MX78" i="6"/>
  <c r="MX27" i="6"/>
  <c r="NM78" i="6"/>
  <c r="NM27" i="6"/>
  <c r="DM80" i="6"/>
  <c r="DM33" i="6"/>
  <c r="P11" i="6"/>
  <c r="E12" i="6"/>
  <c r="AE12" i="6"/>
  <c r="AU12" i="6"/>
  <c r="BI12" i="6"/>
  <c r="BV12" i="6"/>
  <c r="CH12" i="6"/>
  <c r="CT12" i="6"/>
  <c r="DG12" i="6"/>
  <c r="DX12" i="6"/>
  <c r="EM12" i="6"/>
  <c r="EY12" i="6"/>
  <c r="FM12" i="6"/>
  <c r="JS12" i="6"/>
  <c r="ND12" i="6"/>
  <c r="H15" i="6"/>
  <c r="U15" i="6"/>
  <c r="AJ15" i="6"/>
  <c r="AY15" i="6"/>
  <c r="BL15" i="6"/>
  <c r="BY15" i="6"/>
  <c r="CK15" i="6"/>
  <c r="CW15" i="6"/>
  <c r="DK15" i="6"/>
  <c r="EB15" i="6"/>
  <c r="EP15" i="6"/>
  <c r="FD15" i="6"/>
  <c r="FP15" i="6"/>
  <c r="JV15" i="6"/>
  <c r="LJ15" i="6"/>
  <c r="MS15" i="6"/>
  <c r="NG15" i="6"/>
  <c r="MJ75" i="6"/>
  <c r="MJ18" i="6"/>
  <c r="K18" i="6"/>
  <c r="X18" i="6"/>
  <c r="AM18" i="6"/>
  <c r="BB18" i="6"/>
  <c r="BP18" i="6"/>
  <c r="CB18" i="6"/>
  <c r="CN18" i="6"/>
  <c r="CZ18" i="6"/>
  <c r="DP18" i="6"/>
  <c r="EE18" i="6"/>
  <c r="ES18" i="6"/>
  <c r="FG18" i="6"/>
  <c r="JY18" i="6"/>
  <c r="LO18" i="6"/>
  <c r="MM18" i="6"/>
  <c r="NC18" i="6"/>
  <c r="NQ18" i="6"/>
  <c r="S21" i="6"/>
  <c r="AT21" i="6"/>
  <c r="BM21" i="6"/>
  <c r="CJ21" i="6"/>
  <c r="DG21" i="6"/>
  <c r="FD21" i="6"/>
  <c r="LR77" i="6"/>
  <c r="LR24" i="6"/>
  <c r="MW77" i="6"/>
  <c r="MW24" i="6"/>
  <c r="NL77" i="6"/>
  <c r="NL24" i="6"/>
  <c r="FE78" i="6"/>
  <c r="FE27" i="6"/>
  <c r="FQ78" i="6"/>
  <c r="FQ27" i="6"/>
  <c r="JY78" i="6"/>
  <c r="JY27" i="6"/>
  <c r="MH78" i="6"/>
  <c r="MH27" i="6"/>
  <c r="MY78" i="6"/>
  <c r="MY27" i="6"/>
  <c r="AK27" i="6"/>
  <c r="CA27" i="6"/>
  <c r="EC27" i="6"/>
  <c r="Q11" i="6"/>
  <c r="JT12" i="6"/>
  <c r="MQ12" i="6"/>
  <c r="NE12" i="6"/>
  <c r="JW15" i="6"/>
  <c r="LK15" i="6"/>
  <c r="NH15" i="6"/>
  <c r="LJ75" i="6"/>
  <c r="LJ18" i="6"/>
  <c r="AP18" i="6"/>
  <c r="CC18" i="6"/>
  <c r="CO18" i="6"/>
  <c r="JZ18" i="6"/>
  <c r="LP18" i="6"/>
  <c r="ND18" i="6"/>
  <c r="M76" i="6"/>
  <c r="M21" i="6"/>
  <c r="DP76" i="6"/>
  <c r="DP21" i="6"/>
  <c r="EE76" i="6"/>
  <c r="EE21" i="6"/>
  <c r="ES76" i="6"/>
  <c r="ES21" i="6"/>
  <c r="FG76" i="6"/>
  <c r="FG21" i="6"/>
  <c r="T21" i="6"/>
  <c r="AU21" i="6"/>
  <c r="BT21" i="6"/>
  <c r="CK21" i="6"/>
  <c r="DH21" i="6"/>
  <c r="EL21" i="6"/>
  <c r="FE21" i="6"/>
  <c r="LJ21" i="6"/>
  <c r="LS77" i="6"/>
  <c r="LS24" i="6"/>
  <c r="MX77" i="6"/>
  <c r="MX24" i="6"/>
  <c r="S24" i="6"/>
  <c r="AV24" i="6"/>
  <c r="BW24" i="6"/>
  <c r="CU24" i="6"/>
  <c r="EZ24" i="6"/>
  <c r="JZ78" i="6"/>
  <c r="JZ27" i="6"/>
  <c r="MJ78" i="6"/>
  <c r="MJ27" i="6"/>
  <c r="NC78" i="6"/>
  <c r="NC27" i="6"/>
  <c r="AL27" i="6"/>
  <c r="ED27" i="6"/>
  <c r="NM83" i="6"/>
  <c r="NM42" i="6"/>
  <c r="CL60" i="6"/>
  <c r="CL54" i="6"/>
  <c r="CL33" i="6"/>
  <c r="CL42" i="6"/>
  <c r="CX60" i="6"/>
  <c r="CX51" i="6"/>
  <c r="CX57" i="6"/>
  <c r="CX54" i="6"/>
  <c r="CX33" i="6"/>
  <c r="CX39" i="6"/>
  <c r="DL60" i="6"/>
  <c r="DL51" i="6"/>
  <c r="DL33" i="6"/>
  <c r="DL42" i="6"/>
  <c r="EC60" i="6"/>
  <c r="EC54" i="6"/>
  <c r="EC57" i="6"/>
  <c r="EC39" i="6"/>
  <c r="EC33" i="6"/>
  <c r="EQ60" i="6"/>
  <c r="EQ54" i="6"/>
  <c r="EQ33" i="6"/>
  <c r="EQ42" i="6"/>
  <c r="EQ39" i="6"/>
  <c r="FE51" i="6"/>
  <c r="FE33" i="6"/>
  <c r="FQ60" i="6"/>
  <c r="FQ54" i="6"/>
  <c r="FQ51" i="6"/>
  <c r="FQ57" i="6"/>
  <c r="FQ33" i="6"/>
  <c r="FQ42" i="6"/>
  <c r="FQ39" i="6"/>
  <c r="MH60" i="6"/>
  <c r="MH33" i="6"/>
  <c r="MH42" i="6"/>
  <c r="MH39" i="6"/>
  <c r="MY60" i="6"/>
  <c r="MY48" i="6"/>
  <c r="MY30" i="6"/>
  <c r="NN30" i="6"/>
  <c r="NN33" i="6"/>
  <c r="FY61" i="6"/>
  <c r="FY62" i="6" s="1"/>
  <c r="FY63" i="6" s="1"/>
  <c r="GM61" i="6"/>
  <c r="GM62" i="6" s="1"/>
  <c r="GM63" i="6" s="1"/>
  <c r="G12" i="6"/>
  <c r="T12" i="6"/>
  <c r="AI12" i="6"/>
  <c r="AX12" i="6"/>
  <c r="BK12" i="6"/>
  <c r="BX12" i="6"/>
  <c r="CJ12" i="6"/>
  <c r="CV12" i="6"/>
  <c r="DJ12" i="6"/>
  <c r="EA12" i="6"/>
  <c r="EO12" i="6"/>
  <c r="FC12" i="6"/>
  <c r="FO12" i="6"/>
  <c r="JU12" i="6"/>
  <c r="NF12" i="6"/>
  <c r="J15" i="6"/>
  <c r="W15" i="6"/>
  <c r="AL15" i="6"/>
  <c r="BA15" i="6"/>
  <c r="BN15" i="6"/>
  <c r="CA15" i="6"/>
  <c r="CM15" i="6"/>
  <c r="CY15" i="6"/>
  <c r="LL15" i="6"/>
  <c r="MU15" i="6"/>
  <c r="NI15" i="6"/>
  <c r="JO18" i="6"/>
  <c r="LQ18" i="6"/>
  <c r="NE18" i="6"/>
  <c r="X76" i="6"/>
  <c r="X21" i="6"/>
  <c r="AM76" i="6"/>
  <c r="AM21" i="6"/>
  <c r="BB76" i="6"/>
  <c r="BB21" i="6"/>
  <c r="BP76" i="6"/>
  <c r="BP21" i="6"/>
  <c r="CB76" i="6"/>
  <c r="CB21" i="6"/>
  <c r="CN76" i="6"/>
  <c r="CN21" i="6"/>
  <c r="CZ76" i="6"/>
  <c r="CZ21" i="6"/>
  <c r="DQ76" i="6"/>
  <c r="DQ21" i="6"/>
  <c r="EH76" i="6"/>
  <c r="EH21" i="6"/>
  <c r="ET76" i="6"/>
  <c r="ET21" i="6"/>
  <c r="FH76" i="6"/>
  <c r="FH21" i="6"/>
  <c r="JP76" i="6"/>
  <c r="JP21" i="6"/>
  <c r="MM76" i="6"/>
  <c r="MM21" i="6"/>
  <c r="C21" i="6"/>
  <c r="U21" i="6"/>
  <c r="AV21" i="6"/>
  <c r="BU21" i="6"/>
  <c r="CL21" i="6"/>
  <c r="DJ21" i="6"/>
  <c r="EM21" i="6"/>
  <c r="JT21" i="6"/>
  <c r="LK21" i="6"/>
  <c r="NN21" i="6"/>
  <c r="E77" i="6"/>
  <c r="E24" i="6"/>
  <c r="MY77" i="6"/>
  <c r="MY24" i="6"/>
  <c r="T24" i="6"/>
  <c r="AX24" i="6"/>
  <c r="BX24" i="6"/>
  <c r="CV24" i="6"/>
  <c r="EA24" i="6"/>
  <c r="FC24" i="6"/>
  <c r="BP78" i="6"/>
  <c r="BP27" i="6"/>
  <c r="CB78" i="6"/>
  <c r="CB27" i="6"/>
  <c r="CN78" i="6"/>
  <c r="CN27" i="6"/>
  <c r="CZ78" i="6"/>
  <c r="CZ27" i="6"/>
  <c r="DP78" i="6"/>
  <c r="DP27" i="6"/>
  <c r="EE78" i="6"/>
  <c r="EE27" i="6"/>
  <c r="ES78" i="6"/>
  <c r="ES27" i="6"/>
  <c r="FG78" i="6"/>
  <c r="FG27" i="6"/>
  <c r="JO78" i="6"/>
  <c r="JO27" i="6"/>
  <c r="LJ78" i="6"/>
  <c r="LJ27" i="6"/>
  <c r="ML78" i="6"/>
  <c r="ML27" i="6"/>
  <c r="ND78" i="6"/>
  <c r="ND27" i="6"/>
  <c r="NP78" i="6"/>
  <c r="NP27" i="6"/>
  <c r="AM27" i="6"/>
  <c r="CL27" i="6"/>
  <c r="EQ27" i="6"/>
  <c r="NN83" i="6"/>
  <c r="NN42" i="6"/>
  <c r="BA51" i="6"/>
  <c r="BA54" i="6"/>
  <c r="BA57" i="6"/>
  <c r="BA30" i="6"/>
  <c r="BA33" i="6"/>
  <c r="BA21" i="6"/>
  <c r="BA39" i="6"/>
  <c r="BN51" i="6"/>
  <c r="BN54" i="6"/>
  <c r="BN30" i="6"/>
  <c r="BN39" i="6"/>
  <c r="BN33" i="6"/>
  <c r="BN21" i="6"/>
  <c r="BN42" i="6"/>
  <c r="CA69" i="6"/>
  <c r="CA54" i="6"/>
  <c r="CA51" i="6"/>
  <c r="CA30" i="6"/>
  <c r="CA33" i="6"/>
  <c r="CA21" i="6"/>
  <c r="CA39" i="6"/>
  <c r="CA36" i="6"/>
  <c r="CA45" i="6"/>
  <c r="CM54" i="6"/>
  <c r="CM57" i="6"/>
  <c r="CM39" i="6"/>
  <c r="CM30" i="6"/>
  <c r="CM33" i="6"/>
  <c r="CM21" i="6"/>
  <c r="CM42" i="6"/>
  <c r="CM45" i="6"/>
  <c r="CM36" i="6"/>
  <c r="CY51" i="6"/>
  <c r="CY60" i="6"/>
  <c r="CY54" i="6"/>
  <c r="CY30" i="6"/>
  <c r="CY33" i="6"/>
  <c r="CY21" i="6"/>
  <c r="CY39" i="6"/>
  <c r="ED54" i="6"/>
  <c r="ED57" i="6"/>
  <c r="ED51" i="6"/>
  <c r="ED30" i="6"/>
  <c r="ED39" i="6"/>
  <c r="ED33" i="6"/>
  <c r="ED21" i="6"/>
  <c r="ED42" i="6"/>
  <c r="ER69" i="6"/>
  <c r="ER51" i="6"/>
  <c r="ER54" i="6"/>
  <c r="ER30" i="6"/>
  <c r="ER33" i="6"/>
  <c r="ER21" i="6"/>
  <c r="ER42" i="6"/>
  <c r="ER39" i="6"/>
  <c r="FF54" i="6"/>
  <c r="FF51" i="6"/>
  <c r="FF30" i="6"/>
  <c r="FF39" i="6"/>
  <c r="FF33" i="6"/>
  <c r="FF21" i="6"/>
  <c r="FF36" i="6"/>
  <c r="FF45" i="6"/>
  <c r="FF42" i="6"/>
  <c r="FR54" i="6"/>
  <c r="FR51" i="6"/>
  <c r="FR57" i="6"/>
  <c r="FR30" i="6"/>
  <c r="FR33" i="6"/>
  <c r="FR21" i="6"/>
  <c r="FR42" i="6"/>
  <c r="FR39" i="6"/>
  <c r="FR45" i="6"/>
  <c r="FR36" i="6"/>
  <c r="MJ54" i="6"/>
  <c r="MJ57" i="6"/>
  <c r="NC51" i="6"/>
  <c r="NC48" i="6"/>
  <c r="NC39" i="6"/>
  <c r="NC30" i="6"/>
  <c r="NC33" i="6"/>
  <c r="NO51" i="6"/>
  <c r="NO39" i="6"/>
  <c r="FZ61" i="6"/>
  <c r="FZ62" i="6" s="1"/>
  <c r="FZ63" i="6" s="1"/>
  <c r="GN61" i="6"/>
  <c r="GN62" i="6" s="1"/>
  <c r="GN63" i="6" s="1"/>
  <c r="H12" i="6"/>
  <c r="U12" i="6"/>
  <c r="AJ12" i="6"/>
  <c r="AY12" i="6"/>
  <c r="BL12" i="6"/>
  <c r="BY12" i="6"/>
  <c r="CK12" i="6"/>
  <c r="CW12" i="6"/>
  <c r="DK12" i="6"/>
  <c r="EB12" i="6"/>
  <c r="EP12" i="6"/>
  <c r="FD12" i="6"/>
  <c r="FP12" i="6"/>
  <c r="GQ12" i="6"/>
  <c r="JV12" i="6"/>
  <c r="LJ12" i="6"/>
  <c r="MS12" i="6"/>
  <c r="NG12" i="6"/>
  <c r="K15" i="6"/>
  <c r="X15" i="6"/>
  <c r="AM15" i="6"/>
  <c r="BB15" i="6"/>
  <c r="BP15" i="6"/>
  <c r="CB15" i="6"/>
  <c r="CN15" i="6"/>
  <c r="CZ15" i="6"/>
  <c r="DP15" i="6"/>
  <c r="EE15" i="6"/>
  <c r="ES15" i="6"/>
  <c r="FG15" i="6"/>
  <c r="JY15" i="6"/>
  <c r="LM15" i="6"/>
  <c r="MJ15" i="6"/>
  <c r="MV15" i="6"/>
  <c r="NJ15" i="6"/>
  <c r="AB18" i="6"/>
  <c r="AR18" i="6"/>
  <c r="BE18" i="6"/>
  <c r="BS18" i="6"/>
  <c r="CE18" i="6"/>
  <c r="CQ18" i="6"/>
  <c r="DD18" i="6"/>
  <c r="DS18" i="6"/>
  <c r="EJ18" i="6"/>
  <c r="EV18" i="6"/>
  <c r="FJ18" i="6"/>
  <c r="JP18" i="6"/>
  <c r="LR18" i="6"/>
  <c r="NF18" i="6"/>
  <c r="K76" i="6"/>
  <c r="K21" i="6"/>
  <c r="Y76" i="6"/>
  <c r="Y21" i="6"/>
  <c r="AP76" i="6"/>
  <c r="AP21" i="6"/>
  <c r="BC76" i="6"/>
  <c r="BC21" i="6"/>
  <c r="BQ76" i="6"/>
  <c r="BQ21" i="6"/>
  <c r="CC76" i="6"/>
  <c r="CC21" i="6"/>
  <c r="CO76" i="6"/>
  <c r="CO21" i="6"/>
  <c r="DA76" i="6"/>
  <c r="DA21" i="6"/>
  <c r="D21" i="6"/>
  <c r="V21" i="6"/>
  <c r="AX21" i="6"/>
  <c r="BV21" i="6"/>
  <c r="CR21" i="6"/>
  <c r="DK21" i="6"/>
  <c r="EN21" i="6"/>
  <c r="FL21" i="6"/>
  <c r="JU21" i="6"/>
  <c r="LQ21" i="6"/>
  <c r="MQ21" i="6"/>
  <c r="NO21" i="6"/>
  <c r="JZ77" i="6"/>
  <c r="JZ24" i="6"/>
  <c r="NC77" i="6"/>
  <c r="NC9" i="6" s="1"/>
  <c r="NC24" i="6"/>
  <c r="NO77" i="6"/>
  <c r="NO24" i="6"/>
  <c r="U24" i="6"/>
  <c r="AY24" i="6"/>
  <c r="BY24" i="6"/>
  <c r="CW24" i="6"/>
  <c r="EB24" i="6"/>
  <c r="FD24" i="6"/>
  <c r="JU24" i="6"/>
  <c r="NJ24" i="6"/>
  <c r="CM27" i="6"/>
  <c r="ER27" i="6"/>
  <c r="NM79" i="6"/>
  <c r="NM30" i="6"/>
  <c r="NO83" i="6"/>
  <c r="NO42" i="6"/>
  <c r="BB48" i="6"/>
  <c r="BB39" i="6"/>
  <c r="BB54" i="6"/>
  <c r="BB57" i="6"/>
  <c r="BB36" i="6"/>
  <c r="BB42" i="6"/>
  <c r="BP48" i="6"/>
  <c r="BP39" i="6"/>
  <c r="BP57" i="6"/>
  <c r="BP54" i="6"/>
  <c r="BP42" i="6"/>
  <c r="BP36" i="6"/>
  <c r="CB69" i="6"/>
  <c r="CB48" i="6"/>
  <c r="CB60" i="6"/>
  <c r="CB39" i="6"/>
  <c r="CB36" i="6"/>
  <c r="CB42" i="6"/>
  <c r="CN48" i="6"/>
  <c r="CN39" i="6"/>
  <c r="CN54" i="6"/>
  <c r="CN57" i="6"/>
  <c r="CN42" i="6"/>
  <c r="CN36" i="6"/>
  <c r="CZ69" i="6"/>
  <c r="CZ48" i="6"/>
  <c r="CZ39" i="6"/>
  <c r="CZ57" i="6"/>
  <c r="CZ54" i="6"/>
  <c r="CZ42" i="6"/>
  <c r="CZ36" i="6"/>
  <c r="DP48" i="6"/>
  <c r="DP39" i="6"/>
  <c r="DP60" i="6"/>
  <c r="DP36" i="6"/>
  <c r="DP42" i="6"/>
  <c r="EE48" i="6"/>
  <c r="EE39" i="6"/>
  <c r="EE54" i="6"/>
  <c r="EE57" i="6"/>
  <c r="EE36" i="6"/>
  <c r="EE42" i="6"/>
  <c r="ES69" i="6"/>
  <c r="ES48" i="6"/>
  <c r="ES39" i="6"/>
  <c r="ES54" i="6"/>
  <c r="ES42" i="6"/>
  <c r="ES36" i="6"/>
  <c r="FG48" i="6"/>
  <c r="FG60" i="6"/>
  <c r="FG39" i="6"/>
  <c r="FG36" i="6"/>
  <c r="FG42" i="6"/>
  <c r="LJ69" i="6"/>
  <c r="LJ51" i="6"/>
  <c r="LJ48" i="6"/>
  <c r="LJ57" i="6"/>
  <c r="LJ39" i="6"/>
  <c r="LJ36" i="6"/>
  <c r="LJ33" i="6"/>
  <c r="ML39" i="6"/>
  <c r="ML48" i="6"/>
  <c r="ML36" i="6"/>
  <c r="ND51" i="6"/>
  <c r="ND48" i="6"/>
  <c r="ND36" i="6"/>
  <c r="ND39" i="6"/>
  <c r="ND33" i="6"/>
  <c r="GA61" i="6"/>
  <c r="GA62" i="6" s="1"/>
  <c r="GA63" i="6" s="1"/>
  <c r="GO61" i="6"/>
  <c r="GO62" i="6" s="1"/>
  <c r="GO63" i="6" s="1"/>
  <c r="I12" i="6"/>
  <c r="V12" i="6"/>
  <c r="AK12" i="6"/>
  <c r="AZ12" i="6"/>
  <c r="BM12" i="6"/>
  <c r="BZ12" i="6"/>
  <c r="CL12" i="6"/>
  <c r="CX12" i="6"/>
  <c r="DL12" i="6"/>
  <c r="EC12" i="6"/>
  <c r="EQ12" i="6"/>
  <c r="FE12" i="6"/>
  <c r="FQ12" i="6"/>
  <c r="JW12" i="6"/>
  <c r="LK12" i="6"/>
  <c r="MH12" i="6"/>
  <c r="NH12" i="6"/>
  <c r="L15" i="6"/>
  <c r="Y15" i="6"/>
  <c r="AP15" i="6"/>
  <c r="BC15" i="6"/>
  <c r="BQ15" i="6"/>
  <c r="CC15" i="6"/>
  <c r="CO15" i="6"/>
  <c r="DA15" i="6"/>
  <c r="DQ15" i="6"/>
  <c r="EH15" i="6"/>
  <c r="ET15" i="6"/>
  <c r="FH15" i="6"/>
  <c r="JZ15" i="6"/>
  <c r="LN15" i="6"/>
  <c r="MW15" i="6"/>
  <c r="NK15" i="6"/>
  <c r="LM75" i="6"/>
  <c r="LM18" i="6"/>
  <c r="NG75" i="6"/>
  <c r="NG18" i="6"/>
  <c r="C18" i="6"/>
  <c r="AC18" i="6"/>
  <c r="AS18" i="6"/>
  <c r="BF18" i="6"/>
  <c r="BT18" i="6"/>
  <c r="CF18" i="6"/>
  <c r="CR18" i="6"/>
  <c r="DE18" i="6"/>
  <c r="DT18" i="6"/>
  <c r="EK18" i="6"/>
  <c r="EW18" i="6"/>
  <c r="FK18" i="6"/>
  <c r="JQ18" i="6"/>
  <c r="LS18" i="6"/>
  <c r="MQ18" i="6"/>
  <c r="NH18" i="6"/>
  <c r="L76" i="6"/>
  <c r="L21" i="6"/>
  <c r="DS76" i="6"/>
  <c r="DS21" i="6"/>
  <c r="EJ76" i="6"/>
  <c r="EJ21" i="6"/>
  <c r="EV76" i="6"/>
  <c r="EV21" i="6"/>
  <c r="FJ76" i="6"/>
  <c r="FJ21" i="6"/>
  <c r="LM76" i="6"/>
  <c r="LM21" i="6"/>
  <c r="E21" i="6"/>
  <c r="AC21" i="6"/>
  <c r="AY21" i="6"/>
  <c r="BW21" i="6"/>
  <c r="CS21" i="6"/>
  <c r="DL21" i="6"/>
  <c r="EO21" i="6"/>
  <c r="FM21" i="6"/>
  <c r="JV21" i="6"/>
  <c r="LR21" i="6"/>
  <c r="NP21" i="6"/>
  <c r="V24" i="6"/>
  <c r="AZ24" i="6"/>
  <c r="BZ24" i="6"/>
  <c r="CX24" i="6"/>
  <c r="EC24" i="6"/>
  <c r="FE24" i="6"/>
  <c r="JV24" i="6"/>
  <c r="H78" i="6"/>
  <c r="H27" i="6"/>
  <c r="AZ27" i="6"/>
  <c r="FF27" i="6"/>
  <c r="NP83" i="6"/>
  <c r="NP42" i="6"/>
  <c r="AP54" i="6"/>
  <c r="AP24" i="6"/>
  <c r="AP45" i="6"/>
  <c r="BC54" i="6"/>
  <c r="BC24" i="6"/>
  <c r="BQ54" i="6"/>
  <c r="BQ24" i="6"/>
  <c r="CC54" i="6"/>
  <c r="CC24" i="6"/>
  <c r="CC45" i="6"/>
  <c r="CO54" i="6"/>
  <c r="CO24" i="6"/>
  <c r="CO45" i="6"/>
  <c r="DA54" i="6"/>
  <c r="DA24" i="6"/>
  <c r="DA45" i="6"/>
  <c r="DA42" i="6"/>
  <c r="DQ54" i="6"/>
  <c r="DQ42" i="6"/>
  <c r="DQ24" i="6"/>
  <c r="EH54" i="6"/>
  <c r="EH24" i="6"/>
  <c r="EH27" i="6"/>
  <c r="EH42" i="6"/>
  <c r="ET54" i="6"/>
  <c r="ET42" i="6"/>
  <c r="ET24" i="6"/>
  <c r="ET27" i="6"/>
  <c r="ET45" i="6"/>
  <c r="FH54" i="6"/>
  <c r="FH24" i="6"/>
  <c r="FH27" i="6"/>
  <c r="FH45" i="6"/>
  <c r="FH42" i="6"/>
  <c r="LK51" i="6"/>
  <c r="LK57" i="6"/>
  <c r="LK54" i="6"/>
  <c r="LK42" i="6"/>
  <c r="LK39" i="6"/>
  <c r="LK33" i="6"/>
  <c r="LK27" i="6"/>
  <c r="NE54" i="6"/>
  <c r="NE51" i="6"/>
  <c r="NE39" i="6"/>
  <c r="NE33" i="6"/>
  <c r="NQ54" i="6"/>
  <c r="NQ33" i="6"/>
  <c r="M61" i="6"/>
  <c r="M62" i="6" s="1"/>
  <c r="M63" i="6" s="1"/>
  <c r="GB61" i="6"/>
  <c r="GB62" i="6" s="1"/>
  <c r="GB63" i="6" s="1"/>
  <c r="NM61" i="6"/>
  <c r="NM62" i="6" s="1"/>
  <c r="NM63" i="6" s="1"/>
  <c r="NN11" i="6"/>
  <c r="J12" i="6"/>
  <c r="W12" i="6"/>
  <c r="AL12" i="6"/>
  <c r="BA12" i="6"/>
  <c r="BN12" i="6"/>
  <c r="CA12" i="6"/>
  <c r="CM12" i="6"/>
  <c r="CY12" i="6"/>
  <c r="ED12" i="6"/>
  <c r="ER12" i="6"/>
  <c r="FF12" i="6"/>
  <c r="FR12" i="6"/>
  <c r="LL12" i="6"/>
  <c r="MU12" i="6"/>
  <c r="NI12" i="6"/>
  <c r="M15" i="6"/>
  <c r="AA15" i="6"/>
  <c r="AQ15" i="6"/>
  <c r="BD15" i="6"/>
  <c r="BR15" i="6"/>
  <c r="CD15" i="6"/>
  <c r="CP15" i="6"/>
  <c r="DB15" i="6"/>
  <c r="DR15" i="6"/>
  <c r="EI15" i="6"/>
  <c r="EU15" i="6"/>
  <c r="FI15" i="6"/>
  <c r="JO15" i="6"/>
  <c r="LO15" i="6"/>
  <c r="ML15" i="6"/>
  <c r="MX15" i="6"/>
  <c r="NL15" i="6"/>
  <c r="D18" i="6"/>
  <c r="P18" i="6"/>
  <c r="AD18" i="6"/>
  <c r="AT18" i="6"/>
  <c r="BH18" i="6"/>
  <c r="BU18" i="6"/>
  <c r="CG18" i="6"/>
  <c r="CS18" i="6"/>
  <c r="DF18" i="6"/>
  <c r="DW18" i="6"/>
  <c r="EL18" i="6"/>
  <c r="EX18" i="6"/>
  <c r="FL18" i="6"/>
  <c r="JR18" i="6"/>
  <c r="NI18" i="6"/>
  <c r="N76" i="6"/>
  <c r="N21" i="6"/>
  <c r="AB76" i="6"/>
  <c r="AB21" i="6"/>
  <c r="AR76" i="6"/>
  <c r="AR21" i="6"/>
  <c r="BE76" i="6"/>
  <c r="BE21" i="6"/>
  <c r="BS76" i="6"/>
  <c r="BS21" i="6"/>
  <c r="CE76" i="6"/>
  <c r="CE21" i="6"/>
  <c r="CQ76" i="6"/>
  <c r="CQ21" i="6"/>
  <c r="DD76" i="6"/>
  <c r="DD21" i="6"/>
  <c r="LN76" i="6"/>
  <c r="LN21" i="6"/>
  <c r="F21" i="6"/>
  <c r="AD21" i="6"/>
  <c r="AZ21" i="6"/>
  <c r="BX21" i="6"/>
  <c r="CT21" i="6"/>
  <c r="DT21" i="6"/>
  <c r="EP21" i="6"/>
  <c r="FN21" i="6"/>
  <c r="JW21" i="6"/>
  <c r="LS21" i="6"/>
  <c r="MS21" i="6"/>
  <c r="NQ21" i="6"/>
  <c r="W24" i="6"/>
  <c r="BA24" i="6"/>
  <c r="CA24" i="6"/>
  <c r="CY24" i="6"/>
  <c r="ED24" i="6"/>
  <c r="FF24" i="6"/>
  <c r="JW24" i="6"/>
  <c r="M78" i="6"/>
  <c r="M27" i="6"/>
  <c r="GQ78" i="6"/>
  <c r="GQ27" i="6"/>
  <c r="J27" i="6"/>
  <c r="BA27" i="6"/>
  <c r="CX27" i="6"/>
  <c r="FR27" i="6"/>
  <c r="O79" i="6"/>
  <c r="O30" i="6"/>
  <c r="NO79" i="6"/>
  <c r="NO30" i="6"/>
  <c r="L30" i="6"/>
  <c r="Y30" i="6"/>
  <c r="AP30" i="6"/>
  <c r="BC30" i="6"/>
  <c r="BQ30" i="6"/>
  <c r="CC30" i="6"/>
  <c r="CO30" i="6"/>
  <c r="DA30" i="6"/>
  <c r="DQ30" i="6"/>
  <c r="EH30" i="6"/>
  <c r="ET30" i="6"/>
  <c r="FH30" i="6"/>
  <c r="C33" i="6"/>
  <c r="O33" i="6"/>
  <c r="AC33" i="6"/>
  <c r="AS33" i="6"/>
  <c r="BF33" i="6"/>
  <c r="BT33" i="6"/>
  <c r="CF33" i="6"/>
  <c r="CR33" i="6"/>
  <c r="DE33" i="6"/>
  <c r="DT33" i="6"/>
  <c r="EK33" i="6"/>
  <c r="EW33" i="6"/>
  <c r="FK33" i="6"/>
  <c r="LQ33" i="6"/>
  <c r="FX70" i="6"/>
  <c r="FX71" i="6" s="1"/>
  <c r="FX72" i="6" s="1"/>
  <c r="GL70" i="6"/>
  <c r="GL71" i="6" s="1"/>
  <c r="GL72" i="6" s="1"/>
  <c r="NJ81" i="6"/>
  <c r="NJ36" i="6"/>
  <c r="H36" i="6"/>
  <c r="BW36" i="6"/>
  <c r="EZ36" i="6"/>
  <c r="LQ36" i="6"/>
  <c r="AD39" i="6"/>
  <c r="CT39" i="6"/>
  <c r="MS39" i="6"/>
  <c r="NP39" i="6"/>
  <c r="Q84" i="6"/>
  <c r="Q45" i="6"/>
  <c r="M30" i="6"/>
  <c r="AA30" i="6"/>
  <c r="AQ30" i="6"/>
  <c r="JO30" i="6"/>
  <c r="ML30" i="6"/>
  <c r="MO33" i="6"/>
  <c r="FY70" i="6"/>
  <c r="FY71" i="6" s="1"/>
  <c r="FY72" i="6" s="1"/>
  <c r="GM70" i="6"/>
  <c r="GM71" i="6" s="1"/>
  <c r="GM72" i="6" s="1"/>
  <c r="MV81" i="6"/>
  <c r="MV36" i="6"/>
  <c r="NK81" i="6"/>
  <c r="NK36" i="6"/>
  <c r="BI36" i="6"/>
  <c r="BX36" i="6"/>
  <c r="EM36" i="6"/>
  <c r="FC36" i="6"/>
  <c r="LR36" i="6"/>
  <c r="O82" i="6"/>
  <c r="O39" i="6"/>
  <c r="AC82" i="6"/>
  <c r="AC39" i="6"/>
  <c r="AS82" i="6"/>
  <c r="AS39" i="6"/>
  <c r="BF82" i="6"/>
  <c r="BF39" i="6"/>
  <c r="BT82" i="6"/>
  <c r="BT39" i="6"/>
  <c r="CF82" i="6"/>
  <c r="CF39" i="6"/>
  <c r="CR82" i="6"/>
  <c r="CR39" i="6"/>
  <c r="DE82" i="6"/>
  <c r="DE39" i="6"/>
  <c r="DT82" i="6"/>
  <c r="DT39" i="6"/>
  <c r="EK82" i="6"/>
  <c r="EK39" i="6"/>
  <c r="EW82" i="6"/>
  <c r="EW39" i="6"/>
  <c r="FK82" i="6"/>
  <c r="FK39" i="6"/>
  <c r="LN82" i="6"/>
  <c r="LN39" i="6"/>
  <c r="AE39" i="6"/>
  <c r="CU39" i="6"/>
  <c r="DW39" i="6"/>
  <c r="NQ39" i="6"/>
  <c r="Y42" i="6"/>
  <c r="BC42" i="6"/>
  <c r="CC42" i="6"/>
  <c r="N30" i="6"/>
  <c r="AB30" i="6"/>
  <c r="AR30" i="6"/>
  <c r="BE30" i="6"/>
  <c r="BS30" i="6"/>
  <c r="CE30" i="6"/>
  <c r="CQ30" i="6"/>
  <c r="DD30" i="6"/>
  <c r="DS30" i="6"/>
  <c r="EJ30" i="6"/>
  <c r="EV30" i="6"/>
  <c r="FJ30" i="6"/>
  <c r="JP30" i="6"/>
  <c r="MM30" i="6"/>
  <c r="E33" i="6"/>
  <c r="Q33" i="6"/>
  <c r="AE33" i="6"/>
  <c r="AU33" i="6"/>
  <c r="BI33" i="6"/>
  <c r="BV33" i="6"/>
  <c r="CH33" i="6"/>
  <c r="CT33" i="6"/>
  <c r="DG33" i="6"/>
  <c r="DX33" i="6"/>
  <c r="EM33" i="6"/>
  <c r="EY33" i="6"/>
  <c r="FM33" i="6"/>
  <c r="JS33" i="6"/>
  <c r="FZ70" i="6"/>
  <c r="FZ71" i="6" s="1"/>
  <c r="FZ72" i="6" s="1"/>
  <c r="GN70" i="6"/>
  <c r="GN71" i="6" s="1"/>
  <c r="GN72" i="6" s="1"/>
  <c r="JW81" i="6"/>
  <c r="JW36" i="6"/>
  <c r="MW81" i="6"/>
  <c r="MW36" i="6"/>
  <c r="BJ36" i="6"/>
  <c r="EN36" i="6"/>
  <c r="LO82" i="6"/>
  <c r="LO39" i="6"/>
  <c r="AF39" i="6"/>
  <c r="BH39" i="6"/>
  <c r="DX39" i="6"/>
  <c r="MU39" i="6"/>
  <c r="M83" i="6"/>
  <c r="M42" i="6"/>
  <c r="G42" i="6"/>
  <c r="NN84" i="6"/>
  <c r="NN45" i="6"/>
  <c r="NM85" i="6"/>
  <c r="NM48" i="6"/>
  <c r="C30" i="6"/>
  <c r="JQ30" i="6"/>
  <c r="MN30" i="6"/>
  <c r="F33" i="6"/>
  <c r="S33" i="6"/>
  <c r="AF33" i="6"/>
  <c r="AV33" i="6"/>
  <c r="BJ33" i="6"/>
  <c r="BW33" i="6"/>
  <c r="CI33" i="6"/>
  <c r="CU33" i="6"/>
  <c r="DH33" i="6"/>
  <c r="JT33" i="6"/>
  <c r="MQ33" i="6"/>
  <c r="GA70" i="6"/>
  <c r="GA71" i="6" s="1"/>
  <c r="GA72" i="6" s="1"/>
  <c r="GO70" i="6"/>
  <c r="GO71" i="6" s="1"/>
  <c r="GO72" i="6" s="1"/>
  <c r="AU36" i="6"/>
  <c r="BK36" i="6"/>
  <c r="EO36" i="6"/>
  <c r="NL36" i="6"/>
  <c r="C82" i="6"/>
  <c r="C39" i="6"/>
  <c r="LP82" i="6"/>
  <c r="LP39" i="6"/>
  <c r="NJ82" i="6"/>
  <c r="NJ39" i="6"/>
  <c r="BI39" i="6"/>
  <c r="EX39" i="6"/>
  <c r="N83" i="6"/>
  <c r="N42" i="6"/>
  <c r="V84" i="6"/>
  <c r="V45" i="6"/>
  <c r="AK84" i="6"/>
  <c r="AK45" i="6"/>
  <c r="AZ84" i="6"/>
  <c r="AZ45" i="6"/>
  <c r="BM84" i="6"/>
  <c r="BM45" i="6"/>
  <c r="BZ84" i="6"/>
  <c r="BZ45" i="6"/>
  <c r="CL84" i="6"/>
  <c r="CL45" i="6"/>
  <c r="CX84" i="6"/>
  <c r="CX45" i="6"/>
  <c r="DL84" i="6"/>
  <c r="DL45" i="6"/>
  <c r="EC84" i="6"/>
  <c r="EC45" i="6"/>
  <c r="EQ84" i="6"/>
  <c r="EQ45" i="6"/>
  <c r="FE84" i="6"/>
  <c r="FE45" i="6"/>
  <c r="FQ84" i="6"/>
  <c r="FQ45" i="6"/>
  <c r="JY84" i="6"/>
  <c r="JY45" i="6"/>
  <c r="MH84" i="6"/>
  <c r="MH45" i="6"/>
  <c r="MY84" i="6"/>
  <c r="MY45" i="6"/>
  <c r="NO84" i="6"/>
  <c r="NO45" i="6"/>
  <c r="NN85" i="6"/>
  <c r="NN48" i="6"/>
  <c r="AA27" i="6"/>
  <c r="AQ27" i="6"/>
  <c r="BD27" i="6"/>
  <c r="BR27" i="6"/>
  <c r="CD27" i="6"/>
  <c r="CP27" i="6"/>
  <c r="DB27" i="6"/>
  <c r="DR27" i="6"/>
  <c r="EI27" i="6"/>
  <c r="EU27" i="6"/>
  <c r="FI27" i="6"/>
  <c r="D30" i="6"/>
  <c r="AD30" i="6"/>
  <c r="AT30" i="6"/>
  <c r="BH30" i="6"/>
  <c r="BU30" i="6"/>
  <c r="CG30" i="6"/>
  <c r="CS30" i="6"/>
  <c r="DF30" i="6"/>
  <c r="DW30" i="6"/>
  <c r="EL30" i="6"/>
  <c r="EX30" i="6"/>
  <c r="FL30" i="6"/>
  <c r="JR30" i="6"/>
  <c r="MO30" i="6"/>
  <c r="G33" i="6"/>
  <c r="T33" i="6"/>
  <c r="AI33" i="6"/>
  <c r="AX33" i="6"/>
  <c r="BK33" i="6"/>
  <c r="BX33" i="6"/>
  <c r="CJ33" i="6"/>
  <c r="CV33" i="6"/>
  <c r="DJ33" i="6"/>
  <c r="EA33" i="6"/>
  <c r="EO33" i="6"/>
  <c r="FC33" i="6"/>
  <c r="FO33" i="6"/>
  <c r="JU33" i="6"/>
  <c r="M70" i="6"/>
  <c r="M71" i="6" s="1"/>
  <c r="M72" i="6" s="1"/>
  <c r="GB70" i="6"/>
  <c r="GB71" i="6" s="1"/>
  <c r="GB72" i="6" s="1"/>
  <c r="NM70" i="6"/>
  <c r="NM71" i="6" s="1"/>
  <c r="NM72" i="6" s="1"/>
  <c r="NM35" i="6"/>
  <c r="I81" i="6"/>
  <c r="I36" i="6"/>
  <c r="V81" i="6"/>
  <c r="V36" i="6"/>
  <c r="AK81" i="6"/>
  <c r="AK36" i="6"/>
  <c r="AZ81" i="6"/>
  <c r="AZ36" i="6"/>
  <c r="BM81" i="6"/>
  <c r="BM36" i="6"/>
  <c r="BZ81" i="6"/>
  <c r="BZ36" i="6"/>
  <c r="CL81" i="6"/>
  <c r="CL36" i="6"/>
  <c r="CX81" i="6"/>
  <c r="CX36" i="6"/>
  <c r="DL81" i="6"/>
  <c r="DL36" i="6"/>
  <c r="EC81" i="6"/>
  <c r="EC36" i="6"/>
  <c r="EQ81" i="6"/>
  <c r="EQ36" i="6"/>
  <c r="FE81" i="6"/>
  <c r="FE36" i="6"/>
  <c r="FQ81" i="6"/>
  <c r="FQ36" i="6"/>
  <c r="JY81" i="6"/>
  <c r="JY36" i="6"/>
  <c r="MH81" i="6"/>
  <c r="MH36" i="6"/>
  <c r="AV36" i="6"/>
  <c r="LQ82" i="6"/>
  <c r="LQ39" i="6"/>
  <c r="MV82" i="6"/>
  <c r="MV39" i="6"/>
  <c r="NK82" i="6"/>
  <c r="NK39" i="6"/>
  <c r="BJ39" i="6"/>
  <c r="CG39" i="6"/>
  <c r="EA39" i="6"/>
  <c r="EY39" i="6"/>
  <c r="O83" i="6"/>
  <c r="O42" i="6"/>
  <c r="I42" i="6"/>
  <c r="GQ42" i="6"/>
  <c r="MJ84" i="6"/>
  <c r="MJ45" i="6"/>
  <c r="NC84" i="6"/>
  <c r="NC45" i="6"/>
  <c r="NP84" i="6"/>
  <c r="NP45" i="6"/>
  <c r="AM45" i="6"/>
  <c r="CY45" i="6"/>
  <c r="NO85" i="6"/>
  <c r="NO48" i="6"/>
  <c r="JP27" i="6"/>
  <c r="MM27" i="6"/>
  <c r="JS30" i="6"/>
  <c r="ND30" i="6"/>
  <c r="JV33" i="6"/>
  <c r="MS33" i="6"/>
  <c r="NG33" i="6"/>
  <c r="N70" i="6"/>
  <c r="N71" i="6" s="1"/>
  <c r="N72" i="6" s="1"/>
  <c r="GC70" i="6"/>
  <c r="GC71" i="6" s="1"/>
  <c r="GC72" i="6" s="1"/>
  <c r="GS70" i="6"/>
  <c r="GS71" i="6" s="1"/>
  <c r="GS72" i="6" s="1"/>
  <c r="NN70" i="6"/>
  <c r="NN71" i="6" s="1"/>
  <c r="NN72" i="6" s="1"/>
  <c r="JZ81" i="6"/>
  <c r="JZ36" i="6"/>
  <c r="MJ81" i="6"/>
  <c r="MJ36" i="6"/>
  <c r="AE36" i="6"/>
  <c r="AX36" i="6"/>
  <c r="BN36" i="6"/>
  <c r="DG36" i="6"/>
  <c r="EA36" i="6"/>
  <c r="ER36" i="6"/>
  <c r="MU36" i="6"/>
  <c r="NN36" i="6"/>
  <c r="MW82" i="6"/>
  <c r="MW39" i="6"/>
  <c r="NL82" i="6"/>
  <c r="NL39" i="6"/>
  <c r="P39" i="6"/>
  <c r="BK39" i="6"/>
  <c r="CH39" i="6"/>
  <c r="EZ39" i="6"/>
  <c r="P83" i="6"/>
  <c r="P42" i="6"/>
  <c r="J42" i="6"/>
  <c r="BB84" i="6"/>
  <c r="BB45" i="6"/>
  <c r="BP84" i="6"/>
  <c r="BP45" i="6"/>
  <c r="CB84" i="6"/>
  <c r="CB45" i="6"/>
  <c r="CN84" i="6"/>
  <c r="CN45" i="6"/>
  <c r="CZ84" i="6"/>
  <c r="CZ45" i="6"/>
  <c r="DP84" i="6"/>
  <c r="DP45" i="6"/>
  <c r="EE84" i="6"/>
  <c r="EE45" i="6"/>
  <c r="ES84" i="6"/>
  <c r="ES45" i="6"/>
  <c r="FG84" i="6"/>
  <c r="FG45" i="6"/>
  <c r="JO84" i="6"/>
  <c r="JO45" i="6"/>
  <c r="LJ84" i="6"/>
  <c r="LJ45" i="6"/>
  <c r="ML84" i="6"/>
  <c r="ML45" i="6"/>
  <c r="ND84" i="6"/>
  <c r="ND45" i="6"/>
  <c r="NQ84" i="6"/>
  <c r="NQ45" i="6"/>
  <c r="P85" i="6"/>
  <c r="P48" i="6"/>
  <c r="NP85" i="6"/>
  <c r="NP48" i="6"/>
  <c r="M86" i="6"/>
  <c r="M51" i="6"/>
  <c r="JQ27" i="6"/>
  <c r="MN27" i="6"/>
  <c r="JT30" i="6"/>
  <c r="MQ30" i="6"/>
  <c r="NE30" i="6"/>
  <c r="JW33" i="6"/>
  <c r="NH33" i="6"/>
  <c r="O70" i="6"/>
  <c r="O71" i="6" s="1"/>
  <c r="O72" i="6" s="1"/>
  <c r="GF70" i="6"/>
  <c r="GF71" i="6" s="1"/>
  <c r="GF72" i="6" s="1"/>
  <c r="GT70" i="6"/>
  <c r="GT71" i="6" s="1"/>
  <c r="GT72" i="6" s="1"/>
  <c r="NO70" i="6"/>
  <c r="NO71" i="6" s="1"/>
  <c r="NO72" i="6" s="1"/>
  <c r="AF36" i="6"/>
  <c r="DH36" i="6"/>
  <c r="NO36" i="6"/>
  <c r="MX82" i="6"/>
  <c r="MX39" i="6"/>
  <c r="NM82" i="6"/>
  <c r="NM39" i="6"/>
  <c r="Q39" i="6"/>
  <c r="BL39" i="6"/>
  <c r="CI39" i="6"/>
  <c r="DF39" i="6"/>
  <c r="FC39" i="6"/>
  <c r="Q83" i="6"/>
  <c r="Q42" i="6"/>
  <c r="S83" i="6"/>
  <c r="S42" i="6"/>
  <c r="AF83" i="6"/>
  <c r="AF42" i="6"/>
  <c r="AV83" i="6"/>
  <c r="AV42" i="6"/>
  <c r="BJ83" i="6"/>
  <c r="BJ42" i="6"/>
  <c r="BW83" i="6"/>
  <c r="BW42" i="6"/>
  <c r="CI83" i="6"/>
  <c r="CI42" i="6"/>
  <c r="CU83" i="6"/>
  <c r="CU42" i="6"/>
  <c r="DH83" i="6"/>
  <c r="DH42" i="6"/>
  <c r="EN83" i="6"/>
  <c r="EN42" i="6"/>
  <c r="EZ83" i="6"/>
  <c r="EZ42" i="6"/>
  <c r="FN83" i="6"/>
  <c r="FN42" i="6"/>
  <c r="LQ83" i="6"/>
  <c r="LQ42" i="6"/>
  <c r="MV83" i="6"/>
  <c r="MV42" i="6"/>
  <c r="K42" i="6"/>
  <c r="JP84" i="6"/>
  <c r="JP45" i="6"/>
  <c r="LK84" i="6"/>
  <c r="LK45" i="6"/>
  <c r="MM84" i="6"/>
  <c r="MM45" i="6"/>
  <c r="NE84" i="6"/>
  <c r="NE45" i="6"/>
  <c r="DM45" i="6"/>
  <c r="JZ45" i="6"/>
  <c r="Q85" i="6"/>
  <c r="Q48" i="6"/>
  <c r="NQ85" i="6"/>
  <c r="NQ48" i="6"/>
  <c r="N86" i="6"/>
  <c r="N51" i="6"/>
  <c r="M88" i="6"/>
  <c r="M57" i="6"/>
  <c r="JO24" i="6"/>
  <c r="ML24" i="6"/>
  <c r="JR27" i="6"/>
  <c r="MO27" i="6"/>
  <c r="JU30" i="6"/>
  <c r="NF30" i="6"/>
  <c r="MU33" i="6"/>
  <c r="NI33" i="6"/>
  <c r="P70" i="6"/>
  <c r="P71" i="6" s="1"/>
  <c r="P72" i="6" s="1"/>
  <c r="GG70" i="6"/>
  <c r="GG71" i="6" s="1"/>
  <c r="GG72" i="6" s="1"/>
  <c r="GU70" i="6"/>
  <c r="GU71" i="6" s="1"/>
  <c r="GU72" i="6" s="1"/>
  <c r="NP70" i="6"/>
  <c r="NP71" i="6" s="1"/>
  <c r="NP72" i="6" s="1"/>
  <c r="NP35" i="6"/>
  <c r="L81" i="6"/>
  <c r="L36" i="6"/>
  <c r="Y81" i="6"/>
  <c r="Y36" i="6"/>
  <c r="AP81" i="6"/>
  <c r="AP36" i="6"/>
  <c r="BC81" i="6"/>
  <c r="BC36" i="6"/>
  <c r="BQ81" i="6"/>
  <c r="BQ36" i="6"/>
  <c r="CC81" i="6"/>
  <c r="CC36" i="6"/>
  <c r="CO81" i="6"/>
  <c r="CO36" i="6"/>
  <c r="DA81" i="6"/>
  <c r="DA36" i="6"/>
  <c r="DQ81" i="6"/>
  <c r="DQ36" i="6"/>
  <c r="EH81" i="6"/>
  <c r="EH36" i="6"/>
  <c r="ET81" i="6"/>
  <c r="ET36" i="6"/>
  <c r="FH81" i="6"/>
  <c r="FH36" i="6"/>
  <c r="LK81" i="6"/>
  <c r="LK36" i="6"/>
  <c r="C36" i="6"/>
  <c r="Q36" i="6"/>
  <c r="AI36" i="6"/>
  <c r="BA36" i="6"/>
  <c r="CF36" i="6"/>
  <c r="CT36" i="6"/>
  <c r="DJ36" i="6"/>
  <c r="ED36" i="6"/>
  <c r="JR36" i="6"/>
  <c r="MY36" i="6"/>
  <c r="JY82" i="6"/>
  <c r="JY39" i="6"/>
  <c r="MY82" i="6"/>
  <c r="MY39" i="6"/>
  <c r="NN82" i="6"/>
  <c r="NN39" i="6"/>
  <c r="S39" i="6"/>
  <c r="AT39" i="6"/>
  <c r="BM39" i="6"/>
  <c r="CJ39" i="6"/>
  <c r="DG39" i="6"/>
  <c r="FD39" i="6"/>
  <c r="LR83" i="6"/>
  <c r="LR42" i="6"/>
  <c r="NL83" i="6"/>
  <c r="NL42" i="6"/>
  <c r="L42" i="6"/>
  <c r="AP42" i="6"/>
  <c r="BQ42" i="6"/>
  <c r="CO42" i="6"/>
  <c r="NK42" i="6"/>
  <c r="J45" i="6"/>
  <c r="BA45" i="6"/>
  <c r="DQ45" i="6"/>
  <c r="DM85" i="6"/>
  <c r="DM48" i="6"/>
  <c r="JY21" i="6"/>
  <c r="MJ21" i="6"/>
  <c r="AB24" i="6"/>
  <c r="AR24" i="6"/>
  <c r="BE24" i="6"/>
  <c r="BS24" i="6"/>
  <c r="CE24" i="6"/>
  <c r="CQ24" i="6"/>
  <c r="DD24" i="6"/>
  <c r="DS24" i="6"/>
  <c r="EJ24" i="6"/>
  <c r="EV24" i="6"/>
  <c r="FJ24" i="6"/>
  <c r="JP24" i="6"/>
  <c r="MM24" i="6"/>
  <c r="E27" i="6"/>
  <c r="AE27" i="6"/>
  <c r="AU27" i="6"/>
  <c r="BI27" i="6"/>
  <c r="BV27" i="6"/>
  <c r="CH27" i="6"/>
  <c r="CT27" i="6"/>
  <c r="DG27" i="6"/>
  <c r="DX27" i="6"/>
  <c r="EM27" i="6"/>
  <c r="EY27" i="6"/>
  <c r="FM27" i="6"/>
  <c r="JS27" i="6"/>
  <c r="H30" i="6"/>
  <c r="U30" i="6"/>
  <c r="AJ30" i="6"/>
  <c r="AY30" i="6"/>
  <c r="BL30" i="6"/>
  <c r="BY30" i="6"/>
  <c r="CK30" i="6"/>
  <c r="CW30" i="6"/>
  <c r="DK30" i="6"/>
  <c r="EB30" i="6"/>
  <c r="EP30" i="6"/>
  <c r="FD30" i="6"/>
  <c r="FP30" i="6"/>
  <c r="GQ30" i="6"/>
  <c r="JV30" i="6"/>
  <c r="LJ30" i="6"/>
  <c r="MS30" i="6"/>
  <c r="NG30" i="6"/>
  <c r="K33" i="6"/>
  <c r="X33" i="6"/>
  <c r="AM33" i="6"/>
  <c r="BB33" i="6"/>
  <c r="BP33" i="6"/>
  <c r="CB33" i="6"/>
  <c r="CN33" i="6"/>
  <c r="CZ33" i="6"/>
  <c r="DP33" i="6"/>
  <c r="EE33" i="6"/>
  <c r="ES33" i="6"/>
  <c r="FG33" i="6"/>
  <c r="JY33" i="6"/>
  <c r="LM33" i="6"/>
  <c r="MJ33" i="6"/>
  <c r="MV33" i="6"/>
  <c r="NJ33" i="6"/>
  <c r="Q70" i="6"/>
  <c r="Q71" i="6" s="1"/>
  <c r="Q72" i="6" s="1"/>
  <c r="GH70" i="6"/>
  <c r="GH71" i="6" s="1"/>
  <c r="GH72" i="6" s="1"/>
  <c r="GV70" i="6"/>
  <c r="GV71" i="6" s="1"/>
  <c r="GV72" i="6" s="1"/>
  <c r="NQ70" i="6"/>
  <c r="NQ71" i="6" s="1"/>
  <c r="NQ72" i="6" s="1"/>
  <c r="M35" i="6"/>
  <c r="D36" i="6"/>
  <c r="S36" i="6"/>
  <c r="BS36" i="6"/>
  <c r="CG36" i="6"/>
  <c r="CU36" i="6"/>
  <c r="EV36" i="6"/>
  <c r="FL36" i="6"/>
  <c r="JS36" i="6"/>
  <c r="NQ36" i="6"/>
  <c r="T39" i="6"/>
  <c r="AU39" i="6"/>
  <c r="CK39" i="6"/>
  <c r="DH39" i="6"/>
  <c r="EL39" i="6"/>
  <c r="FE39" i="6"/>
  <c r="JS39" i="6"/>
  <c r="LS83" i="6"/>
  <c r="LS42" i="6"/>
  <c r="MX83" i="6"/>
  <c r="MX42" i="6"/>
  <c r="T42" i="6"/>
  <c r="AX42" i="6"/>
  <c r="BX42" i="6"/>
  <c r="CV42" i="6"/>
  <c r="GQ84" i="6"/>
  <c r="GQ45" i="6"/>
  <c r="NM84" i="6"/>
  <c r="NM45" i="6"/>
  <c r="I84" i="6"/>
  <c r="I45" i="6"/>
  <c r="K45" i="6"/>
  <c r="BC45" i="6"/>
  <c r="C24" i="6"/>
  <c r="AC24" i="6"/>
  <c r="AS24" i="6"/>
  <c r="BF24" i="6"/>
  <c r="BT24" i="6"/>
  <c r="CF24" i="6"/>
  <c r="CR24" i="6"/>
  <c r="DE24" i="6"/>
  <c r="DT24" i="6"/>
  <c r="EK24" i="6"/>
  <c r="EW24" i="6"/>
  <c r="FK24" i="6"/>
  <c r="F27" i="6"/>
  <c r="S27" i="6"/>
  <c r="AF27" i="6"/>
  <c r="AV27" i="6"/>
  <c r="BJ27" i="6"/>
  <c r="BW27" i="6"/>
  <c r="CI27" i="6"/>
  <c r="CU27" i="6"/>
  <c r="DH27" i="6"/>
  <c r="EN27" i="6"/>
  <c r="EZ27" i="6"/>
  <c r="FN27" i="6"/>
  <c r="MQ27" i="6"/>
  <c r="NE27" i="6"/>
  <c r="I30" i="6"/>
  <c r="V30" i="6"/>
  <c r="AK30" i="6"/>
  <c r="AZ30" i="6"/>
  <c r="BM30" i="6"/>
  <c r="BZ30" i="6"/>
  <c r="CL30" i="6"/>
  <c r="CX30" i="6"/>
  <c r="DL30" i="6"/>
  <c r="EC30" i="6"/>
  <c r="EQ30" i="6"/>
  <c r="FE30" i="6"/>
  <c r="FQ30" i="6"/>
  <c r="LK30" i="6"/>
  <c r="MH30" i="6"/>
  <c r="NH30" i="6"/>
  <c r="L33" i="6"/>
  <c r="Y33" i="6"/>
  <c r="AP33" i="6"/>
  <c r="BC33" i="6"/>
  <c r="BQ33" i="6"/>
  <c r="CC33" i="6"/>
  <c r="CO33" i="6"/>
  <c r="DA33" i="6"/>
  <c r="DQ33" i="6"/>
  <c r="EH33" i="6"/>
  <c r="ET33" i="6"/>
  <c r="FH33" i="6"/>
  <c r="LN33" i="6"/>
  <c r="MW33" i="6"/>
  <c r="NK33" i="6"/>
  <c r="GI70" i="6"/>
  <c r="GI71" i="6" s="1"/>
  <c r="GI72" i="6" s="1"/>
  <c r="N35" i="6"/>
  <c r="LM81" i="6"/>
  <c r="LM36" i="6"/>
  <c r="E36" i="6"/>
  <c r="T36" i="6"/>
  <c r="AL36" i="6"/>
  <c r="BT36" i="6"/>
  <c r="CH36" i="6"/>
  <c r="CV36" i="6"/>
  <c r="DM36" i="6"/>
  <c r="EW36" i="6"/>
  <c r="FM36" i="6"/>
  <c r="MM36" i="6"/>
  <c r="NC36" i="6"/>
  <c r="M82" i="6"/>
  <c r="M39" i="6"/>
  <c r="U39" i="6"/>
  <c r="AV39" i="6"/>
  <c r="BU39" i="6"/>
  <c r="CL39" i="6"/>
  <c r="DJ39" i="6"/>
  <c r="EM39" i="6"/>
  <c r="JT39" i="6"/>
  <c r="NH39" i="6"/>
  <c r="MY83" i="6"/>
  <c r="MY42" i="6"/>
  <c r="EA42" i="6"/>
  <c r="FC42" i="6"/>
  <c r="N84" i="6"/>
  <c r="N45" i="6"/>
  <c r="ED45" i="6"/>
  <c r="JO21" i="6"/>
  <c r="ML21" i="6"/>
  <c r="JR24" i="6"/>
  <c r="MO24" i="6"/>
  <c r="JU27" i="6"/>
  <c r="NF27" i="6"/>
  <c r="LL30" i="6"/>
  <c r="MU30" i="6"/>
  <c r="NI30" i="6"/>
  <c r="JO33" i="6"/>
  <c r="LO33" i="6"/>
  <c r="ML33" i="6"/>
  <c r="MX33" i="6"/>
  <c r="NL33" i="6"/>
  <c r="FU70" i="6"/>
  <c r="FU71" i="6" s="1"/>
  <c r="FU72" i="6" s="1"/>
  <c r="GJ70" i="6"/>
  <c r="GJ71" i="6" s="1"/>
  <c r="GJ72" i="6" s="1"/>
  <c r="O35" i="6"/>
  <c r="LN81" i="6"/>
  <c r="LN36" i="6"/>
  <c r="NH81" i="6"/>
  <c r="NH9" i="6" s="1"/>
  <c r="NH36" i="6"/>
  <c r="F36" i="6"/>
  <c r="BE36" i="6"/>
  <c r="CI36" i="6"/>
  <c r="EJ36" i="6"/>
  <c r="FN36" i="6"/>
  <c r="JU36" i="6"/>
  <c r="MN36" i="6"/>
  <c r="N82" i="6"/>
  <c r="N39" i="6"/>
  <c r="D39" i="6"/>
  <c r="V39" i="6"/>
  <c r="AX39" i="6"/>
  <c r="BV39" i="6"/>
  <c r="DK39" i="6"/>
  <c r="EN39" i="6"/>
  <c r="FL39" i="6"/>
  <c r="JU39" i="6"/>
  <c r="MQ39" i="6"/>
  <c r="NI39" i="6"/>
  <c r="MJ83" i="6"/>
  <c r="MJ42" i="6"/>
  <c r="NC83" i="6"/>
  <c r="NC42" i="6"/>
  <c r="V42" i="6"/>
  <c r="AZ42" i="6"/>
  <c r="BZ42" i="6"/>
  <c r="CX42" i="6"/>
  <c r="EB42" i="6"/>
  <c r="FD42" i="6"/>
  <c r="JV42" i="6"/>
  <c r="LJ42" i="6"/>
  <c r="O84" i="6"/>
  <c r="O45" i="6"/>
  <c r="M45" i="6"/>
  <c r="BN45" i="6"/>
  <c r="EH45" i="6"/>
  <c r="MY21" i="6"/>
  <c r="JS24" i="6"/>
  <c r="ND24" i="6"/>
  <c r="NP24" i="6"/>
  <c r="JV27" i="6"/>
  <c r="MS27" i="6"/>
  <c r="NG27" i="6"/>
  <c r="K30" i="6"/>
  <c r="X30" i="6"/>
  <c r="AM30" i="6"/>
  <c r="BB30" i="6"/>
  <c r="BP30" i="6"/>
  <c r="CB30" i="6"/>
  <c r="CN30" i="6"/>
  <c r="CZ30" i="6"/>
  <c r="DP30" i="6"/>
  <c r="EE30" i="6"/>
  <c r="ES30" i="6"/>
  <c r="FG30" i="6"/>
  <c r="JY30" i="6"/>
  <c r="LM30" i="6"/>
  <c r="MJ30" i="6"/>
  <c r="MV30" i="6"/>
  <c r="NJ30" i="6"/>
  <c r="N33" i="6"/>
  <c r="AB33" i="6"/>
  <c r="AR33" i="6"/>
  <c r="BE33" i="6"/>
  <c r="BS33" i="6"/>
  <c r="CE33" i="6"/>
  <c r="CQ33" i="6"/>
  <c r="DD33" i="6"/>
  <c r="DS33" i="6"/>
  <c r="EJ33" i="6"/>
  <c r="EV33" i="6"/>
  <c r="FJ33" i="6"/>
  <c r="JP33" i="6"/>
  <c r="LP33" i="6"/>
  <c r="MM33" i="6"/>
  <c r="MY33" i="6"/>
  <c r="NM33" i="6"/>
  <c r="FV70" i="6"/>
  <c r="FV71" i="6" s="1"/>
  <c r="FV72" i="6" s="1"/>
  <c r="GK70" i="6"/>
  <c r="GK71" i="6" s="1"/>
  <c r="GK72" i="6" s="1"/>
  <c r="P35" i="6"/>
  <c r="G36" i="6"/>
  <c r="W36" i="6"/>
  <c r="AQ36" i="6"/>
  <c r="BF36" i="6"/>
  <c r="BV36" i="6"/>
  <c r="CJ36" i="6"/>
  <c r="CY36" i="6"/>
  <c r="DR36" i="6"/>
  <c r="EK36" i="6"/>
  <c r="EY36" i="6"/>
  <c r="FO36" i="6"/>
  <c r="GQ36" i="6"/>
  <c r="JV36" i="6"/>
  <c r="LP36" i="6"/>
  <c r="MO36" i="6"/>
  <c r="NE36" i="6"/>
  <c r="E39" i="6"/>
  <c r="AY39" i="6"/>
  <c r="BW39" i="6"/>
  <c r="CS39" i="6"/>
  <c r="DL39" i="6"/>
  <c r="EO39" i="6"/>
  <c r="FM39" i="6"/>
  <c r="JV39" i="6"/>
  <c r="F83" i="6"/>
  <c r="F42" i="6"/>
  <c r="JO83" i="6"/>
  <c r="JO42" i="6"/>
  <c r="ML83" i="6"/>
  <c r="ML42" i="6"/>
  <c r="ND83" i="6"/>
  <c r="ND42" i="6"/>
  <c r="W42" i="6"/>
  <c r="BA42" i="6"/>
  <c r="CA42" i="6"/>
  <c r="CY42" i="6"/>
  <c r="EC42" i="6"/>
  <c r="FE42" i="6"/>
  <c r="JW42" i="6"/>
  <c r="P84" i="6"/>
  <c r="P45" i="6"/>
  <c r="W45" i="6"/>
  <c r="BQ45" i="6"/>
  <c r="ER45" i="6"/>
  <c r="DM88" i="6"/>
  <c r="DM57" i="6"/>
  <c r="M48" i="6"/>
  <c r="AA48" i="6"/>
  <c r="AQ48" i="6"/>
  <c r="BD48" i="6"/>
  <c r="BR48" i="6"/>
  <c r="CD48" i="6"/>
  <c r="CP48" i="6"/>
  <c r="DB48" i="6"/>
  <c r="DR48" i="6"/>
  <c r="EI48" i="6"/>
  <c r="EU48" i="6"/>
  <c r="LN86" i="6"/>
  <c r="LN51" i="6"/>
  <c r="AT51" i="6"/>
  <c r="JV51" i="6"/>
  <c r="O67" i="6"/>
  <c r="O68" i="6" s="1"/>
  <c r="O69" i="6" s="1"/>
  <c r="O53" i="6"/>
  <c r="GF67" i="6"/>
  <c r="GF68" i="6" s="1"/>
  <c r="GF69" i="6" s="1"/>
  <c r="GT67" i="6"/>
  <c r="GT68" i="6" s="1"/>
  <c r="GT69" i="6" s="1"/>
  <c r="NO67" i="6"/>
  <c r="NO68" i="6" s="1"/>
  <c r="NO69" i="6" s="1"/>
  <c r="AU54" i="6"/>
  <c r="CH54" i="6"/>
  <c r="DX54" i="6"/>
  <c r="N88" i="6"/>
  <c r="N57" i="6"/>
  <c r="GO64" i="6"/>
  <c r="GO65" i="6" s="1"/>
  <c r="GO66" i="6" s="1"/>
  <c r="Y89" i="6"/>
  <c r="Y60" i="6"/>
  <c r="BC89" i="6"/>
  <c r="BC60" i="6"/>
  <c r="BQ89" i="6"/>
  <c r="BQ60" i="6"/>
  <c r="CO89" i="6"/>
  <c r="CO60" i="6"/>
  <c r="DA89" i="6"/>
  <c r="DA60" i="6"/>
  <c r="EH89" i="6"/>
  <c r="EH60" i="6"/>
  <c r="ET89" i="6"/>
  <c r="ET60" i="6"/>
  <c r="FH89" i="6"/>
  <c r="FH60" i="6"/>
  <c r="JP89" i="6"/>
  <c r="JP60" i="6"/>
  <c r="LK89" i="6"/>
  <c r="LK60" i="6"/>
  <c r="K63" i="6"/>
  <c r="AB63" i="6"/>
  <c r="EQ63" i="6"/>
  <c r="FD63" i="6"/>
  <c r="FP63" i="6"/>
  <c r="JT63" i="6"/>
  <c r="AR66" i="6"/>
  <c r="N48" i="6"/>
  <c r="AB48" i="6"/>
  <c r="AR48" i="6"/>
  <c r="BE48" i="6"/>
  <c r="BS48" i="6"/>
  <c r="CE48" i="6"/>
  <c r="CQ48" i="6"/>
  <c r="DD48" i="6"/>
  <c r="DS48" i="6"/>
  <c r="EJ48" i="6"/>
  <c r="EV48" i="6"/>
  <c r="FJ48" i="6"/>
  <c r="JP48" i="6"/>
  <c r="MM48" i="6"/>
  <c r="LO86" i="6"/>
  <c r="LO51" i="6"/>
  <c r="AU51" i="6"/>
  <c r="CT51" i="6"/>
  <c r="EY51" i="6"/>
  <c r="LP51" i="6"/>
  <c r="P67" i="6"/>
  <c r="P68" i="6" s="1"/>
  <c r="P69" i="6" s="1"/>
  <c r="GG67" i="6"/>
  <c r="GG68" i="6" s="1"/>
  <c r="GG69" i="6" s="1"/>
  <c r="GU67" i="6"/>
  <c r="GU68" i="6" s="1"/>
  <c r="GU69" i="6" s="1"/>
  <c r="AA89" i="6"/>
  <c r="AA60" i="6"/>
  <c r="AQ89" i="6"/>
  <c r="AQ60" i="6"/>
  <c r="BD89" i="6"/>
  <c r="BD60" i="6"/>
  <c r="BR89" i="6"/>
  <c r="BR60" i="6"/>
  <c r="CD89" i="6"/>
  <c r="CD60" i="6"/>
  <c r="CP89" i="6"/>
  <c r="CP60" i="6"/>
  <c r="DB89" i="6"/>
  <c r="DB60" i="6"/>
  <c r="DR89" i="6"/>
  <c r="DR60" i="6"/>
  <c r="EI89" i="6"/>
  <c r="EI60" i="6"/>
  <c r="EU89" i="6"/>
  <c r="EU60" i="6"/>
  <c r="FI89" i="6"/>
  <c r="FI60" i="6"/>
  <c r="JQ89" i="6"/>
  <c r="JQ60" i="6"/>
  <c r="LL89" i="6"/>
  <c r="LL60" i="6"/>
  <c r="MN89" i="6"/>
  <c r="MN60" i="6"/>
  <c r="NF89" i="6"/>
  <c r="NF8" i="6" s="1"/>
  <c r="NF60" i="6"/>
  <c r="AC63" i="6"/>
  <c r="FE63" i="6"/>
  <c r="FQ63" i="6"/>
  <c r="JU63" i="6"/>
  <c r="CD63" i="6"/>
  <c r="FJ63" i="6"/>
  <c r="C48" i="6"/>
  <c r="O48" i="6"/>
  <c r="AC48" i="6"/>
  <c r="AS48" i="6"/>
  <c r="BF48" i="6"/>
  <c r="BT48" i="6"/>
  <c r="CF48" i="6"/>
  <c r="CR48" i="6"/>
  <c r="DE48" i="6"/>
  <c r="DT48" i="6"/>
  <c r="EK48" i="6"/>
  <c r="EW48" i="6"/>
  <c r="FK48" i="6"/>
  <c r="JQ48" i="6"/>
  <c r="MN48" i="6"/>
  <c r="NJ86" i="6"/>
  <c r="NJ51" i="6"/>
  <c r="AC51" i="6"/>
  <c r="AV51" i="6"/>
  <c r="CF51" i="6"/>
  <c r="CU51" i="6"/>
  <c r="EK51" i="6"/>
  <c r="EZ51" i="6"/>
  <c r="LQ51" i="6"/>
  <c r="P87" i="6"/>
  <c r="P54" i="6"/>
  <c r="AD87" i="6"/>
  <c r="AD54" i="6"/>
  <c r="AT87" i="6"/>
  <c r="AT54" i="6"/>
  <c r="BH87" i="6"/>
  <c r="BH54" i="6"/>
  <c r="BU87" i="6"/>
  <c r="BU54" i="6"/>
  <c r="CG87" i="6"/>
  <c r="CG54" i="6"/>
  <c r="CS87" i="6"/>
  <c r="CS54" i="6"/>
  <c r="DF87" i="6"/>
  <c r="DF54" i="6"/>
  <c r="DW87" i="6"/>
  <c r="DW54" i="6"/>
  <c r="EL87" i="6"/>
  <c r="EL54" i="6"/>
  <c r="EX87" i="6"/>
  <c r="EX54" i="6"/>
  <c r="FL87" i="6"/>
  <c r="FL54" i="6"/>
  <c r="LO87" i="6"/>
  <c r="LO54" i="6"/>
  <c r="NI54" i="6"/>
  <c r="T88" i="6"/>
  <c r="T57" i="6"/>
  <c r="AI88" i="6"/>
  <c r="AI57" i="6"/>
  <c r="AX88" i="6"/>
  <c r="AX57" i="6"/>
  <c r="BK88" i="6"/>
  <c r="BK57" i="6"/>
  <c r="BX88" i="6"/>
  <c r="BX57" i="6"/>
  <c r="CJ88" i="6"/>
  <c r="CJ57" i="6"/>
  <c r="CV88" i="6"/>
  <c r="CV57" i="6"/>
  <c r="DJ88" i="6"/>
  <c r="DJ57" i="6"/>
  <c r="EA88" i="6"/>
  <c r="EA57" i="6"/>
  <c r="EO88" i="6"/>
  <c r="EO57" i="6"/>
  <c r="FC88" i="6"/>
  <c r="FC57" i="6"/>
  <c r="FO88" i="6"/>
  <c r="FO57" i="6"/>
  <c r="LR88" i="6"/>
  <c r="LR57" i="6"/>
  <c r="MW88" i="6"/>
  <c r="MW57" i="6"/>
  <c r="NL88" i="6"/>
  <c r="NL57" i="6"/>
  <c r="U57" i="6"/>
  <c r="BL57" i="6"/>
  <c r="CW57" i="6"/>
  <c r="N64" i="6"/>
  <c r="N65" i="6" s="1"/>
  <c r="N66" i="6" s="1"/>
  <c r="N59" i="6"/>
  <c r="GC64" i="6"/>
  <c r="GC65" i="6" s="1"/>
  <c r="GC66" i="6" s="1"/>
  <c r="GS64" i="6"/>
  <c r="GS65" i="6" s="1"/>
  <c r="GS66" i="6" s="1"/>
  <c r="NN59" i="6"/>
  <c r="NN64" i="6"/>
  <c r="NN65" i="6" s="1"/>
  <c r="NN66" i="6" s="1"/>
  <c r="J89" i="6"/>
  <c r="J60" i="6"/>
  <c r="Y63" i="6"/>
  <c r="AD63" i="6"/>
  <c r="AP63" i="6"/>
  <c r="BC63" i="6"/>
  <c r="BP63" i="6"/>
  <c r="CN63" i="6"/>
  <c r="CZ63" i="6"/>
  <c r="EZ63" i="6"/>
  <c r="JV63" i="6"/>
  <c r="CQ63" i="6"/>
  <c r="FK63" i="6"/>
  <c r="V66" i="6"/>
  <c r="CF66" i="6"/>
  <c r="CR66" i="6"/>
  <c r="FK66" i="6"/>
  <c r="JR48" i="6"/>
  <c r="MO48" i="6"/>
  <c r="DZ85" i="6"/>
  <c r="DZ86" i="6"/>
  <c r="MV86" i="6"/>
  <c r="MV51" i="6"/>
  <c r="NK86" i="6"/>
  <c r="NK51" i="6"/>
  <c r="AD51" i="6"/>
  <c r="CG51" i="6"/>
  <c r="EL51" i="6"/>
  <c r="MQ51" i="6"/>
  <c r="NH51" i="6"/>
  <c r="LP87" i="6"/>
  <c r="LP54" i="6"/>
  <c r="MS54" i="6"/>
  <c r="NJ54" i="6"/>
  <c r="LS88" i="6"/>
  <c r="LS57" i="6"/>
  <c r="MX88" i="6"/>
  <c r="MX57" i="6"/>
  <c r="NM88" i="6"/>
  <c r="NM57" i="6"/>
  <c r="EP57" i="6"/>
  <c r="O64" i="6"/>
  <c r="O65" i="6" s="1"/>
  <c r="O66" i="6" s="1"/>
  <c r="O59" i="6"/>
  <c r="GF64" i="6"/>
  <c r="GF65" i="6" s="1"/>
  <c r="GF66" i="6" s="1"/>
  <c r="GT64" i="6"/>
  <c r="GT65" i="6" s="1"/>
  <c r="GT66" i="6" s="1"/>
  <c r="NO64" i="6"/>
  <c r="NO65" i="6" s="1"/>
  <c r="NO66" i="6" s="1"/>
  <c r="K89" i="6"/>
  <c r="K60" i="6"/>
  <c r="AQ63" i="6"/>
  <c r="BD63" i="6"/>
  <c r="BQ63" i="6"/>
  <c r="CJ63" i="6"/>
  <c r="CO63" i="6"/>
  <c r="DA63" i="6"/>
  <c r="JW63" i="6"/>
  <c r="MX63" i="6"/>
  <c r="CR63" i="6"/>
  <c r="FL63" i="6"/>
  <c r="W66" i="6"/>
  <c r="BH66" i="6"/>
  <c r="CG66" i="6"/>
  <c r="CS66" i="6"/>
  <c r="AB45" i="6"/>
  <c r="AR45" i="6"/>
  <c r="BE45" i="6"/>
  <c r="BS45" i="6"/>
  <c r="CE45" i="6"/>
  <c r="CQ45" i="6"/>
  <c r="DD45" i="6"/>
  <c r="DS45" i="6"/>
  <c r="EJ45" i="6"/>
  <c r="EV45" i="6"/>
  <c r="FJ45" i="6"/>
  <c r="E48" i="6"/>
  <c r="AE48" i="6"/>
  <c r="AU48" i="6"/>
  <c r="BI48" i="6"/>
  <c r="BV48" i="6"/>
  <c r="CH48" i="6"/>
  <c r="CT48" i="6"/>
  <c r="DG48" i="6"/>
  <c r="DX48" i="6"/>
  <c r="EM48" i="6"/>
  <c r="EY48" i="6"/>
  <c r="FM48" i="6"/>
  <c r="JS48" i="6"/>
  <c r="MW86" i="6"/>
  <c r="MW51" i="6"/>
  <c r="NL86" i="6"/>
  <c r="NL51" i="6"/>
  <c r="AE51" i="6"/>
  <c r="AY51" i="6"/>
  <c r="CH51" i="6"/>
  <c r="CW51" i="6"/>
  <c r="EM51" i="6"/>
  <c r="FD51" i="6"/>
  <c r="LS51" i="6"/>
  <c r="NI51" i="6"/>
  <c r="LQ87" i="6"/>
  <c r="LQ54" i="6"/>
  <c r="AE54" i="6"/>
  <c r="BV54" i="6"/>
  <c r="DG54" i="6"/>
  <c r="EY54" i="6"/>
  <c r="NK54" i="6"/>
  <c r="MY88" i="6"/>
  <c r="MY57" i="6"/>
  <c r="NN88" i="6"/>
  <c r="NN57" i="6"/>
  <c r="W57" i="6"/>
  <c r="BN57" i="6"/>
  <c r="CY57" i="6"/>
  <c r="EQ57" i="6"/>
  <c r="P64" i="6"/>
  <c r="P65" i="6" s="1"/>
  <c r="P66" i="6" s="1"/>
  <c r="P59" i="6"/>
  <c r="GG64" i="6"/>
  <c r="GG65" i="6" s="1"/>
  <c r="GG66" i="6" s="1"/>
  <c r="GU64" i="6"/>
  <c r="GU65" i="6" s="1"/>
  <c r="GU66" i="6" s="1"/>
  <c r="NP64" i="6"/>
  <c r="NP65" i="6" s="1"/>
  <c r="NP66" i="6" s="1"/>
  <c r="L89" i="6"/>
  <c r="L60" i="6"/>
  <c r="AP60" i="6"/>
  <c r="DQ60" i="6"/>
  <c r="AR63" i="6"/>
  <c r="BR63" i="6"/>
  <c r="CP63" i="6"/>
  <c r="DB63" i="6"/>
  <c r="MH63" i="6"/>
  <c r="MY63" i="6"/>
  <c r="CS63" i="6"/>
  <c r="BI66" i="6"/>
  <c r="JQ45" i="6"/>
  <c r="MN45" i="6"/>
  <c r="JT48" i="6"/>
  <c r="MQ48" i="6"/>
  <c r="NE48" i="6"/>
  <c r="MX86" i="6"/>
  <c r="MX51" i="6"/>
  <c r="O51" i="6"/>
  <c r="AF51" i="6"/>
  <c r="BT51" i="6"/>
  <c r="CI51" i="6"/>
  <c r="DT51" i="6"/>
  <c r="EN51" i="6"/>
  <c r="MS51" i="6"/>
  <c r="NM51" i="6"/>
  <c r="FV67" i="6"/>
  <c r="FV68" i="6" s="1"/>
  <c r="FV69" i="6" s="1"/>
  <c r="GK67" i="6"/>
  <c r="GK68" i="6" s="1"/>
  <c r="GK69" i="6" s="1"/>
  <c r="D87" i="6"/>
  <c r="D54" i="6"/>
  <c r="LR87" i="6"/>
  <c r="LR54" i="6"/>
  <c r="NL87" i="6"/>
  <c r="NL54" i="6"/>
  <c r="AF54" i="6"/>
  <c r="BW54" i="6"/>
  <c r="DH54" i="6"/>
  <c r="EZ54" i="6"/>
  <c r="MU54" i="6"/>
  <c r="G88" i="6"/>
  <c r="G57" i="6"/>
  <c r="JZ88" i="6"/>
  <c r="JZ57" i="6"/>
  <c r="NC88" i="6"/>
  <c r="NC57" i="6"/>
  <c r="NO88" i="6"/>
  <c r="NO57" i="6"/>
  <c r="ER57" i="6"/>
  <c r="JW57" i="6"/>
  <c r="Q64" i="6"/>
  <c r="Q65" i="6" s="1"/>
  <c r="Q66" i="6" s="1"/>
  <c r="Q59" i="6"/>
  <c r="GH64" i="6"/>
  <c r="GH65" i="6" s="1"/>
  <c r="GH66" i="6" s="1"/>
  <c r="GV64" i="6"/>
  <c r="GV65" i="6" s="1"/>
  <c r="GV66" i="6" s="1"/>
  <c r="NQ64" i="6"/>
  <c r="NQ65" i="6" s="1"/>
  <c r="NQ66" i="6" s="1"/>
  <c r="NQ59" i="6"/>
  <c r="M89" i="6"/>
  <c r="M60" i="6"/>
  <c r="D63" i="6"/>
  <c r="AS63" i="6"/>
  <c r="BS63" i="6"/>
  <c r="CE63" i="6"/>
  <c r="DD63" i="6"/>
  <c r="EJ63" i="6"/>
  <c r="EV63" i="6"/>
  <c r="FI63" i="6"/>
  <c r="JY63" i="6"/>
  <c r="NI63" i="6"/>
  <c r="C63" i="6"/>
  <c r="AK66" i="6"/>
  <c r="BJ66" i="6"/>
  <c r="JR45" i="6"/>
  <c r="MO45" i="6"/>
  <c r="JU48" i="6"/>
  <c r="NF48" i="6"/>
  <c r="JY86" i="6"/>
  <c r="JY51" i="6"/>
  <c r="P51" i="6"/>
  <c r="AI51" i="6"/>
  <c r="BU51" i="6"/>
  <c r="CJ51" i="6"/>
  <c r="DW51" i="6"/>
  <c r="EO51" i="6"/>
  <c r="NN51" i="6"/>
  <c r="FX67" i="6"/>
  <c r="FX68" i="6" s="1"/>
  <c r="FX69" i="6" s="1"/>
  <c r="GL67" i="6"/>
  <c r="GL68" i="6" s="1"/>
  <c r="GL69" i="6" s="1"/>
  <c r="MX87" i="6"/>
  <c r="MX54" i="6"/>
  <c r="NM87" i="6"/>
  <c r="NM54" i="6"/>
  <c r="K54" i="6"/>
  <c r="AI54" i="6"/>
  <c r="BX54" i="6"/>
  <c r="DJ54" i="6"/>
  <c r="FC54" i="6"/>
  <c r="MV54" i="6"/>
  <c r="JO88" i="6"/>
  <c r="JO57" i="6"/>
  <c r="ML88" i="6"/>
  <c r="ML57" i="6"/>
  <c r="ND88" i="6"/>
  <c r="ND57" i="6"/>
  <c r="NP88" i="6"/>
  <c r="NP57" i="6"/>
  <c r="AJ57" i="6"/>
  <c r="BY57" i="6"/>
  <c r="DK57" i="6"/>
  <c r="ES57" i="6"/>
  <c r="JX57" i="6"/>
  <c r="E63" i="6"/>
  <c r="MN63" i="6"/>
  <c r="AT63" i="6"/>
  <c r="BK63" i="6"/>
  <c r="BT63" i="6"/>
  <c r="CF63" i="6"/>
  <c r="DE63" i="6"/>
  <c r="DS63" i="6"/>
  <c r="EK63" i="6"/>
  <c r="EW63" i="6"/>
  <c r="ML63" i="6"/>
  <c r="NC63" i="6"/>
  <c r="L63" i="6"/>
  <c r="MJ39" i="6"/>
  <c r="JP42" i="6"/>
  <c r="MM42" i="6"/>
  <c r="JS45" i="6"/>
  <c r="GQ48" i="6"/>
  <c r="JV48" i="6"/>
  <c r="MS48" i="6"/>
  <c r="NG48" i="6"/>
  <c r="Q51" i="6"/>
  <c r="AJ51" i="6"/>
  <c r="BV51" i="6"/>
  <c r="CK51" i="6"/>
  <c r="DX51" i="6"/>
  <c r="EP51" i="6"/>
  <c r="MU51" i="6"/>
  <c r="FY67" i="6"/>
  <c r="FY68" i="6" s="1"/>
  <c r="FY69" i="6" s="1"/>
  <c r="GM67" i="6"/>
  <c r="GM68" i="6" s="1"/>
  <c r="GM69" i="6" s="1"/>
  <c r="MY87" i="6"/>
  <c r="MY54" i="6"/>
  <c r="NN87" i="6"/>
  <c r="NN54" i="6"/>
  <c r="AJ54" i="6"/>
  <c r="BY54" i="6"/>
  <c r="DK54" i="6"/>
  <c r="FD54" i="6"/>
  <c r="MW54" i="6"/>
  <c r="Y88" i="6"/>
  <c r="Y57" i="6"/>
  <c r="AP88" i="6"/>
  <c r="AP57" i="6"/>
  <c r="BC88" i="6"/>
  <c r="BC57" i="6"/>
  <c r="BQ88" i="6"/>
  <c r="BQ57" i="6"/>
  <c r="CC88" i="6"/>
  <c r="CC57" i="6"/>
  <c r="CO88" i="6"/>
  <c r="CO57" i="6"/>
  <c r="DA88" i="6"/>
  <c r="DA57" i="6"/>
  <c r="DQ88" i="6"/>
  <c r="DQ57" i="6"/>
  <c r="EH88" i="6"/>
  <c r="EH57" i="6"/>
  <c r="ET88" i="6"/>
  <c r="ET57" i="6"/>
  <c r="FH88" i="6"/>
  <c r="FH57" i="6"/>
  <c r="JP88" i="6"/>
  <c r="JP57" i="6"/>
  <c r="MM88" i="6"/>
  <c r="MM57" i="6"/>
  <c r="NE88" i="6"/>
  <c r="NE57" i="6"/>
  <c r="NQ88" i="6"/>
  <c r="NQ57" i="6"/>
  <c r="AK57" i="6"/>
  <c r="BZ57" i="6"/>
  <c r="DL57" i="6"/>
  <c r="FD57" i="6"/>
  <c r="JY57" i="6"/>
  <c r="FU64" i="6"/>
  <c r="FU65" i="6" s="1"/>
  <c r="FU66" i="6" s="1"/>
  <c r="BU63" i="6"/>
  <c r="DF63" i="6"/>
  <c r="EX63" i="6"/>
  <c r="JO63" i="6"/>
  <c r="LM63" i="6"/>
  <c r="MM63" i="6"/>
  <c r="ND63" i="6"/>
  <c r="AA63" i="6"/>
  <c r="MQ63" i="6"/>
  <c r="L39" i="6"/>
  <c r="Y39" i="6"/>
  <c r="AP39" i="6"/>
  <c r="BC39" i="6"/>
  <c r="BQ39" i="6"/>
  <c r="CC39" i="6"/>
  <c r="CO39" i="6"/>
  <c r="DA39" i="6"/>
  <c r="DQ39" i="6"/>
  <c r="EH39" i="6"/>
  <c r="ET39" i="6"/>
  <c r="FH39" i="6"/>
  <c r="JZ39" i="6"/>
  <c r="C42" i="6"/>
  <c r="AC42" i="6"/>
  <c r="AS42" i="6"/>
  <c r="BF42" i="6"/>
  <c r="BT42" i="6"/>
  <c r="CF42" i="6"/>
  <c r="CR42" i="6"/>
  <c r="DE42" i="6"/>
  <c r="DT42" i="6"/>
  <c r="EK42" i="6"/>
  <c r="EW42" i="6"/>
  <c r="FK42" i="6"/>
  <c r="JQ42" i="6"/>
  <c r="MN42" i="6"/>
  <c r="F45" i="6"/>
  <c r="S45" i="6"/>
  <c r="AF45" i="6"/>
  <c r="AV45" i="6"/>
  <c r="BJ45" i="6"/>
  <c r="BW45" i="6"/>
  <c r="CI45" i="6"/>
  <c r="CU45" i="6"/>
  <c r="DH45" i="6"/>
  <c r="EN45" i="6"/>
  <c r="EZ45" i="6"/>
  <c r="FN45" i="6"/>
  <c r="JT45" i="6"/>
  <c r="MQ45" i="6"/>
  <c r="I48" i="6"/>
  <c r="V48" i="6"/>
  <c r="AK48" i="6"/>
  <c r="AZ48" i="6"/>
  <c r="BM48" i="6"/>
  <c r="BZ48" i="6"/>
  <c r="CL48" i="6"/>
  <c r="CX48" i="6"/>
  <c r="DL48" i="6"/>
  <c r="EC48" i="6"/>
  <c r="EQ48" i="6"/>
  <c r="FE48" i="6"/>
  <c r="FQ48" i="6"/>
  <c r="JW48" i="6"/>
  <c r="LK48" i="6"/>
  <c r="MH48" i="6"/>
  <c r="NH48" i="6"/>
  <c r="K86" i="6"/>
  <c r="K51" i="6"/>
  <c r="X86" i="6"/>
  <c r="X51" i="6"/>
  <c r="AM86" i="6"/>
  <c r="AM51" i="6"/>
  <c r="BB86" i="6"/>
  <c r="BB51" i="6"/>
  <c r="BP86" i="6"/>
  <c r="BP51" i="6"/>
  <c r="CB86" i="6"/>
  <c r="CB51" i="6"/>
  <c r="CN86" i="6"/>
  <c r="CN51" i="6"/>
  <c r="CZ86" i="6"/>
  <c r="CZ51" i="6"/>
  <c r="DP86" i="6"/>
  <c r="DP51" i="6"/>
  <c r="EE86" i="6"/>
  <c r="EE51" i="6"/>
  <c r="C51" i="6"/>
  <c r="S51" i="6"/>
  <c r="AK51" i="6"/>
  <c r="BF51" i="6"/>
  <c r="BW51" i="6"/>
  <c r="CL51" i="6"/>
  <c r="DE51" i="6"/>
  <c r="EQ51" i="6"/>
  <c r="FK51" i="6"/>
  <c r="JR51" i="6"/>
  <c r="MH51" i="6"/>
  <c r="MY51" i="6"/>
  <c r="NP51" i="6"/>
  <c r="FZ67" i="6"/>
  <c r="FZ68" i="6" s="1"/>
  <c r="FZ69" i="6" s="1"/>
  <c r="GN67" i="6"/>
  <c r="GN68" i="6" s="1"/>
  <c r="GN69" i="6" s="1"/>
  <c r="NC87" i="6"/>
  <c r="NC54" i="6"/>
  <c r="NO53" i="6"/>
  <c r="Q54" i="6"/>
  <c r="AK54" i="6"/>
  <c r="BI54" i="6"/>
  <c r="BZ54" i="6"/>
  <c r="CT54" i="6"/>
  <c r="DL54" i="6"/>
  <c r="EM54" i="6"/>
  <c r="FE54" i="6"/>
  <c r="MH54" i="6"/>
  <c r="AL57" i="6"/>
  <c r="CA57" i="6"/>
  <c r="FE57" i="6"/>
  <c r="FV64" i="6"/>
  <c r="FV65" i="6" s="1"/>
  <c r="FV66" i="6" s="1"/>
  <c r="BN60" i="6"/>
  <c r="FF60" i="6"/>
  <c r="JP63" i="6"/>
  <c r="NE63" i="6"/>
  <c r="AE63" i="6"/>
  <c r="AA39" i="6"/>
  <c r="AQ39" i="6"/>
  <c r="BD39" i="6"/>
  <c r="BR39" i="6"/>
  <c r="CD39" i="6"/>
  <c r="CP39" i="6"/>
  <c r="DB39" i="6"/>
  <c r="DR39" i="6"/>
  <c r="EI39" i="6"/>
  <c r="EU39" i="6"/>
  <c r="FI39" i="6"/>
  <c r="D42" i="6"/>
  <c r="AD42" i="6"/>
  <c r="AT42" i="6"/>
  <c r="BH42" i="6"/>
  <c r="BU42" i="6"/>
  <c r="CG42" i="6"/>
  <c r="CS42" i="6"/>
  <c r="DF42" i="6"/>
  <c r="DW42" i="6"/>
  <c r="EL42" i="6"/>
  <c r="EX42" i="6"/>
  <c r="FL42" i="6"/>
  <c r="G45" i="6"/>
  <c r="T45" i="6"/>
  <c r="AI45" i="6"/>
  <c r="AX45" i="6"/>
  <c r="BK45" i="6"/>
  <c r="BX45" i="6"/>
  <c r="CJ45" i="6"/>
  <c r="CV45" i="6"/>
  <c r="DJ45" i="6"/>
  <c r="EA45" i="6"/>
  <c r="EO45" i="6"/>
  <c r="FC45" i="6"/>
  <c r="FO45" i="6"/>
  <c r="NF45" i="6"/>
  <c r="M64" i="6"/>
  <c r="M65" i="6" s="1"/>
  <c r="M66" i="6" s="1"/>
  <c r="GB64" i="6"/>
  <c r="GB65" i="6" s="1"/>
  <c r="GB66" i="6" s="1"/>
  <c r="NM64" i="6"/>
  <c r="NM65" i="6" s="1"/>
  <c r="NM66" i="6" s="1"/>
  <c r="J48" i="6"/>
  <c r="W48" i="6"/>
  <c r="AL48" i="6"/>
  <c r="BA48" i="6"/>
  <c r="BN48" i="6"/>
  <c r="CA48" i="6"/>
  <c r="CM48" i="6"/>
  <c r="CY48" i="6"/>
  <c r="ED48" i="6"/>
  <c r="ER48" i="6"/>
  <c r="FF48" i="6"/>
  <c r="FR48" i="6"/>
  <c r="LL48" i="6"/>
  <c r="MU48" i="6"/>
  <c r="NI48" i="6"/>
  <c r="L86" i="6"/>
  <c r="L51" i="6"/>
  <c r="Y86" i="6"/>
  <c r="Y51" i="6"/>
  <c r="AP86" i="6"/>
  <c r="AP51" i="6"/>
  <c r="BC86" i="6"/>
  <c r="BC51" i="6"/>
  <c r="BQ86" i="6"/>
  <c r="BQ51" i="6"/>
  <c r="CC86" i="6"/>
  <c r="CC51" i="6"/>
  <c r="CO86" i="6"/>
  <c r="CO51" i="6"/>
  <c r="DA86" i="6"/>
  <c r="DA51" i="6"/>
  <c r="D51" i="6"/>
  <c r="T51" i="6"/>
  <c r="AL51" i="6"/>
  <c r="BH51" i="6"/>
  <c r="BX51" i="6"/>
  <c r="CM51" i="6"/>
  <c r="DF51" i="6"/>
  <c r="EA51" i="6"/>
  <c r="FL51" i="6"/>
  <c r="JS51" i="6"/>
  <c r="NQ51" i="6"/>
  <c r="GA67" i="6"/>
  <c r="GA68" i="6" s="1"/>
  <c r="GA69" i="6" s="1"/>
  <c r="GO67" i="6"/>
  <c r="GO68" i="6" s="1"/>
  <c r="GO69" i="6" s="1"/>
  <c r="JO87" i="6"/>
  <c r="JO54" i="6"/>
  <c r="ML87" i="6"/>
  <c r="ML54" i="6"/>
  <c r="S54" i="6"/>
  <c r="BJ54" i="6"/>
  <c r="CU54" i="6"/>
  <c r="EN54" i="6"/>
  <c r="JT54" i="6"/>
  <c r="ND54" i="6"/>
  <c r="O88" i="6"/>
  <c r="O57" i="6"/>
  <c r="H57" i="6"/>
  <c r="AM57" i="6"/>
  <c r="CB57" i="6"/>
  <c r="DP57" i="6"/>
  <c r="FF57" i="6"/>
  <c r="FX64" i="6"/>
  <c r="FX65" i="6" s="1"/>
  <c r="FX66" i="6" s="1"/>
  <c r="NO59" i="6"/>
  <c r="JQ63" i="6"/>
  <c r="MO63" i="6"/>
  <c r="NF63" i="6"/>
  <c r="AL63" i="6"/>
  <c r="JP39" i="6"/>
  <c r="MM39" i="6"/>
  <c r="JS42" i="6"/>
  <c r="JV45" i="6"/>
  <c r="MS45" i="6"/>
  <c r="NG45" i="6"/>
  <c r="JY48" i="6"/>
  <c r="LM48" i="6"/>
  <c r="MJ48" i="6"/>
  <c r="MV48" i="6"/>
  <c r="NJ48" i="6"/>
  <c r="AA86" i="6"/>
  <c r="AA51" i="6"/>
  <c r="AQ86" i="6"/>
  <c r="AQ51" i="6"/>
  <c r="BD86" i="6"/>
  <c r="BD51" i="6"/>
  <c r="BR86" i="6"/>
  <c r="BR51" i="6"/>
  <c r="CD86" i="6"/>
  <c r="CD51" i="6"/>
  <c r="CP86" i="6"/>
  <c r="CP51" i="6"/>
  <c r="DB86" i="6"/>
  <c r="DB51" i="6"/>
  <c r="DR86" i="6"/>
  <c r="DR51" i="6"/>
  <c r="EI86" i="6"/>
  <c r="EI51" i="6"/>
  <c r="EU86" i="6"/>
  <c r="EU51" i="6"/>
  <c r="FI86" i="6"/>
  <c r="FI51" i="6"/>
  <c r="E51" i="6"/>
  <c r="U51" i="6"/>
  <c r="BI51" i="6"/>
  <c r="BY51" i="6"/>
  <c r="DG51" i="6"/>
  <c r="EB51" i="6"/>
  <c r="FM51" i="6"/>
  <c r="JT51" i="6"/>
  <c r="M67" i="6"/>
  <c r="M68" i="6" s="1"/>
  <c r="M69" i="6" s="1"/>
  <c r="M53" i="6"/>
  <c r="GB67" i="6"/>
  <c r="GB68" i="6" s="1"/>
  <c r="GB69" i="6" s="1"/>
  <c r="NM67" i="6"/>
  <c r="NM68" i="6" s="1"/>
  <c r="NM69" i="6" s="1"/>
  <c r="T54" i="6"/>
  <c r="AM54" i="6"/>
  <c r="BK54" i="6"/>
  <c r="CB54" i="6"/>
  <c r="CV54" i="6"/>
  <c r="DP54" i="6"/>
  <c r="EO54" i="6"/>
  <c r="FG54" i="6"/>
  <c r="JU54" i="6"/>
  <c r="P88" i="6"/>
  <c r="P57" i="6"/>
  <c r="L88" i="6"/>
  <c r="L57" i="6"/>
  <c r="I57" i="6"/>
  <c r="AY57" i="6"/>
  <c r="CK57" i="6"/>
  <c r="FG57" i="6"/>
  <c r="MH57" i="6"/>
  <c r="AL89" i="6"/>
  <c r="AL60" i="6"/>
  <c r="BA89" i="6"/>
  <c r="BA60" i="6"/>
  <c r="CA89" i="6"/>
  <c r="CA60" i="6"/>
  <c r="CM89" i="6"/>
  <c r="CM60" i="6"/>
  <c r="DM89" i="6"/>
  <c r="DM60" i="6"/>
  <c r="ED89" i="6"/>
  <c r="ED60" i="6"/>
  <c r="ER89" i="6"/>
  <c r="ER60" i="6"/>
  <c r="FR89" i="6"/>
  <c r="FR60" i="6"/>
  <c r="JZ89" i="6"/>
  <c r="JZ60" i="6"/>
  <c r="MJ89" i="6"/>
  <c r="MJ60" i="6"/>
  <c r="NC89" i="6"/>
  <c r="NC60" i="6"/>
  <c r="NP59" i="6"/>
  <c r="CC60" i="6"/>
  <c r="JR63" i="6"/>
  <c r="NG63" i="6"/>
  <c r="AM63" i="6"/>
  <c r="MQ66" i="6"/>
  <c r="JQ39" i="6"/>
  <c r="MN39" i="6"/>
  <c r="JT42" i="6"/>
  <c r="MQ42" i="6"/>
  <c r="NE42" i="6"/>
  <c r="NQ42" i="6"/>
  <c r="JW45" i="6"/>
  <c r="NH45" i="6"/>
  <c r="L48" i="6"/>
  <c r="Y48" i="6"/>
  <c r="AP48" i="6"/>
  <c r="BC48" i="6"/>
  <c r="BQ48" i="6"/>
  <c r="CC48" i="6"/>
  <c r="CO48" i="6"/>
  <c r="DA48" i="6"/>
  <c r="DQ48" i="6"/>
  <c r="EH48" i="6"/>
  <c r="ET48" i="6"/>
  <c r="FH48" i="6"/>
  <c r="JZ48" i="6"/>
  <c r="LN48" i="6"/>
  <c r="MW48" i="6"/>
  <c r="NK48" i="6"/>
  <c r="LM86" i="6"/>
  <c r="LM51" i="6"/>
  <c r="F51" i="6"/>
  <c r="V51" i="6"/>
  <c r="AS51" i="6"/>
  <c r="BJ51" i="6"/>
  <c r="BZ51" i="6"/>
  <c r="CR51" i="6"/>
  <c r="DH51" i="6"/>
  <c r="EC51" i="6"/>
  <c r="EW51" i="6"/>
  <c r="FN51" i="6"/>
  <c r="JU51" i="6"/>
  <c r="N67" i="6"/>
  <c r="N68" i="6" s="1"/>
  <c r="N69" i="6" s="1"/>
  <c r="N53" i="6"/>
  <c r="GC67" i="6"/>
  <c r="GC68" i="6" s="1"/>
  <c r="GC69" i="6" s="1"/>
  <c r="GS67" i="6"/>
  <c r="GS68" i="6" s="1"/>
  <c r="GS69" i="6" s="1"/>
  <c r="NN67" i="6"/>
  <c r="NN68" i="6" s="1"/>
  <c r="NN69" i="6" s="1"/>
  <c r="U54" i="6"/>
  <c r="BL54" i="6"/>
  <c r="CW54" i="6"/>
  <c r="EP54" i="6"/>
  <c r="JV54" i="6"/>
  <c r="LJ54" i="6"/>
  <c r="Q88" i="6"/>
  <c r="Q57" i="6"/>
  <c r="J57" i="6"/>
  <c r="AZ57" i="6"/>
  <c r="CL57" i="6"/>
  <c r="EB57" i="6"/>
  <c r="FP57" i="6"/>
  <c r="GQ57" i="6"/>
  <c r="X89" i="6"/>
  <c r="X60" i="6"/>
  <c r="BB89" i="6"/>
  <c r="BB60" i="6"/>
  <c r="BP89" i="6"/>
  <c r="BP60" i="6"/>
  <c r="CN89" i="6"/>
  <c r="CN60" i="6"/>
  <c r="CZ89" i="6"/>
  <c r="CZ60" i="6"/>
  <c r="EE89" i="6"/>
  <c r="EE60" i="6"/>
  <c r="ES89" i="6"/>
  <c r="ES60" i="6"/>
  <c r="JO89" i="6"/>
  <c r="JO60" i="6"/>
  <c r="LJ89" i="6"/>
  <c r="LJ60" i="6"/>
  <c r="ML89" i="6"/>
  <c r="ML60" i="6"/>
  <c r="ND89" i="6"/>
  <c r="ND60" i="6"/>
  <c r="J63" i="6"/>
  <c r="BH63" i="6"/>
  <c r="AZ63" i="6"/>
  <c r="BL63" i="6"/>
  <c r="BY63" i="6"/>
  <c r="CK63" i="6"/>
  <c r="CW63" i="6"/>
  <c r="DK63" i="6"/>
  <c r="MJ63" i="6"/>
  <c r="MW63" i="6"/>
  <c r="NK63" i="6"/>
  <c r="BE62" i="6"/>
  <c r="BE63" i="6" s="1"/>
  <c r="BW62" i="6"/>
  <c r="BW63" i="6" s="1"/>
  <c r="DH63" i="6"/>
  <c r="EL62" i="6"/>
  <c r="EL63" i="6" s="1"/>
  <c r="JZ63" i="6"/>
  <c r="LN62" i="6"/>
  <c r="LN63" i="6" s="1"/>
  <c r="NH62" i="6"/>
  <c r="NH63" i="6" s="1"/>
  <c r="MM65" i="6"/>
  <c r="MM66" i="6" s="1"/>
  <c r="MY65" i="6"/>
  <c r="MY66" i="6" s="1"/>
  <c r="AT66" i="6"/>
  <c r="BT66" i="6"/>
  <c r="DE66" i="6"/>
  <c r="DT66" i="6"/>
  <c r="EL66" i="6"/>
  <c r="EX66" i="6"/>
  <c r="EM66" i="6"/>
  <c r="BP69" i="6"/>
  <c r="S69" i="6"/>
  <c r="EI69" i="6"/>
  <c r="MS69" i="6"/>
  <c r="BH69" i="6"/>
  <c r="BA63" i="6"/>
  <c r="BM63" i="6"/>
  <c r="BZ62" i="6"/>
  <c r="BZ63" i="6" s="1"/>
  <c r="CL63" i="6"/>
  <c r="CX63" i="6"/>
  <c r="DL63" i="6"/>
  <c r="ED63" i="6"/>
  <c r="NL62" i="6"/>
  <c r="NL63" i="6" s="1"/>
  <c r="BF62" i="6"/>
  <c r="BF63" i="6" s="1"/>
  <c r="BX62" i="6"/>
  <c r="BX63" i="6" s="1"/>
  <c r="DJ63" i="6"/>
  <c r="EM62" i="6"/>
  <c r="EM63" i="6" s="1"/>
  <c r="LO62" i="6"/>
  <c r="LO63" i="6" s="1"/>
  <c r="AI66" i="6"/>
  <c r="BU66" i="6"/>
  <c r="DF66" i="6"/>
  <c r="BP66" i="6"/>
  <c r="EN66" i="6"/>
  <c r="LS66" i="6"/>
  <c r="C69" i="6"/>
  <c r="JY69" i="6"/>
  <c r="LS69" i="6"/>
  <c r="NE89" i="6"/>
  <c r="NE9" i="6" s="1"/>
  <c r="NE60" i="6"/>
  <c r="BB62" i="6"/>
  <c r="BB63" i="6" s="1"/>
  <c r="BN63" i="6"/>
  <c r="CA62" i="6"/>
  <c r="CA63" i="6" s="1"/>
  <c r="CM63" i="6"/>
  <c r="CY63" i="6"/>
  <c r="DM63" i="6"/>
  <c r="EE63" i="6"/>
  <c r="ER62" i="6"/>
  <c r="ER63" i="6" s="1"/>
  <c r="CC62" i="6"/>
  <c r="CC63" i="6" s="1"/>
  <c r="DQ62" i="6"/>
  <c r="DQ63" i="6" s="1"/>
  <c r="EN62" i="6"/>
  <c r="EN63" i="6" s="1"/>
  <c r="H66" i="6"/>
  <c r="X66" i="6"/>
  <c r="AJ66" i="6"/>
  <c r="BV66" i="6"/>
  <c r="BQ66" i="6"/>
  <c r="CT66" i="6"/>
  <c r="EO66" i="6"/>
  <c r="D69" i="6"/>
  <c r="CB62" i="6"/>
  <c r="CB63" i="6" s="1"/>
  <c r="ES62" i="6"/>
  <c r="ES63" i="6" s="1"/>
  <c r="FF63" i="6"/>
  <c r="FR63" i="6"/>
  <c r="BI63" i="6"/>
  <c r="CT63" i="6"/>
  <c r="DR62" i="6"/>
  <c r="DR63" i="6" s="1"/>
  <c r="EO62" i="6"/>
  <c r="EO63" i="6" s="1"/>
  <c r="MS63" i="6"/>
  <c r="I66" i="6"/>
  <c r="Y66" i="6"/>
  <c r="AX65" i="6"/>
  <c r="AX66" i="6" s="1"/>
  <c r="BD65" i="6"/>
  <c r="BD66" i="6" s="1"/>
  <c r="BW66" i="6"/>
  <c r="JS66" i="6"/>
  <c r="LM66" i="6"/>
  <c r="MN65" i="6"/>
  <c r="MN66" i="6" s="1"/>
  <c r="MZ65" i="6"/>
  <c r="MZ66" i="6" s="1"/>
  <c r="CB66" i="6"/>
  <c r="CU66" i="6"/>
  <c r="EP66" i="6"/>
  <c r="MC65" i="6"/>
  <c r="CR69" i="6"/>
  <c r="GI64" i="6"/>
  <c r="GI65" i="6" s="1"/>
  <c r="GI66" i="6" s="1"/>
  <c r="NG89" i="6"/>
  <c r="NG60" i="6"/>
  <c r="C60" i="6"/>
  <c r="AS60" i="6"/>
  <c r="CF60" i="6"/>
  <c r="DT60" i="6"/>
  <c r="FJ60" i="6"/>
  <c r="LN60" i="6"/>
  <c r="S62" i="6"/>
  <c r="S63" i="6" s="1"/>
  <c r="DP62" i="6"/>
  <c r="DP63" i="6" s="1"/>
  <c r="EH62" i="6"/>
  <c r="EH63" i="6" s="1"/>
  <c r="ET62" i="6"/>
  <c r="ET63" i="6" s="1"/>
  <c r="FG63" i="6"/>
  <c r="LD62" i="6"/>
  <c r="LD63" i="6" s="1"/>
  <c r="KR62" i="6"/>
  <c r="KR63" i="6" s="1"/>
  <c r="KF62" i="6"/>
  <c r="KF63" i="6" s="1"/>
  <c r="JE62" i="6"/>
  <c r="JE63" i="6" s="1"/>
  <c r="IS62" i="6"/>
  <c r="IS63" i="6" s="1"/>
  <c r="IE62" i="6"/>
  <c r="IE63" i="6" s="1"/>
  <c r="HP62" i="6"/>
  <c r="HP63" i="6" s="1"/>
  <c r="HC62" i="6"/>
  <c r="HC63" i="6" s="1"/>
  <c r="LC62" i="6"/>
  <c r="LC63" i="6" s="1"/>
  <c r="KQ62" i="6"/>
  <c r="KQ63" i="6" s="1"/>
  <c r="KE62" i="6"/>
  <c r="KE63" i="6" s="1"/>
  <c r="JD62" i="6"/>
  <c r="JD63" i="6" s="1"/>
  <c r="IR62" i="6"/>
  <c r="IR63" i="6" s="1"/>
  <c r="ID62" i="6"/>
  <c r="ID63" i="6" s="1"/>
  <c r="HO62" i="6"/>
  <c r="HO63" i="6" s="1"/>
  <c r="HB62" i="6"/>
  <c r="HB63" i="6" s="1"/>
  <c r="LB62" i="6"/>
  <c r="LB63" i="6" s="1"/>
  <c r="KP62" i="6"/>
  <c r="KP63" i="6" s="1"/>
  <c r="KD62" i="6"/>
  <c r="KD63" i="6" s="1"/>
  <c r="JC62" i="6"/>
  <c r="JC63" i="6" s="1"/>
  <c r="IQ62" i="6"/>
  <c r="IQ63" i="6" s="1"/>
  <c r="IC62" i="6"/>
  <c r="IC63" i="6" s="1"/>
  <c r="HN62" i="6"/>
  <c r="HN63" i="6" s="1"/>
  <c r="HA62" i="6"/>
  <c r="HA63" i="6" s="1"/>
  <c r="LA62" i="6"/>
  <c r="LA63" i="6" s="1"/>
  <c r="KO62" i="6"/>
  <c r="KO63" i="6" s="1"/>
  <c r="KC62" i="6"/>
  <c r="KC63" i="6" s="1"/>
  <c r="JB62" i="6"/>
  <c r="JB63" i="6" s="1"/>
  <c r="IP62" i="6"/>
  <c r="IP63" i="6" s="1"/>
  <c r="IB62" i="6"/>
  <c r="IB63" i="6" s="1"/>
  <c r="HM62" i="6"/>
  <c r="HM63" i="6" s="1"/>
  <c r="GY62" i="6"/>
  <c r="GY63" i="6" s="1"/>
  <c r="BJ62" i="6"/>
  <c r="BJ63" i="6" s="1"/>
  <c r="CU62" i="6"/>
  <c r="CU63" i="6" s="1"/>
  <c r="EP62" i="6"/>
  <c r="EP63" i="6" s="1"/>
  <c r="HF62" i="6"/>
  <c r="HF63" i="6" s="1"/>
  <c r="HY62" i="6"/>
  <c r="HY63" i="6" s="1"/>
  <c r="IV62" i="6"/>
  <c r="IV63" i="6" s="1"/>
  <c r="JL62" i="6"/>
  <c r="JL63" i="6" s="1"/>
  <c r="KI62" i="6"/>
  <c r="KI63" i="6" s="1"/>
  <c r="KY62" i="6"/>
  <c r="KY63" i="6" s="1"/>
  <c r="J66" i="6"/>
  <c r="FC66" i="6"/>
  <c r="FO66" i="6"/>
  <c r="JT66" i="6"/>
  <c r="LN66" i="6"/>
  <c r="MO65" i="6"/>
  <c r="MO66" i="6" s="1"/>
  <c r="AL66" i="6"/>
  <c r="CC66" i="6"/>
  <c r="DA66" i="6"/>
  <c r="EV66" i="6"/>
  <c r="AA57" i="6"/>
  <c r="GJ64" i="6"/>
  <c r="GJ65" i="6" s="1"/>
  <c r="GJ66" i="6" s="1"/>
  <c r="JS89" i="6"/>
  <c r="JS8" i="6" s="1"/>
  <c r="JS60" i="6"/>
  <c r="MQ89" i="6"/>
  <c r="MQ8" i="6" s="1"/>
  <c r="MQ60" i="6"/>
  <c r="D60" i="6"/>
  <c r="AT60" i="6"/>
  <c r="FK60" i="6"/>
  <c r="MM60" i="6"/>
  <c r="T62" i="6"/>
  <c r="T63" i="6" s="1"/>
  <c r="AF63" i="6"/>
  <c r="EI62" i="6"/>
  <c r="EI63" i="6" s="1"/>
  <c r="EU62" i="6"/>
  <c r="EU63" i="6" s="1"/>
  <c r="FH63" i="6"/>
  <c r="CV62" i="6"/>
  <c r="CV63" i="6" s="1"/>
  <c r="DT62" i="6"/>
  <c r="DT63" i="6" s="1"/>
  <c r="HG62" i="6"/>
  <c r="HG63" i="6" s="1"/>
  <c r="HZ62" i="6"/>
  <c r="HZ63" i="6" s="1"/>
  <c r="IW62" i="6"/>
  <c r="IW63" i="6" s="1"/>
  <c r="KJ62" i="6"/>
  <c r="KJ63" i="6" s="1"/>
  <c r="KZ62" i="6"/>
  <c r="KZ63" i="6" s="1"/>
  <c r="MU62" i="6"/>
  <c r="MU63" i="6" s="1"/>
  <c r="K66" i="6"/>
  <c r="AA66" i="6"/>
  <c r="FD66" i="6"/>
  <c r="JU66" i="6"/>
  <c r="LO66" i="6"/>
  <c r="MP65" i="6"/>
  <c r="MP66" i="6" s="1"/>
  <c r="NC66" i="6"/>
  <c r="CD66" i="6"/>
  <c r="DP66" i="6"/>
  <c r="FI66" i="6"/>
  <c r="CH69" i="6"/>
  <c r="EN69" i="6"/>
  <c r="AB57" i="6"/>
  <c r="AR57" i="6"/>
  <c r="BE57" i="6"/>
  <c r="BS57" i="6"/>
  <c r="CE57" i="6"/>
  <c r="CQ57" i="6"/>
  <c r="DD57" i="6"/>
  <c r="DS57" i="6"/>
  <c r="EJ57" i="6"/>
  <c r="EV57" i="6"/>
  <c r="FJ57" i="6"/>
  <c r="GK64" i="6"/>
  <c r="GK65" i="6" s="1"/>
  <c r="GK66" i="6" s="1"/>
  <c r="LP60" i="6"/>
  <c r="NH60" i="6"/>
  <c r="F63" i="6"/>
  <c r="U62" i="6"/>
  <c r="U63" i="6" s="1"/>
  <c r="GQ61" i="6"/>
  <c r="GQ63" i="6" s="1"/>
  <c r="W62" i="6"/>
  <c r="W63" i="6" s="1"/>
  <c r="CG62" i="6"/>
  <c r="CG63" i="6" s="1"/>
  <c r="DZ62" i="6"/>
  <c r="HH62" i="6"/>
  <c r="HH63" i="6" s="1"/>
  <c r="IF62" i="6"/>
  <c r="IF63" i="6" s="1"/>
  <c r="IX62" i="6"/>
  <c r="IX63" i="6" s="1"/>
  <c r="KK62" i="6"/>
  <c r="KK63" i="6" s="1"/>
  <c r="LE62" i="6"/>
  <c r="LE63" i="6" s="1"/>
  <c r="MF62" i="6"/>
  <c r="L66" i="6"/>
  <c r="AB66" i="6"/>
  <c r="GQ64" i="6"/>
  <c r="GQ66" i="6" s="1"/>
  <c r="JV66" i="6"/>
  <c r="LP66" i="6"/>
  <c r="ME65" i="6"/>
  <c r="ND65" i="6"/>
  <c r="ND66" i="6" s="1"/>
  <c r="AP66" i="6"/>
  <c r="CE66" i="6"/>
  <c r="DQ66" i="6"/>
  <c r="FJ66" i="6"/>
  <c r="MS65" i="6"/>
  <c r="MS66" i="6" s="1"/>
  <c r="AK69" i="6"/>
  <c r="AX69" i="6"/>
  <c r="BW69" i="6"/>
  <c r="CI69" i="6"/>
  <c r="CU69" i="6"/>
  <c r="FN69" i="6"/>
  <c r="JQ57" i="6"/>
  <c r="MN57" i="6"/>
  <c r="GL64" i="6"/>
  <c r="GL65" i="6" s="1"/>
  <c r="GL66" i="6" s="1"/>
  <c r="E89" i="6"/>
  <c r="E60" i="6"/>
  <c r="AE89" i="6"/>
  <c r="AE60" i="6"/>
  <c r="AU89" i="6"/>
  <c r="AU60" i="6"/>
  <c r="BI89" i="6"/>
  <c r="BI60" i="6"/>
  <c r="BV89" i="6"/>
  <c r="BV60" i="6"/>
  <c r="CH89" i="6"/>
  <c r="CH60" i="6"/>
  <c r="CT89" i="6"/>
  <c r="CT60" i="6"/>
  <c r="DG89" i="6"/>
  <c r="DG60" i="6"/>
  <c r="DX89" i="6"/>
  <c r="DX60" i="6"/>
  <c r="EM89" i="6"/>
  <c r="EM60" i="6"/>
  <c r="EY89" i="6"/>
  <c r="EY60" i="6"/>
  <c r="FM89" i="6"/>
  <c r="FM60" i="6"/>
  <c r="JU89" i="6"/>
  <c r="JU8" i="6" s="1"/>
  <c r="JU60" i="6"/>
  <c r="AB60" i="6"/>
  <c r="BS60" i="6"/>
  <c r="DD60" i="6"/>
  <c r="MO60" i="6"/>
  <c r="G63" i="6"/>
  <c r="V62" i="6"/>
  <c r="V63" i="6" s="1"/>
  <c r="LP62" i="6"/>
  <c r="LP63" i="6" s="1"/>
  <c r="X62" i="6"/>
  <c r="X63" i="6" s="1"/>
  <c r="CH62" i="6"/>
  <c r="CH63" i="6" s="1"/>
  <c r="EA63" i="6"/>
  <c r="FO63" i="6"/>
  <c r="HJ62" i="6"/>
  <c r="HJ63" i="6" s="1"/>
  <c r="IG62" i="6"/>
  <c r="IG63" i="6" s="1"/>
  <c r="IY62" i="6"/>
  <c r="IY63" i="6" s="1"/>
  <c r="KL62" i="6"/>
  <c r="KL63" i="6" s="1"/>
  <c r="LF62" i="6"/>
  <c r="LF63" i="6" s="1"/>
  <c r="AC66" i="6"/>
  <c r="BB65" i="6"/>
  <c r="BB66" i="6" s="1"/>
  <c r="CM66" i="6"/>
  <c r="EZ66" i="6"/>
  <c r="JW66" i="6"/>
  <c r="LQ66" i="6"/>
  <c r="MF65" i="6"/>
  <c r="MR65" i="6"/>
  <c r="MR66" i="6" s="1"/>
  <c r="NE65" i="6"/>
  <c r="NE66" i="6" s="1"/>
  <c r="AQ66" i="6"/>
  <c r="DR66" i="6"/>
  <c r="MT65" i="6"/>
  <c r="MT66" i="6" s="1"/>
  <c r="AL69" i="6"/>
  <c r="CJ69" i="6"/>
  <c r="CV69" i="6"/>
  <c r="DJ69" i="6"/>
  <c r="EC69" i="6"/>
  <c r="FC69" i="6"/>
  <c r="FO69" i="6"/>
  <c r="NP67" i="6"/>
  <c r="NP68" i="6" s="1"/>
  <c r="NP69" i="6" s="1"/>
  <c r="JR57" i="6"/>
  <c r="MO57" i="6"/>
  <c r="FY64" i="6"/>
  <c r="FY65" i="6" s="1"/>
  <c r="FY66" i="6" s="1"/>
  <c r="GM64" i="6"/>
  <c r="GM65" i="6" s="1"/>
  <c r="GM66" i="6" s="1"/>
  <c r="F89" i="6"/>
  <c r="F60" i="6"/>
  <c r="S89" i="6"/>
  <c r="S60" i="6"/>
  <c r="AF89" i="6"/>
  <c r="AF60" i="6"/>
  <c r="AV89" i="6"/>
  <c r="AV60" i="6"/>
  <c r="BJ89" i="6"/>
  <c r="BJ60" i="6"/>
  <c r="BW89" i="6"/>
  <c r="BW60" i="6"/>
  <c r="CI89" i="6"/>
  <c r="CI60" i="6"/>
  <c r="CU89" i="6"/>
  <c r="CU60" i="6"/>
  <c r="DH89" i="6"/>
  <c r="DH60" i="6"/>
  <c r="EN89" i="6"/>
  <c r="EN60" i="6"/>
  <c r="EZ89" i="6"/>
  <c r="EZ60" i="6"/>
  <c r="FN89" i="6"/>
  <c r="FN60" i="6"/>
  <c r="JV89" i="6"/>
  <c r="JV60" i="6"/>
  <c r="AC60" i="6"/>
  <c r="BT60" i="6"/>
  <c r="DE60" i="6"/>
  <c r="EV60" i="6"/>
  <c r="H63" i="6"/>
  <c r="AI63" i="6"/>
  <c r="LQ62" i="6"/>
  <c r="LQ63" i="6" s="1"/>
  <c r="CI62" i="6"/>
  <c r="CI63" i="6" s="1"/>
  <c r="EB63" i="6"/>
  <c r="HK62" i="6"/>
  <c r="HK63" i="6" s="1"/>
  <c r="II62" i="6"/>
  <c r="II63" i="6" s="1"/>
  <c r="IZ62" i="6"/>
  <c r="IZ63" i="6" s="1"/>
  <c r="KM62" i="6"/>
  <c r="KM63" i="6" s="1"/>
  <c r="LJ62" i="6"/>
  <c r="LJ63" i="6" s="1"/>
  <c r="DH66" i="6"/>
  <c r="AD66" i="6"/>
  <c r="BC65" i="6"/>
  <c r="BC66" i="6" s="1"/>
  <c r="CN66" i="6"/>
  <c r="LR66" i="6"/>
  <c r="MG65" i="6"/>
  <c r="MG66" i="6" s="1"/>
  <c r="NF65" i="6"/>
  <c r="NF66" i="6" s="1"/>
  <c r="DS66" i="6"/>
  <c r="FL66" i="6"/>
  <c r="AZ69" i="6"/>
  <c r="CK69" i="6"/>
  <c r="CW69" i="6"/>
  <c r="DK69" i="6"/>
  <c r="FD69" i="6"/>
  <c r="FP69" i="6"/>
  <c r="CY69" i="6"/>
  <c r="ES51" i="6"/>
  <c r="FG51" i="6"/>
  <c r="MJ51" i="6"/>
  <c r="Q67" i="6"/>
  <c r="Q68" i="6" s="1"/>
  <c r="Q69" i="6" s="1"/>
  <c r="GH67" i="6"/>
  <c r="GH68" i="6" s="1"/>
  <c r="GH69" i="6" s="1"/>
  <c r="GV67" i="6"/>
  <c r="GV68" i="6" s="1"/>
  <c r="GV69" i="6" s="1"/>
  <c r="NQ67" i="6"/>
  <c r="NQ68" i="6" s="1"/>
  <c r="NQ69" i="6" s="1"/>
  <c r="AB54" i="6"/>
  <c r="AR54" i="6"/>
  <c r="BE54" i="6"/>
  <c r="BS54" i="6"/>
  <c r="CE54" i="6"/>
  <c r="CQ54" i="6"/>
  <c r="DD54" i="6"/>
  <c r="DS54" i="6"/>
  <c r="EJ54" i="6"/>
  <c r="EV54" i="6"/>
  <c r="FJ54" i="6"/>
  <c r="JP54" i="6"/>
  <c r="MM54" i="6"/>
  <c r="E57" i="6"/>
  <c r="AE57" i="6"/>
  <c r="AU57" i="6"/>
  <c r="BI57" i="6"/>
  <c r="BV57" i="6"/>
  <c r="CH57" i="6"/>
  <c r="CT57" i="6"/>
  <c r="DG57" i="6"/>
  <c r="DX57" i="6"/>
  <c r="EM57" i="6"/>
  <c r="EY57" i="6"/>
  <c r="FM57" i="6"/>
  <c r="JS57" i="6"/>
  <c r="FZ64" i="6"/>
  <c r="FZ65" i="6" s="1"/>
  <c r="FZ66" i="6" s="1"/>
  <c r="GN64" i="6"/>
  <c r="GN65" i="6" s="1"/>
  <c r="GN66" i="6" s="1"/>
  <c r="G89" i="6"/>
  <c r="G60" i="6"/>
  <c r="T89" i="6"/>
  <c r="T60" i="6"/>
  <c r="AI89" i="6"/>
  <c r="AI60" i="6"/>
  <c r="AX89" i="6"/>
  <c r="AX60" i="6"/>
  <c r="AD60" i="6"/>
  <c r="EW60" i="6"/>
  <c r="I63" i="6"/>
  <c r="AJ63" i="6"/>
  <c r="LR62" i="6"/>
  <c r="LR63" i="6" s="1"/>
  <c r="AX62" i="6"/>
  <c r="AX63" i="6" s="1"/>
  <c r="EC63" i="6"/>
  <c r="EY62" i="6"/>
  <c r="EY63" i="6" s="1"/>
  <c r="HL62" i="6"/>
  <c r="HL63" i="6" s="1"/>
  <c r="IJ62" i="6"/>
  <c r="IJ63" i="6" s="1"/>
  <c r="JA62" i="6"/>
  <c r="JA63" i="6" s="1"/>
  <c r="KN62" i="6"/>
  <c r="KN63" i="6" s="1"/>
  <c r="LK62" i="6"/>
  <c r="LK63" i="6" s="1"/>
  <c r="C66" i="6"/>
  <c r="EI66" i="6"/>
  <c r="EU66" i="6"/>
  <c r="FH66" i="6"/>
  <c r="JY66" i="6"/>
  <c r="MH65" i="6"/>
  <c r="MH66" i="6" s="1"/>
  <c r="NG65" i="6"/>
  <c r="NG66" i="6" s="1"/>
  <c r="BF65" i="6"/>
  <c r="BF66" i="6" s="1"/>
  <c r="CH66" i="6"/>
  <c r="FM66" i="6"/>
  <c r="BA69" i="6"/>
  <c r="BM69" i="6"/>
  <c r="CX69" i="6"/>
  <c r="DL69" i="6"/>
  <c r="DQ51" i="6"/>
  <c r="EH51" i="6"/>
  <c r="ET51" i="6"/>
  <c r="FH51" i="6"/>
  <c r="JZ51" i="6"/>
  <c r="GI67" i="6"/>
  <c r="GI68" i="6" s="1"/>
  <c r="GI69" i="6" s="1"/>
  <c r="C54" i="6"/>
  <c r="AC54" i="6"/>
  <c r="AS54" i="6"/>
  <c r="BF54" i="6"/>
  <c r="BT54" i="6"/>
  <c r="CF54" i="6"/>
  <c r="CR54" i="6"/>
  <c r="DE54" i="6"/>
  <c r="DT54" i="6"/>
  <c r="EK54" i="6"/>
  <c r="EW54" i="6"/>
  <c r="FK54" i="6"/>
  <c r="JQ54" i="6"/>
  <c r="MN54" i="6"/>
  <c r="F57" i="6"/>
  <c r="S57" i="6"/>
  <c r="AF57" i="6"/>
  <c r="AV57" i="6"/>
  <c r="BJ57" i="6"/>
  <c r="BW57" i="6"/>
  <c r="CI57" i="6"/>
  <c r="CU57" i="6"/>
  <c r="DH57" i="6"/>
  <c r="JT57" i="6"/>
  <c r="MQ57" i="6"/>
  <c r="GA64" i="6"/>
  <c r="GA65" i="6" s="1"/>
  <c r="GA66" i="6" s="1"/>
  <c r="H89" i="6"/>
  <c r="H60" i="6"/>
  <c r="U89" i="6"/>
  <c r="U60" i="6"/>
  <c r="AJ89" i="6"/>
  <c r="AJ60" i="6"/>
  <c r="AY89" i="6"/>
  <c r="AY60" i="6"/>
  <c r="BL89" i="6"/>
  <c r="BL60" i="6"/>
  <c r="BY89" i="6"/>
  <c r="BY60" i="6"/>
  <c r="CK89" i="6"/>
  <c r="CK60" i="6"/>
  <c r="CW89" i="6"/>
  <c r="CW60" i="6"/>
  <c r="DK89" i="6"/>
  <c r="DK60" i="6"/>
  <c r="EB89" i="6"/>
  <c r="EB60" i="6"/>
  <c r="EP89" i="6"/>
  <c r="EP60" i="6"/>
  <c r="FD89" i="6"/>
  <c r="FD60" i="6"/>
  <c r="FP89" i="6"/>
  <c r="FP60" i="6"/>
  <c r="LS89" i="6"/>
  <c r="LS60" i="6"/>
  <c r="AK63" i="6"/>
  <c r="GE61" i="6"/>
  <c r="GE63" i="6" s="1"/>
  <c r="LS62" i="6"/>
  <c r="LS63" i="6" s="1"/>
  <c r="HR62" i="6"/>
  <c r="HR63" i="6" s="1"/>
  <c r="IK62" i="6"/>
  <c r="IK63" i="6" s="1"/>
  <c r="JF62" i="6"/>
  <c r="JF63" i="6" s="1"/>
  <c r="KS62" i="6"/>
  <c r="KS63" i="6" s="1"/>
  <c r="LL62" i="6"/>
  <c r="LL63" i="6" s="1"/>
  <c r="T66" i="6"/>
  <c r="AF66" i="6"/>
  <c r="BE65" i="6"/>
  <c r="BE66" i="6" s="1"/>
  <c r="BR66" i="6"/>
  <c r="CP65" i="6"/>
  <c r="CP66" i="6" s="1"/>
  <c r="CZ65" i="6"/>
  <c r="CZ66" i="6" s="1"/>
  <c r="DB65" i="6"/>
  <c r="DB66" i="6" s="1"/>
  <c r="EJ66" i="6"/>
  <c r="JZ66" i="6"/>
  <c r="NH65" i="6"/>
  <c r="NH66" i="6" s="1"/>
  <c r="EA66" i="6"/>
  <c r="FN66" i="6"/>
  <c r="JO51" i="6"/>
  <c r="ML51" i="6"/>
  <c r="FU67" i="6"/>
  <c r="FU68" i="6" s="1"/>
  <c r="FU69" i="6" s="1"/>
  <c r="GJ67" i="6"/>
  <c r="GJ68" i="6" s="1"/>
  <c r="GJ69" i="6" s="1"/>
  <c r="JR54" i="6"/>
  <c r="MO54" i="6"/>
  <c r="JU57" i="6"/>
  <c r="NF57" i="6"/>
  <c r="GQ89" i="6"/>
  <c r="GQ60" i="6"/>
  <c r="BE60" i="6"/>
  <c r="CQ60" i="6"/>
  <c r="FE60" i="6"/>
  <c r="MU60" i="6"/>
  <c r="NM60" i="6"/>
  <c r="AY62" i="6"/>
  <c r="AY63" i="6" s="1"/>
  <c r="MV62" i="6"/>
  <c r="MV63" i="6" s="1"/>
  <c r="NJ62" i="6"/>
  <c r="NJ63" i="6" s="1"/>
  <c r="BV62" i="6"/>
  <c r="BV63" i="6" s="1"/>
  <c r="DG63" i="6"/>
  <c r="FC63" i="6"/>
  <c r="HS62" i="6"/>
  <c r="HS63" i="6" s="1"/>
  <c r="IL62" i="6"/>
  <c r="IL63" i="6" s="1"/>
  <c r="JG62" i="6"/>
  <c r="JG63" i="6" s="1"/>
  <c r="KT62" i="6"/>
  <c r="KT63" i="6" s="1"/>
  <c r="U66" i="6"/>
  <c r="AS66" i="6"/>
  <c r="BS66" i="6"/>
  <c r="CQ65" i="6"/>
  <c r="CQ66" i="6" s="1"/>
  <c r="DM64" i="6"/>
  <c r="DM65" i="6" s="1"/>
  <c r="DM66" i="6" s="1"/>
  <c r="DD65" i="6"/>
  <c r="DD66" i="6" s="1"/>
  <c r="EK66" i="6"/>
  <c r="EW66" i="6"/>
  <c r="CO66" i="6"/>
  <c r="L68" i="6"/>
  <c r="L69" i="6" s="1"/>
  <c r="Y69" i="6"/>
  <c r="BJ69" i="6"/>
  <c r="DH68" i="6"/>
  <c r="DH69" i="6" s="1"/>
  <c r="EB69" i="6"/>
  <c r="EO69" i="6"/>
  <c r="FF68" i="6"/>
  <c r="FF69" i="6" s="1"/>
  <c r="FE68" i="6"/>
  <c r="FE69" i="6" s="1"/>
  <c r="FQ68" i="6"/>
  <c r="FQ69" i="6" s="1"/>
  <c r="JQ69" i="6"/>
  <c r="MJ69" i="6"/>
  <c r="NK69" i="6"/>
  <c r="BN72" i="6"/>
  <c r="CY72" i="6"/>
  <c r="FQ72" i="6"/>
  <c r="JV72" i="6"/>
  <c r="LP72" i="6"/>
  <c r="BP72" i="6"/>
  <c r="DB72" i="6"/>
  <c r="FE72" i="6"/>
  <c r="AD68" i="6"/>
  <c r="AD69" i="6" s="1"/>
  <c r="AC68" i="6"/>
  <c r="AC69" i="6" s="1"/>
  <c r="AR68" i="6"/>
  <c r="AR69" i="6" s="1"/>
  <c r="AY68" i="6"/>
  <c r="AY69" i="6" s="1"/>
  <c r="BK69" i="6"/>
  <c r="BX69" i="6"/>
  <c r="EP69" i="6"/>
  <c r="JU69" i="6"/>
  <c r="NC69" i="6"/>
  <c r="AE68" i="6"/>
  <c r="AE69" i="6" s="1"/>
  <c r="FR68" i="6"/>
  <c r="FR69" i="6" s="1"/>
  <c r="JR69" i="6"/>
  <c r="L72" i="6"/>
  <c r="AP72" i="6"/>
  <c r="DT72" i="6"/>
  <c r="FR72" i="6"/>
  <c r="DD72" i="6"/>
  <c r="H68" i="6"/>
  <c r="H69" i="6" s="1"/>
  <c r="G68" i="6"/>
  <c r="G69" i="6" s="1"/>
  <c r="AA69" i="6"/>
  <c r="AM69" i="6"/>
  <c r="BL69" i="6"/>
  <c r="BY69" i="6"/>
  <c r="ED69" i="6"/>
  <c r="EQ69" i="6"/>
  <c r="GP69" i="6"/>
  <c r="JV69" i="6"/>
  <c r="ND69" i="6"/>
  <c r="AF68" i="6"/>
  <c r="AF69" i="6" s="1"/>
  <c r="BQ69" i="6"/>
  <c r="DP69" i="6"/>
  <c r="EU69" i="6"/>
  <c r="U72" i="6"/>
  <c r="AQ72" i="6"/>
  <c r="BD72" i="6"/>
  <c r="BQ72" i="6"/>
  <c r="CE72" i="6"/>
  <c r="CO72" i="6"/>
  <c r="DA72" i="6"/>
  <c r="DP72" i="6"/>
  <c r="AB69" i="6"/>
  <c r="BZ69" i="6"/>
  <c r="CL69" i="6"/>
  <c r="JW69" i="6"/>
  <c r="LQ69" i="6"/>
  <c r="NE69" i="6"/>
  <c r="E68" i="6"/>
  <c r="E69" i="6" s="1"/>
  <c r="AI68" i="6"/>
  <c r="AI69" i="6" s="1"/>
  <c r="BT69" i="6"/>
  <c r="CT69" i="6"/>
  <c r="DQ69" i="6"/>
  <c r="EV69" i="6"/>
  <c r="DL72" i="6"/>
  <c r="S72" i="6"/>
  <c r="AE72" i="6"/>
  <c r="AR72" i="6"/>
  <c r="JX69" i="6"/>
  <c r="LR69" i="6"/>
  <c r="NF69" i="6"/>
  <c r="F68" i="6"/>
  <c r="F69" i="6" s="1"/>
  <c r="AJ68" i="6"/>
  <c r="AJ69" i="6" s="1"/>
  <c r="BU69" i="6"/>
  <c r="EY69" i="6"/>
  <c r="LK69" i="6"/>
  <c r="MU69" i="6"/>
  <c r="AS72" i="6"/>
  <c r="ET69" i="6"/>
  <c r="FG68" i="6"/>
  <c r="FG69" i="6" s="1"/>
  <c r="MH69" i="6"/>
  <c r="NG69" i="6"/>
  <c r="BV69" i="6"/>
  <c r="EZ69" i="6"/>
  <c r="LL69" i="6"/>
  <c r="MV69" i="6"/>
  <c r="AT72" i="6"/>
  <c r="MM72" i="6"/>
  <c r="I72" i="6"/>
  <c r="AY65" i="6"/>
  <c r="AY66" i="6" s="1"/>
  <c r="BK65" i="6"/>
  <c r="BK66" i="6" s="1"/>
  <c r="BX66" i="6"/>
  <c r="CJ66" i="6"/>
  <c r="CV65" i="6"/>
  <c r="CV66" i="6" s="1"/>
  <c r="DJ65" i="6"/>
  <c r="DJ66" i="6" s="1"/>
  <c r="AQ68" i="6"/>
  <c r="AQ69" i="6" s="1"/>
  <c r="BD68" i="6"/>
  <c r="BD69" i="6" s="1"/>
  <c r="CC68" i="6"/>
  <c r="CC69" i="6" s="1"/>
  <c r="CN68" i="6"/>
  <c r="CN69" i="6" s="1"/>
  <c r="CM68" i="6"/>
  <c r="CM69" i="6" s="1"/>
  <c r="CO68" i="6"/>
  <c r="CO69" i="6" s="1"/>
  <c r="DA69" i="6"/>
  <c r="FH68" i="6"/>
  <c r="FH69" i="6" s="1"/>
  <c r="JT68" i="6"/>
  <c r="JT69" i="6" s="1"/>
  <c r="JS68" i="6"/>
  <c r="JS69" i="6" s="1"/>
  <c r="JZ68" i="6"/>
  <c r="JZ69" i="6" s="1"/>
  <c r="NH69" i="6"/>
  <c r="EE69" i="6"/>
  <c r="LM69" i="6"/>
  <c r="MW69" i="6"/>
  <c r="BH72" i="6"/>
  <c r="CS72" i="6"/>
  <c r="JP72" i="6"/>
  <c r="LJ72" i="6"/>
  <c r="MN72" i="6"/>
  <c r="J72" i="6"/>
  <c r="CA72" i="6"/>
  <c r="AZ65" i="6"/>
  <c r="AZ66" i="6" s="1"/>
  <c r="BL65" i="6"/>
  <c r="BL66" i="6" s="1"/>
  <c r="BY66" i="6"/>
  <c r="CK66" i="6"/>
  <c r="CW65" i="6"/>
  <c r="CW66" i="6" s="1"/>
  <c r="DK65" i="6"/>
  <c r="DK66" i="6" s="1"/>
  <c r="EC66" i="6"/>
  <c r="MI65" i="6"/>
  <c r="MI66" i="6" s="1"/>
  <c r="MU65" i="6"/>
  <c r="MU66" i="6" s="1"/>
  <c r="D65" i="6"/>
  <c r="D66" i="6" s="1"/>
  <c r="CI66" i="6"/>
  <c r="EB66" i="6"/>
  <c r="FP66" i="6"/>
  <c r="LJ66" i="6"/>
  <c r="FI68" i="6"/>
  <c r="FI69" i="6" s="1"/>
  <c r="LP69" i="6"/>
  <c r="EH69" i="6"/>
  <c r="LN69" i="6"/>
  <c r="MX69" i="6"/>
  <c r="BI72" i="6"/>
  <c r="EM72" i="6"/>
  <c r="EY72" i="6"/>
  <c r="LK72" i="6"/>
  <c r="CB72" i="6"/>
  <c r="BA65" i="6"/>
  <c r="BA66" i="6" s="1"/>
  <c r="BM65" i="6"/>
  <c r="BM66" i="6" s="1"/>
  <c r="BZ65" i="6"/>
  <c r="BZ66" i="6" s="1"/>
  <c r="CL66" i="6"/>
  <c r="CX65" i="6"/>
  <c r="CX66" i="6" s="1"/>
  <c r="DL65" i="6"/>
  <c r="DL66" i="6" s="1"/>
  <c r="ED66" i="6"/>
  <c r="EQ65" i="6"/>
  <c r="EQ66" i="6" s="1"/>
  <c r="JO65" i="6"/>
  <c r="JO66" i="6" s="1"/>
  <c r="MJ65" i="6"/>
  <c r="MJ66" i="6" s="1"/>
  <c r="MV65" i="6"/>
  <c r="MV66" i="6" s="1"/>
  <c r="NI65" i="6"/>
  <c r="NI66" i="6" s="1"/>
  <c r="EY65" i="6"/>
  <c r="EY66" i="6" s="1"/>
  <c r="JE65" i="6"/>
  <c r="JE66" i="6" s="1"/>
  <c r="LK66" i="6"/>
  <c r="AS68" i="6"/>
  <c r="AS69" i="6" s="1"/>
  <c r="BS69" i="6"/>
  <c r="FJ68" i="6"/>
  <c r="FJ69" i="6" s="1"/>
  <c r="FM68" i="6"/>
  <c r="FM69" i="6" s="1"/>
  <c r="G72" i="6"/>
  <c r="X72" i="6"/>
  <c r="AJ72" i="6"/>
  <c r="BW72" i="6"/>
  <c r="EN72" i="6"/>
  <c r="LL72" i="6"/>
  <c r="JT60" i="6"/>
  <c r="E65" i="6"/>
  <c r="E66" i="6" s="1"/>
  <c r="BN65" i="6"/>
  <c r="BN66" i="6" s="1"/>
  <c r="CA65" i="6"/>
  <c r="CA66" i="6" s="1"/>
  <c r="CY65" i="6"/>
  <c r="CY66" i="6" s="1"/>
  <c r="EE66" i="6"/>
  <c r="ER65" i="6"/>
  <c r="ER66" i="6" s="1"/>
  <c r="FE66" i="6"/>
  <c r="FQ66" i="6"/>
  <c r="JP65" i="6"/>
  <c r="JP66" i="6" s="1"/>
  <c r="MK65" i="6"/>
  <c r="MK66" i="6" s="1"/>
  <c r="MW65" i="6"/>
  <c r="MW66" i="6" s="1"/>
  <c r="NJ65" i="6"/>
  <c r="NJ66" i="6" s="1"/>
  <c r="LL66" i="6"/>
  <c r="I68" i="6"/>
  <c r="I69" i="6" s="1"/>
  <c r="MQ69" i="6"/>
  <c r="AT68" i="6"/>
  <c r="AT69" i="6" s="1"/>
  <c r="BN69" i="6"/>
  <c r="DE68" i="6"/>
  <c r="DE69" i="6" s="1"/>
  <c r="EL69" i="6"/>
  <c r="EX69" i="6"/>
  <c r="T69" i="6"/>
  <c r="BB68" i="6"/>
  <c r="BB69" i="6" s="1"/>
  <c r="CF68" i="6"/>
  <c r="CF69" i="6" s="1"/>
  <c r="EJ69" i="6"/>
  <c r="AK72" i="6"/>
  <c r="BX72" i="6"/>
  <c r="EO72" i="6"/>
  <c r="FN72" i="6"/>
  <c r="JS72" i="6"/>
  <c r="LM72" i="6"/>
  <c r="Y72" i="6"/>
  <c r="BK60" i="6"/>
  <c r="BX60" i="6"/>
  <c r="CJ60" i="6"/>
  <c r="CV60" i="6"/>
  <c r="DJ60" i="6"/>
  <c r="EA60" i="6"/>
  <c r="EO60" i="6"/>
  <c r="FC60" i="6"/>
  <c r="FO60" i="6"/>
  <c r="F65" i="6"/>
  <c r="F66" i="6" s="1"/>
  <c r="ES65" i="6"/>
  <c r="ES66" i="6" s="1"/>
  <c r="FF66" i="6"/>
  <c r="FR66" i="6"/>
  <c r="JQ65" i="6"/>
  <c r="JQ66" i="6" s="1"/>
  <c r="ML65" i="6"/>
  <c r="ML66" i="6" s="1"/>
  <c r="MX65" i="6"/>
  <c r="MX66" i="6" s="1"/>
  <c r="NK65" i="6"/>
  <c r="NK66" i="6" s="1"/>
  <c r="DG65" i="6"/>
  <c r="DG66" i="6" s="1"/>
  <c r="J68" i="6"/>
  <c r="J69" i="6" s="1"/>
  <c r="CS69" i="6"/>
  <c r="DF68" i="6"/>
  <c r="DF69" i="6" s="1"/>
  <c r="MM69" i="6"/>
  <c r="U69" i="6"/>
  <c r="BC68" i="6"/>
  <c r="BC69" i="6" s="1"/>
  <c r="CG68" i="6"/>
  <c r="CG69" i="6" s="1"/>
  <c r="EM69" i="6"/>
  <c r="JO68" i="6"/>
  <c r="JO69" i="6" s="1"/>
  <c r="NI69" i="6"/>
  <c r="AI72" i="6"/>
  <c r="AL72" i="6"/>
  <c r="BL72" i="6"/>
  <c r="CW72" i="6"/>
  <c r="EP72" i="6"/>
  <c r="JT72" i="6"/>
  <c r="LN72" i="6"/>
  <c r="AA72" i="6"/>
  <c r="MS60" i="6"/>
  <c r="G65" i="6"/>
  <c r="G66" i="6" s="1"/>
  <c r="S65" i="6"/>
  <c r="S66" i="6" s="1"/>
  <c r="AE65" i="6"/>
  <c r="AE66" i="6" s="1"/>
  <c r="EH65" i="6"/>
  <c r="EH66" i="6" s="1"/>
  <c r="ET65" i="6"/>
  <c r="ET66" i="6" s="1"/>
  <c r="FG66" i="6"/>
  <c r="LC65" i="6"/>
  <c r="LC66" i="6" s="1"/>
  <c r="KQ65" i="6"/>
  <c r="KQ66" i="6" s="1"/>
  <c r="KE65" i="6"/>
  <c r="KE66" i="6" s="1"/>
  <c r="JD65" i="6"/>
  <c r="JD66" i="6" s="1"/>
  <c r="IR65" i="6"/>
  <c r="IR66" i="6" s="1"/>
  <c r="ID65" i="6"/>
  <c r="ID66" i="6" s="1"/>
  <c r="HO65" i="6"/>
  <c r="HO66" i="6" s="1"/>
  <c r="HB65" i="6"/>
  <c r="HB66" i="6" s="1"/>
  <c r="LB65" i="6"/>
  <c r="LB66" i="6" s="1"/>
  <c r="KP65" i="6"/>
  <c r="KP66" i="6" s="1"/>
  <c r="KD65" i="6"/>
  <c r="KD66" i="6" s="1"/>
  <c r="JC65" i="6"/>
  <c r="JC66" i="6" s="1"/>
  <c r="IQ65" i="6"/>
  <c r="IQ66" i="6" s="1"/>
  <c r="IC65" i="6"/>
  <c r="IC66" i="6" s="1"/>
  <c r="HN65" i="6"/>
  <c r="HN66" i="6" s="1"/>
  <c r="HA65" i="6"/>
  <c r="HA66" i="6" s="1"/>
  <c r="LA65" i="6"/>
  <c r="LA66" i="6" s="1"/>
  <c r="KO65" i="6"/>
  <c r="KO66" i="6" s="1"/>
  <c r="KC65" i="6"/>
  <c r="KC66" i="6" s="1"/>
  <c r="JB65" i="6"/>
  <c r="JB66" i="6" s="1"/>
  <c r="IP65" i="6"/>
  <c r="IP66" i="6" s="1"/>
  <c r="IB65" i="6"/>
  <c r="IB66" i="6" s="1"/>
  <c r="HM65" i="6"/>
  <c r="HM66" i="6" s="1"/>
  <c r="GY65" i="6"/>
  <c r="GY66" i="6" s="1"/>
  <c r="KZ65" i="6"/>
  <c r="KZ66" i="6" s="1"/>
  <c r="KN65" i="6"/>
  <c r="KN66" i="6" s="1"/>
  <c r="KB65" i="6"/>
  <c r="KB66" i="6" s="1"/>
  <c r="JA65" i="6"/>
  <c r="JA66" i="6" s="1"/>
  <c r="IO65" i="6"/>
  <c r="IO66" i="6" s="1"/>
  <c r="HZ65" i="6"/>
  <c r="HZ66" i="6" s="1"/>
  <c r="HL65" i="6"/>
  <c r="HL66" i="6" s="1"/>
  <c r="GX65" i="6"/>
  <c r="GX66" i="6" s="1"/>
  <c r="JR65" i="6"/>
  <c r="JR66" i="6" s="1"/>
  <c r="NL65" i="6"/>
  <c r="NL66" i="6" s="1"/>
  <c r="HU65" i="6"/>
  <c r="HU66" i="6" s="1"/>
  <c r="IN65" i="6"/>
  <c r="IN66" i="6" s="1"/>
  <c r="JH65" i="6"/>
  <c r="JH66" i="6" s="1"/>
  <c r="KU65" i="6"/>
  <c r="KU66" i="6" s="1"/>
  <c r="K68" i="6"/>
  <c r="K69" i="6" s="1"/>
  <c r="X69" i="6"/>
  <c r="BI69" i="6"/>
  <c r="DG68" i="6"/>
  <c r="DG69" i="6" s="1"/>
  <c r="EA69" i="6"/>
  <c r="MN69" i="6"/>
  <c r="BF68" i="6"/>
  <c r="BF69" i="6" s="1"/>
  <c r="JP68" i="6"/>
  <c r="JP69" i="6" s="1"/>
  <c r="NJ69" i="6"/>
  <c r="AM72" i="6"/>
  <c r="BM72" i="6"/>
  <c r="CX72" i="6"/>
  <c r="FP72" i="6"/>
  <c r="JU72" i="6"/>
  <c r="LO72" i="6"/>
  <c r="NJ72" i="6"/>
  <c r="AF72" i="6"/>
  <c r="FD72" i="6"/>
  <c r="EH72" i="6"/>
  <c r="ET72" i="6"/>
  <c r="FG72" i="6"/>
  <c r="LC71" i="6"/>
  <c r="LC72" i="6" s="1"/>
  <c r="KQ71" i="6"/>
  <c r="KQ72" i="6" s="1"/>
  <c r="KE71" i="6"/>
  <c r="KE72" i="6" s="1"/>
  <c r="JD71" i="6"/>
  <c r="JD72" i="6" s="1"/>
  <c r="IR71" i="6"/>
  <c r="IR72" i="6" s="1"/>
  <c r="ID71" i="6"/>
  <c r="ID72" i="6" s="1"/>
  <c r="HO71" i="6"/>
  <c r="HO72" i="6" s="1"/>
  <c r="HB71" i="6"/>
  <c r="HB72" i="6" s="1"/>
  <c r="LB71" i="6"/>
  <c r="LB72" i="6" s="1"/>
  <c r="KP71" i="6"/>
  <c r="KP72" i="6" s="1"/>
  <c r="KD71" i="6"/>
  <c r="KD72" i="6" s="1"/>
  <c r="JC71" i="6"/>
  <c r="JC72" i="6" s="1"/>
  <c r="IQ71" i="6"/>
  <c r="IQ72" i="6" s="1"/>
  <c r="IC71" i="6"/>
  <c r="IC72" i="6" s="1"/>
  <c r="HN71" i="6"/>
  <c r="HN72" i="6" s="1"/>
  <c r="HA71" i="6"/>
  <c r="HA72" i="6" s="1"/>
  <c r="LE71" i="6"/>
  <c r="LE72" i="6" s="1"/>
  <c r="KO71" i="6"/>
  <c r="KO72" i="6" s="1"/>
  <c r="JJ71" i="6"/>
  <c r="JJ72" i="6" s="1"/>
  <c r="IV71" i="6"/>
  <c r="IV72" i="6" s="1"/>
  <c r="IF71" i="6"/>
  <c r="IF72" i="6" s="1"/>
  <c r="HM71" i="6"/>
  <c r="HM72" i="6" s="1"/>
  <c r="LD71" i="6"/>
  <c r="LD72" i="6" s="1"/>
  <c r="KN71" i="6"/>
  <c r="KN72" i="6" s="1"/>
  <c r="JI71" i="6"/>
  <c r="JI72" i="6" s="1"/>
  <c r="IU71" i="6"/>
  <c r="IU72" i="6" s="1"/>
  <c r="IE71" i="6"/>
  <c r="IE72" i="6" s="1"/>
  <c r="HL71" i="6"/>
  <c r="HL72" i="6" s="1"/>
  <c r="LA71" i="6"/>
  <c r="LA72" i="6" s="1"/>
  <c r="KM71" i="6"/>
  <c r="KM72" i="6" s="1"/>
  <c r="JH71" i="6"/>
  <c r="JH72" i="6" s="1"/>
  <c r="IT71" i="6"/>
  <c r="IT72" i="6" s="1"/>
  <c r="IB71" i="6"/>
  <c r="IB72" i="6" s="1"/>
  <c r="HK71" i="6"/>
  <c r="HK72" i="6" s="1"/>
  <c r="KZ71" i="6"/>
  <c r="KZ72" i="6" s="1"/>
  <c r="KL71" i="6"/>
  <c r="KL72" i="6" s="1"/>
  <c r="JG71" i="6"/>
  <c r="JG72" i="6" s="1"/>
  <c r="IS71" i="6"/>
  <c r="IS72" i="6" s="1"/>
  <c r="HZ71" i="6"/>
  <c r="HZ72" i="6" s="1"/>
  <c r="HJ71" i="6"/>
  <c r="HJ72" i="6" s="1"/>
  <c r="FT70" i="6"/>
  <c r="FT72" i="6" s="1"/>
  <c r="NF72" i="6"/>
  <c r="V72" i="6"/>
  <c r="CF71" i="6"/>
  <c r="CF72" i="6" s="1"/>
  <c r="CZ72" i="6"/>
  <c r="DZ71" i="6"/>
  <c r="EZ72" i="6"/>
  <c r="HD71" i="6"/>
  <c r="HD72" i="6" s="1"/>
  <c r="HY71" i="6"/>
  <c r="HY72" i="6" s="1"/>
  <c r="IZ71" i="6"/>
  <c r="IZ72" i="6" s="1"/>
  <c r="KT71" i="6"/>
  <c r="KT72" i="6" s="1"/>
  <c r="MU72" i="6"/>
  <c r="EU72" i="6"/>
  <c r="NG72" i="6"/>
  <c r="F72" i="6"/>
  <c r="W72" i="6"/>
  <c r="AY71" i="6"/>
  <c r="AY72" i="6" s="1"/>
  <c r="CK71" i="6"/>
  <c r="CK72" i="6" s="1"/>
  <c r="EI72" i="6"/>
  <c r="FC72" i="6"/>
  <c r="HE71" i="6"/>
  <c r="HE72" i="6" s="1"/>
  <c r="IG71" i="6"/>
  <c r="IG72" i="6" s="1"/>
  <c r="JA71" i="6"/>
  <c r="JA72" i="6" s="1"/>
  <c r="JZ72" i="6"/>
  <c r="KU71" i="6"/>
  <c r="KU72" i="6" s="1"/>
  <c r="MV72" i="6"/>
  <c r="JW72" i="6"/>
  <c r="LQ72" i="6"/>
  <c r="AZ71" i="6"/>
  <c r="AZ72" i="6" s="1"/>
  <c r="BR72" i="6"/>
  <c r="CL71" i="6"/>
  <c r="CL72" i="6" s="1"/>
  <c r="EJ72" i="6"/>
  <c r="HF71" i="6"/>
  <c r="HF72" i="6" s="1"/>
  <c r="II71" i="6"/>
  <c r="II72" i="6" s="1"/>
  <c r="JB71" i="6"/>
  <c r="JB72" i="6" s="1"/>
  <c r="KB71" i="6"/>
  <c r="KB72" i="6" s="1"/>
  <c r="KV71" i="6"/>
  <c r="KV72" i="6" s="1"/>
  <c r="MY72" i="6"/>
  <c r="NL69" i="6"/>
  <c r="FJ72" i="6"/>
  <c r="JX72" i="6"/>
  <c r="H72" i="6"/>
  <c r="BA71" i="6"/>
  <c r="BA72" i="6" s="1"/>
  <c r="BS72" i="6"/>
  <c r="CM71" i="6"/>
  <c r="CM72" i="6" s="1"/>
  <c r="EK72" i="6"/>
  <c r="HG71" i="6"/>
  <c r="HG72" i="6" s="1"/>
  <c r="IJ71" i="6"/>
  <c r="IJ72" i="6" s="1"/>
  <c r="JE71" i="6"/>
  <c r="JE72" i="6" s="1"/>
  <c r="KC71" i="6"/>
  <c r="KC72" i="6" s="1"/>
  <c r="KW71" i="6"/>
  <c r="KW72" i="6" s="1"/>
  <c r="BU72" i="6"/>
  <c r="CG71" i="6"/>
  <c r="CG72" i="6" s="1"/>
  <c r="DF72" i="6"/>
  <c r="FK72" i="6"/>
  <c r="JY72" i="6"/>
  <c r="MW72" i="6"/>
  <c r="BB71" i="6"/>
  <c r="BB72" i="6" s="1"/>
  <c r="BT72" i="6"/>
  <c r="CN71" i="6"/>
  <c r="CN72" i="6" s="1"/>
  <c r="DE72" i="6"/>
  <c r="EL72" i="6"/>
  <c r="FF72" i="6"/>
  <c r="HH71" i="6"/>
  <c r="HH72" i="6" s="1"/>
  <c r="IK71" i="6"/>
  <c r="IK72" i="6" s="1"/>
  <c r="JF71" i="6"/>
  <c r="JF72" i="6" s="1"/>
  <c r="KF71" i="6"/>
  <c r="KF72" i="6" s="1"/>
  <c r="KX71" i="6"/>
  <c r="KX72" i="6" s="1"/>
  <c r="NC72" i="6"/>
  <c r="BV72" i="6"/>
  <c r="CH72" i="6"/>
  <c r="CT72" i="6"/>
  <c r="DG72" i="6"/>
  <c r="FL72" i="6"/>
  <c r="MX72" i="6"/>
  <c r="NK72" i="6"/>
  <c r="BC71" i="6"/>
  <c r="BC72" i="6" s="1"/>
  <c r="BY72" i="6"/>
  <c r="DK72" i="6"/>
  <c r="FM72" i="6"/>
  <c r="HP71" i="6"/>
  <c r="HP72" i="6" s="1"/>
  <c r="IL71" i="6"/>
  <c r="IL72" i="6" s="1"/>
  <c r="JK71" i="6"/>
  <c r="JK72" i="6" s="1"/>
  <c r="KG71" i="6"/>
  <c r="KG72" i="6" s="1"/>
  <c r="KY71" i="6"/>
  <c r="KY72" i="6" s="1"/>
  <c r="MH72" i="6"/>
  <c r="ND72" i="6"/>
  <c r="AP68" i="6"/>
  <c r="AP69" i="6" s="1"/>
  <c r="KU68" i="6"/>
  <c r="KU69" i="6" s="1"/>
  <c r="KI68" i="6"/>
  <c r="KI69" i="6" s="1"/>
  <c r="JH68" i="6"/>
  <c r="JH69" i="6" s="1"/>
  <c r="IV68" i="6"/>
  <c r="IV69" i="6" s="1"/>
  <c r="II68" i="6"/>
  <c r="II69" i="6" s="1"/>
  <c r="HU68" i="6"/>
  <c r="HU69" i="6" s="1"/>
  <c r="HF68" i="6"/>
  <c r="HF69" i="6" s="1"/>
  <c r="LF68" i="6"/>
  <c r="LF69" i="6" s="1"/>
  <c r="KT68" i="6"/>
  <c r="KT69" i="6" s="1"/>
  <c r="KH68" i="6"/>
  <c r="KH69" i="6" s="1"/>
  <c r="JG68" i="6"/>
  <c r="JG69" i="6" s="1"/>
  <c r="IU68" i="6"/>
  <c r="IU69" i="6" s="1"/>
  <c r="IG68" i="6"/>
  <c r="IG69" i="6" s="1"/>
  <c r="HS68" i="6"/>
  <c r="HS69" i="6" s="1"/>
  <c r="HE68" i="6"/>
  <c r="HE69" i="6" s="1"/>
  <c r="GE67" i="6"/>
  <c r="GE69" i="6" s="1"/>
  <c r="HG68" i="6"/>
  <c r="HG69" i="6" s="1"/>
  <c r="HX68" i="6"/>
  <c r="HX69" i="6" s="1"/>
  <c r="IO68" i="6"/>
  <c r="IO69" i="6" s="1"/>
  <c r="JC68" i="6"/>
  <c r="JC69" i="6" s="1"/>
  <c r="KJ68" i="6"/>
  <c r="KJ69" i="6" s="1"/>
  <c r="KX68" i="6"/>
  <c r="KX69" i="6" s="1"/>
  <c r="LO68" i="6"/>
  <c r="LO69" i="6" s="1"/>
  <c r="MY69" i="6"/>
  <c r="AX71" i="6"/>
  <c r="AX72" i="6" s="1"/>
  <c r="CI71" i="6"/>
  <c r="CI72" i="6" s="1"/>
  <c r="CU72" i="6"/>
  <c r="DH71" i="6"/>
  <c r="DH72" i="6" s="1"/>
  <c r="EA71" i="6"/>
  <c r="EA72" i="6" s="1"/>
  <c r="GE70" i="6"/>
  <c r="GE72" i="6" s="1"/>
  <c r="LS72" i="6"/>
  <c r="ML72" i="6"/>
  <c r="NL72" i="6"/>
  <c r="K71" i="6"/>
  <c r="K72" i="6" s="1"/>
  <c r="BZ72" i="6"/>
  <c r="CP72" i="6"/>
  <c r="HR71" i="6"/>
  <c r="HR72" i="6" s="1"/>
  <c r="IN71" i="6"/>
  <c r="IN72" i="6" s="1"/>
  <c r="JL71" i="6"/>
  <c r="JL72" i="6" s="1"/>
  <c r="KH71" i="6"/>
  <c r="KH72" i="6" s="1"/>
  <c r="LF71" i="6"/>
  <c r="LF72" i="6" s="1"/>
  <c r="NI72" i="6"/>
  <c r="HH68" i="6"/>
  <c r="HH69" i="6" s="1"/>
  <c r="HY68" i="6"/>
  <c r="HY69" i="6" s="1"/>
  <c r="IP68" i="6"/>
  <c r="IP69" i="6" s="1"/>
  <c r="JD68" i="6"/>
  <c r="JD69" i="6" s="1"/>
  <c r="KK68" i="6"/>
  <c r="KK69" i="6" s="1"/>
  <c r="KY68" i="6"/>
  <c r="KY69" i="6" s="1"/>
  <c r="ML69" i="6"/>
  <c r="CJ71" i="6"/>
  <c r="CJ72" i="6" s="1"/>
  <c r="CV72" i="6"/>
  <c r="DJ71" i="6"/>
  <c r="DJ72" i="6" s="1"/>
  <c r="EB71" i="6"/>
  <c r="EB72" i="6" s="1"/>
  <c r="FI72" i="6"/>
  <c r="BE71" i="6"/>
  <c r="BE72" i="6" s="1"/>
  <c r="CQ72" i="6"/>
  <c r="FO71" i="6"/>
  <c r="FO72" i="6" s="1"/>
  <c r="HS71" i="6"/>
  <c r="HS72" i="6" s="1"/>
  <c r="IO71" i="6"/>
  <c r="IO72" i="6" s="1"/>
  <c r="JO72" i="6"/>
  <c r="KI71" i="6"/>
  <c r="KI72" i="6" s="1"/>
  <c r="MJ72" i="6"/>
  <c r="BE68" i="6"/>
  <c r="BE69" i="6" s="1"/>
  <c r="BR69" i="6"/>
  <c r="CD68" i="6"/>
  <c r="CD69" i="6" s="1"/>
  <c r="CP69" i="6"/>
  <c r="DB68" i="6"/>
  <c r="DB69" i="6" s="1"/>
  <c r="DR69" i="6"/>
  <c r="HJ68" i="6"/>
  <c r="HJ69" i="6" s="1"/>
  <c r="HZ68" i="6"/>
  <c r="HZ69" i="6" s="1"/>
  <c r="IQ68" i="6"/>
  <c r="IQ69" i="6" s="1"/>
  <c r="JE68" i="6"/>
  <c r="JE69" i="6" s="1"/>
  <c r="KL68" i="6"/>
  <c r="KL69" i="6" s="1"/>
  <c r="KZ68" i="6"/>
  <c r="KZ69" i="6" s="1"/>
  <c r="C71" i="6"/>
  <c r="C72" i="6" s="1"/>
  <c r="EC71" i="6"/>
  <c r="EC72" i="6" s="1"/>
  <c r="JQ72" i="6"/>
  <c r="NH72" i="6"/>
  <c r="BF71" i="6"/>
  <c r="BF72" i="6" s="1"/>
  <c r="CR72" i="6"/>
  <c r="DQ72" i="6"/>
  <c r="HU71" i="6"/>
  <c r="HU72" i="6" s="1"/>
  <c r="IP71" i="6"/>
  <c r="IP72" i="6" s="1"/>
  <c r="KJ71" i="6"/>
  <c r="KJ72" i="6" s="1"/>
  <c r="CE68" i="6"/>
  <c r="CE69" i="6" s="1"/>
  <c r="CQ68" i="6"/>
  <c r="CQ69" i="6" s="1"/>
  <c r="DD68" i="6"/>
  <c r="DD69" i="6" s="1"/>
  <c r="DM67" i="6"/>
  <c r="DM68" i="6" s="1"/>
  <c r="DM69" i="6" s="1"/>
  <c r="EK69" i="6"/>
  <c r="EW69" i="6"/>
  <c r="HK68" i="6"/>
  <c r="HK69" i="6" s="1"/>
  <c r="IB68" i="6"/>
  <c r="IB69" i="6" s="1"/>
  <c r="IR68" i="6"/>
  <c r="IR69" i="6" s="1"/>
  <c r="JF68" i="6"/>
  <c r="JF69" i="6" s="1"/>
  <c r="KM68" i="6"/>
  <c r="KM69" i="6" s="1"/>
  <c r="LA68" i="6"/>
  <c r="LA69" i="6" s="1"/>
  <c r="D71" i="6"/>
  <c r="D72" i="6" s="1"/>
  <c r="AB71" i="6"/>
  <c r="AB72" i="6" s="1"/>
  <c r="AN70" i="6"/>
  <c r="AN72" i="6" s="1"/>
  <c r="ED71" i="6"/>
  <c r="ED72" i="6" s="1"/>
  <c r="EQ72" i="6"/>
  <c r="JR72" i="6"/>
  <c r="MO72" i="6"/>
  <c r="CC71" i="6"/>
  <c r="CC72" i="6" s="1"/>
  <c r="DR71" i="6"/>
  <c r="DR72" i="6" s="1"/>
  <c r="EW71" i="6"/>
  <c r="EW72" i="6" s="1"/>
  <c r="GX71" i="6"/>
  <c r="GX72" i="6" s="1"/>
  <c r="HV71" i="6"/>
  <c r="HV72" i="6" s="1"/>
  <c r="IW71" i="6"/>
  <c r="IW72" i="6" s="1"/>
  <c r="KK71" i="6"/>
  <c r="KK72" i="6" s="1"/>
  <c r="FK68" i="6"/>
  <c r="FK69" i="6" s="1"/>
  <c r="HL68" i="6"/>
  <c r="HL69" i="6" s="1"/>
  <c r="IC68" i="6"/>
  <c r="IC69" i="6" s="1"/>
  <c r="IS68" i="6"/>
  <c r="IS69" i="6" s="1"/>
  <c r="JI68" i="6"/>
  <c r="JI69" i="6" s="1"/>
  <c r="KN68" i="6"/>
  <c r="KN69" i="6" s="1"/>
  <c r="LB68" i="6"/>
  <c r="LB69" i="6" s="1"/>
  <c r="E71" i="6"/>
  <c r="E72" i="6" s="1"/>
  <c r="AC71" i="6"/>
  <c r="AC72" i="6" s="1"/>
  <c r="DM71" i="6"/>
  <c r="DM72" i="6" s="1"/>
  <c r="EE71" i="6"/>
  <c r="EE72" i="6" s="1"/>
  <c r="ER72" i="6"/>
  <c r="T71" i="6"/>
  <c r="T72" i="6" s="1"/>
  <c r="CD71" i="6"/>
  <c r="CD72" i="6" s="1"/>
  <c r="DS71" i="6"/>
  <c r="DS72" i="6" s="1"/>
  <c r="EX71" i="6"/>
  <c r="EX72" i="6" s="1"/>
  <c r="GY71" i="6"/>
  <c r="GY72" i="6" s="1"/>
  <c r="HW71" i="6"/>
  <c r="HW72" i="6" s="1"/>
  <c r="IX71" i="6"/>
  <c r="IX72" i="6" s="1"/>
  <c r="KR71" i="6"/>
  <c r="KR72" i="6" s="1"/>
  <c r="MS72" i="6"/>
  <c r="FL68" i="6"/>
  <c r="FL69" i="6" s="1"/>
  <c r="MC68" i="6"/>
  <c r="MO68" i="6"/>
  <c r="MO69" i="6" s="1"/>
  <c r="HM68" i="6"/>
  <c r="HM69" i="6" s="1"/>
  <c r="ID68" i="6"/>
  <c r="ID69" i="6" s="1"/>
  <c r="IT68" i="6"/>
  <c r="IT69" i="6" s="1"/>
  <c r="JJ68" i="6"/>
  <c r="JJ69" i="6" s="1"/>
  <c r="KO68" i="6"/>
  <c r="KO69" i="6" s="1"/>
  <c r="LC68" i="6"/>
  <c r="LC69" i="6" s="1"/>
  <c r="AD71" i="6"/>
  <c r="AD72" i="6" s="1"/>
  <c r="EV72" i="6"/>
  <c r="ES71" i="6"/>
  <c r="ES72" i="6" s="1"/>
  <c r="MQ72" i="6"/>
  <c r="NE71" i="6"/>
  <c r="NE72" i="6" s="1"/>
  <c r="HC71" i="6"/>
  <c r="HC72" i="6" s="1"/>
  <c r="HX71" i="6"/>
  <c r="HX72" i="6" s="1"/>
  <c r="IY71" i="6"/>
  <c r="IY72" i="6" s="1"/>
  <c r="KS71" i="6"/>
  <c r="KS72" i="6" s="1"/>
  <c r="FH71" i="6"/>
  <c r="FH72" i="6" s="1"/>
  <c r="R381" i="3"/>
  <c r="R380" i="3"/>
  <c r="R379" i="3"/>
  <c r="R378" i="3"/>
  <c r="R377" i="3"/>
  <c r="R364" i="3"/>
  <c r="Q364" i="3" s="1"/>
  <c r="P364" i="3" s="1"/>
  <c r="O364" i="3" s="1"/>
  <c r="N364" i="3" s="1"/>
  <c r="M364" i="3" s="1"/>
  <c r="L364" i="3" s="1"/>
  <c r="K364" i="3" s="1"/>
  <c r="J364" i="3" s="1"/>
  <c r="I364" i="3" s="1"/>
  <c r="H364" i="3" s="1"/>
  <c r="G364" i="3" s="1"/>
  <c r="F364" i="3" s="1"/>
  <c r="E364" i="3" s="1"/>
  <c r="D364" i="3" s="1"/>
  <c r="C364" i="3" s="1"/>
  <c r="B364" i="3" s="1"/>
  <c r="R358" i="3"/>
  <c r="R356" i="3"/>
  <c r="Q356" i="3" s="1"/>
  <c r="P356" i="3" s="1"/>
  <c r="O356" i="3" s="1"/>
  <c r="N356" i="3" s="1"/>
  <c r="M356" i="3" s="1"/>
  <c r="L356" i="3" s="1"/>
  <c r="K356" i="3" s="1"/>
  <c r="J356" i="3" s="1"/>
  <c r="I356" i="3" s="1"/>
  <c r="H356" i="3" s="1"/>
  <c r="G356" i="3" s="1"/>
  <c r="F356" i="3" s="1"/>
  <c r="E356" i="3" s="1"/>
  <c r="D356" i="3" s="1"/>
  <c r="C356" i="3" s="1"/>
  <c r="B356" i="3" s="1"/>
  <c r="R354" i="3"/>
  <c r="R349" i="3"/>
  <c r="Q349" i="3" s="1"/>
  <c r="P349" i="3" s="1"/>
  <c r="O349" i="3" s="1"/>
  <c r="N349" i="3" s="1"/>
  <c r="M349" i="3" s="1"/>
  <c r="L349" i="3" s="1"/>
  <c r="K349" i="3" s="1"/>
  <c r="J349" i="3" s="1"/>
  <c r="I349" i="3" s="1"/>
  <c r="H349" i="3" s="1"/>
  <c r="G349" i="3" s="1"/>
  <c r="F349" i="3" s="1"/>
  <c r="E349" i="3" s="1"/>
  <c r="D349" i="3" s="1"/>
  <c r="C349" i="3" s="1"/>
  <c r="B349" i="3" s="1"/>
  <c r="R347" i="3"/>
  <c r="Q347" i="3" s="1"/>
  <c r="P347" i="3" s="1"/>
  <c r="O347" i="3" s="1"/>
  <c r="N347" i="3" s="1"/>
  <c r="M347" i="3" s="1"/>
  <c r="L347" i="3" s="1"/>
  <c r="K347" i="3" s="1"/>
  <c r="J347" i="3" s="1"/>
  <c r="I347" i="3" s="1"/>
  <c r="H347" i="3" s="1"/>
  <c r="G347" i="3" s="1"/>
  <c r="F347" i="3" s="1"/>
  <c r="E347" i="3" s="1"/>
  <c r="D347" i="3" s="1"/>
  <c r="C347" i="3" s="1"/>
  <c r="B347" i="3" s="1"/>
  <c r="R345" i="3"/>
  <c r="Q345" i="3" s="1"/>
  <c r="P345" i="3" s="1"/>
  <c r="O345" i="3" s="1"/>
  <c r="N345" i="3" s="1"/>
  <c r="M345" i="3" s="1"/>
  <c r="L345" i="3" s="1"/>
  <c r="K345" i="3" s="1"/>
  <c r="J345" i="3" s="1"/>
  <c r="I345" i="3" s="1"/>
  <c r="H345" i="3" s="1"/>
  <c r="G345" i="3" s="1"/>
  <c r="F345" i="3" s="1"/>
  <c r="E345" i="3" s="1"/>
  <c r="D345" i="3" s="1"/>
  <c r="C345" i="3" s="1"/>
  <c r="B345" i="3" s="1"/>
  <c r="R204" i="3"/>
  <c r="R203" i="3"/>
  <c r="Q203" i="3" s="1"/>
  <c r="P203" i="3" s="1"/>
  <c r="O203" i="3" s="1"/>
  <c r="N203" i="3" s="1"/>
  <c r="M203" i="3" s="1"/>
  <c r="L203" i="3" s="1"/>
  <c r="K203" i="3" s="1"/>
  <c r="J203" i="3" s="1"/>
  <c r="I203" i="3" s="1"/>
  <c r="H203" i="3" s="1"/>
  <c r="G203" i="3" s="1"/>
  <c r="F203" i="3" s="1"/>
  <c r="E203" i="3" s="1"/>
  <c r="D203" i="3" s="1"/>
  <c r="C203" i="3" s="1"/>
  <c r="B203" i="3" s="1"/>
  <c r="R202" i="3"/>
  <c r="R201" i="3"/>
  <c r="Q201" i="3" s="1"/>
  <c r="P201" i="3" s="1"/>
  <c r="O201" i="3" s="1"/>
  <c r="N201" i="3" s="1"/>
  <c r="M201" i="3" s="1"/>
  <c r="L201" i="3" s="1"/>
  <c r="K201" i="3" s="1"/>
  <c r="J201" i="3" s="1"/>
  <c r="I201" i="3" s="1"/>
  <c r="H201" i="3" s="1"/>
  <c r="G201" i="3" s="1"/>
  <c r="F201" i="3" s="1"/>
  <c r="E201" i="3" s="1"/>
  <c r="D201" i="3" s="1"/>
  <c r="C201" i="3" s="1"/>
  <c r="B201" i="3" s="1"/>
  <c r="R199" i="3"/>
  <c r="R197" i="3"/>
  <c r="Q197" i="3" s="1"/>
  <c r="P197" i="3" s="1"/>
  <c r="O197" i="3" s="1"/>
  <c r="N197" i="3" s="1"/>
  <c r="M197" i="3" s="1"/>
  <c r="L197" i="3" s="1"/>
  <c r="K197" i="3" s="1"/>
  <c r="J197" i="3" s="1"/>
  <c r="I197" i="3" s="1"/>
  <c r="H197" i="3" s="1"/>
  <c r="G197" i="3" s="1"/>
  <c r="F197" i="3" s="1"/>
  <c r="E197" i="3" s="1"/>
  <c r="D197" i="3" s="1"/>
  <c r="C197" i="3" s="1"/>
  <c r="B197" i="3" s="1"/>
  <c r="R196" i="3"/>
  <c r="Q196" i="3" s="1"/>
  <c r="P196" i="3" s="1"/>
  <c r="O196" i="3" s="1"/>
  <c r="N196" i="3" s="1"/>
  <c r="M196" i="3" s="1"/>
  <c r="L196" i="3" s="1"/>
  <c r="K196" i="3" s="1"/>
  <c r="J196" i="3" s="1"/>
  <c r="I196" i="3" s="1"/>
  <c r="H196" i="3" s="1"/>
  <c r="G196" i="3" s="1"/>
  <c r="F196" i="3" s="1"/>
  <c r="E196" i="3" s="1"/>
  <c r="D196" i="3" s="1"/>
  <c r="C196" i="3" s="1"/>
  <c r="B196" i="3" s="1"/>
  <c r="R195" i="3"/>
  <c r="Q195" i="3" s="1"/>
  <c r="P195" i="3" s="1"/>
  <c r="O195" i="3" s="1"/>
  <c r="N195" i="3" s="1"/>
  <c r="M195" i="3" s="1"/>
  <c r="L195" i="3" s="1"/>
  <c r="K195" i="3" s="1"/>
  <c r="J195" i="3" s="1"/>
  <c r="I195" i="3" s="1"/>
  <c r="H195" i="3" s="1"/>
  <c r="G195" i="3" s="1"/>
  <c r="F195" i="3" s="1"/>
  <c r="E195" i="3" s="1"/>
  <c r="D195" i="3" s="1"/>
  <c r="C195" i="3" s="1"/>
  <c r="B195" i="3" s="1"/>
  <c r="R194" i="3"/>
  <c r="R193" i="3"/>
  <c r="Q193" i="3" s="1"/>
  <c r="P193" i="3" s="1"/>
  <c r="O193" i="3" s="1"/>
  <c r="N193" i="3" s="1"/>
  <c r="M193" i="3" s="1"/>
  <c r="L193" i="3" s="1"/>
  <c r="K193" i="3" s="1"/>
  <c r="J193" i="3" s="1"/>
  <c r="I193" i="3" s="1"/>
  <c r="H193" i="3" s="1"/>
  <c r="G193" i="3" s="1"/>
  <c r="F193" i="3" s="1"/>
  <c r="E193" i="3" s="1"/>
  <c r="D193" i="3" s="1"/>
  <c r="C193" i="3" s="1"/>
  <c r="B193" i="3" s="1"/>
  <c r="R192" i="3"/>
  <c r="Q192" i="3" s="1"/>
  <c r="P192" i="3" s="1"/>
  <c r="O192" i="3" s="1"/>
  <c r="N192" i="3" s="1"/>
  <c r="M192" i="3" s="1"/>
  <c r="L192" i="3" s="1"/>
  <c r="K192" i="3" s="1"/>
  <c r="J192" i="3" s="1"/>
  <c r="I192" i="3" s="1"/>
  <c r="H192" i="3" s="1"/>
  <c r="G192" i="3" s="1"/>
  <c r="F192" i="3" s="1"/>
  <c r="E192" i="3" s="1"/>
  <c r="D192" i="3" s="1"/>
  <c r="C192" i="3" s="1"/>
  <c r="B192" i="3" s="1"/>
  <c r="R191" i="3"/>
  <c r="Q191" i="3" s="1"/>
  <c r="P191" i="3" s="1"/>
  <c r="O191" i="3" s="1"/>
  <c r="N191" i="3" s="1"/>
  <c r="M191" i="3" s="1"/>
  <c r="L191" i="3" s="1"/>
  <c r="K191" i="3" s="1"/>
  <c r="J191" i="3" s="1"/>
  <c r="I191" i="3" s="1"/>
  <c r="H191" i="3" s="1"/>
  <c r="G191" i="3" s="1"/>
  <c r="F191" i="3" s="1"/>
  <c r="E191" i="3" s="1"/>
  <c r="D191" i="3" s="1"/>
  <c r="C191" i="3" s="1"/>
  <c r="B191" i="3" s="1"/>
  <c r="R190" i="3"/>
  <c r="R189" i="3"/>
  <c r="Q189" i="3" s="1"/>
  <c r="P189" i="3" s="1"/>
  <c r="O189" i="3" s="1"/>
  <c r="N189" i="3" s="1"/>
  <c r="M189" i="3" s="1"/>
  <c r="L189" i="3" s="1"/>
  <c r="K189" i="3" s="1"/>
  <c r="J189" i="3" s="1"/>
  <c r="I189" i="3" s="1"/>
  <c r="H189" i="3" s="1"/>
  <c r="G189" i="3" s="1"/>
  <c r="F189" i="3" s="1"/>
  <c r="E189" i="3" s="1"/>
  <c r="D189" i="3" s="1"/>
  <c r="C189" i="3" s="1"/>
  <c r="B189" i="3" s="1"/>
  <c r="R188" i="3"/>
  <c r="Q188" i="3" s="1"/>
  <c r="P188" i="3" s="1"/>
  <c r="O188" i="3" s="1"/>
  <c r="N188" i="3" s="1"/>
  <c r="M188" i="3" s="1"/>
  <c r="L188" i="3" s="1"/>
  <c r="K188" i="3" s="1"/>
  <c r="J188" i="3" s="1"/>
  <c r="I188" i="3" s="1"/>
  <c r="H188" i="3" s="1"/>
  <c r="G188" i="3" s="1"/>
  <c r="F188" i="3" s="1"/>
  <c r="E188" i="3" s="1"/>
  <c r="D188" i="3" s="1"/>
  <c r="C188" i="3" s="1"/>
  <c r="B188" i="3" s="1"/>
  <c r="R185" i="3"/>
  <c r="Q185" i="3" s="1"/>
  <c r="P185" i="3" s="1"/>
  <c r="O185" i="3" s="1"/>
  <c r="N185" i="3" s="1"/>
  <c r="M185" i="3" s="1"/>
  <c r="L185" i="3" s="1"/>
  <c r="K185" i="3" s="1"/>
  <c r="J185" i="3" s="1"/>
  <c r="I185" i="3" s="1"/>
  <c r="H185" i="3" s="1"/>
  <c r="G185" i="3" s="1"/>
  <c r="F185" i="3" s="1"/>
  <c r="E185" i="3" s="1"/>
  <c r="D185" i="3" s="1"/>
  <c r="C185" i="3" s="1"/>
  <c r="B185" i="3" s="1"/>
  <c r="R184" i="3"/>
  <c r="R183" i="3"/>
  <c r="Q183" i="3" s="1"/>
  <c r="P183" i="3" s="1"/>
  <c r="O183" i="3" s="1"/>
  <c r="N183" i="3" s="1"/>
  <c r="M183" i="3" s="1"/>
  <c r="L183" i="3" s="1"/>
  <c r="K183" i="3" s="1"/>
  <c r="J183" i="3" s="1"/>
  <c r="I183" i="3" s="1"/>
  <c r="H183" i="3" s="1"/>
  <c r="G183" i="3" s="1"/>
  <c r="F183" i="3" s="1"/>
  <c r="E183" i="3" s="1"/>
  <c r="D183" i="3" s="1"/>
  <c r="C183" i="3" s="1"/>
  <c r="B183" i="3" s="1"/>
  <c r="R182" i="3"/>
  <c r="R181" i="3"/>
  <c r="Q181" i="3" s="1"/>
  <c r="P181" i="3" s="1"/>
  <c r="O181" i="3" s="1"/>
  <c r="N181" i="3" s="1"/>
  <c r="M181" i="3" s="1"/>
  <c r="L181" i="3" s="1"/>
  <c r="K181" i="3" s="1"/>
  <c r="J181" i="3" s="1"/>
  <c r="I181" i="3" s="1"/>
  <c r="H181" i="3" s="1"/>
  <c r="G181" i="3" s="1"/>
  <c r="F181" i="3" s="1"/>
  <c r="E181" i="3" s="1"/>
  <c r="D181" i="3" s="1"/>
  <c r="C181" i="3" s="1"/>
  <c r="B181" i="3" s="1"/>
  <c r="R180" i="3"/>
  <c r="R178" i="3"/>
  <c r="Q178" i="3" s="1"/>
  <c r="P178" i="3" s="1"/>
  <c r="O178" i="3" s="1"/>
  <c r="N178" i="3" s="1"/>
  <c r="M178" i="3" s="1"/>
  <c r="L178" i="3" s="1"/>
  <c r="K178" i="3" s="1"/>
  <c r="J178" i="3" s="1"/>
  <c r="I178" i="3" s="1"/>
  <c r="H178" i="3" s="1"/>
  <c r="G178" i="3" s="1"/>
  <c r="F178" i="3" s="1"/>
  <c r="E178" i="3" s="1"/>
  <c r="D178" i="3" s="1"/>
  <c r="C178" i="3" s="1"/>
  <c r="B178" i="3" s="1"/>
  <c r="R177" i="3"/>
  <c r="Q177" i="3" s="1"/>
  <c r="P177" i="3" s="1"/>
  <c r="O177" i="3" s="1"/>
  <c r="N177" i="3" s="1"/>
  <c r="M177" i="3" s="1"/>
  <c r="L177" i="3" s="1"/>
  <c r="K177" i="3" s="1"/>
  <c r="J177" i="3" s="1"/>
  <c r="I177" i="3" s="1"/>
  <c r="H177" i="3" s="1"/>
  <c r="G177" i="3" s="1"/>
  <c r="F177" i="3" s="1"/>
  <c r="E177" i="3" s="1"/>
  <c r="D177" i="3" s="1"/>
  <c r="C177" i="3" s="1"/>
  <c r="B177" i="3" s="1"/>
  <c r="R117" i="3"/>
  <c r="R17" i="3"/>
  <c r="R16" i="3"/>
  <c r="R15" i="3"/>
  <c r="R14" i="3"/>
  <c r="R13" i="3"/>
  <c r="Q381" i="3"/>
  <c r="Q380" i="3"/>
  <c r="Q379" i="3"/>
  <c r="Q378" i="3"/>
  <c r="Q377" i="3"/>
  <c r="Q358" i="3"/>
  <c r="P358" i="3" s="1"/>
  <c r="O358" i="3" s="1"/>
  <c r="N358" i="3" s="1"/>
  <c r="M358" i="3" s="1"/>
  <c r="L358" i="3" s="1"/>
  <c r="K358" i="3" s="1"/>
  <c r="J358" i="3" s="1"/>
  <c r="I358" i="3" s="1"/>
  <c r="H358" i="3" s="1"/>
  <c r="G358" i="3" s="1"/>
  <c r="F358" i="3" s="1"/>
  <c r="E358" i="3" s="1"/>
  <c r="D358" i="3" s="1"/>
  <c r="C358" i="3" s="1"/>
  <c r="B358" i="3" s="1"/>
  <c r="Q354" i="3"/>
  <c r="Q204" i="3"/>
  <c r="P204" i="3" s="1"/>
  <c r="O204" i="3" s="1"/>
  <c r="N204" i="3" s="1"/>
  <c r="M204" i="3" s="1"/>
  <c r="L204" i="3" s="1"/>
  <c r="K204" i="3" s="1"/>
  <c r="J204" i="3" s="1"/>
  <c r="I204" i="3" s="1"/>
  <c r="H204" i="3" s="1"/>
  <c r="G204" i="3" s="1"/>
  <c r="F204" i="3" s="1"/>
  <c r="E204" i="3" s="1"/>
  <c r="D204" i="3" s="1"/>
  <c r="C204" i="3" s="1"/>
  <c r="B204" i="3" s="1"/>
  <c r="Q202" i="3"/>
  <c r="Q199" i="3"/>
  <c r="Q194" i="3"/>
  <c r="P194" i="3" s="1"/>
  <c r="O194" i="3" s="1"/>
  <c r="N194" i="3" s="1"/>
  <c r="M194" i="3" s="1"/>
  <c r="L194" i="3" s="1"/>
  <c r="K194" i="3" s="1"/>
  <c r="J194" i="3" s="1"/>
  <c r="I194" i="3" s="1"/>
  <c r="H194" i="3" s="1"/>
  <c r="G194" i="3" s="1"/>
  <c r="F194" i="3" s="1"/>
  <c r="E194" i="3" s="1"/>
  <c r="D194" i="3" s="1"/>
  <c r="C194" i="3" s="1"/>
  <c r="B194" i="3" s="1"/>
  <c r="Q190" i="3"/>
  <c r="P190" i="3" s="1"/>
  <c r="O190" i="3" s="1"/>
  <c r="N190" i="3" s="1"/>
  <c r="M190" i="3" s="1"/>
  <c r="L190" i="3" s="1"/>
  <c r="K190" i="3" s="1"/>
  <c r="J190" i="3" s="1"/>
  <c r="I190" i="3" s="1"/>
  <c r="H190" i="3" s="1"/>
  <c r="G190" i="3" s="1"/>
  <c r="F190" i="3" s="1"/>
  <c r="E190" i="3" s="1"/>
  <c r="D190" i="3" s="1"/>
  <c r="C190" i="3" s="1"/>
  <c r="B190" i="3" s="1"/>
  <c r="Q184" i="3"/>
  <c r="P184" i="3" s="1"/>
  <c r="O184" i="3" s="1"/>
  <c r="N184" i="3" s="1"/>
  <c r="M184" i="3" s="1"/>
  <c r="L184" i="3" s="1"/>
  <c r="K184" i="3" s="1"/>
  <c r="J184" i="3" s="1"/>
  <c r="I184" i="3" s="1"/>
  <c r="H184" i="3" s="1"/>
  <c r="G184" i="3" s="1"/>
  <c r="F184" i="3" s="1"/>
  <c r="E184" i="3" s="1"/>
  <c r="D184" i="3" s="1"/>
  <c r="C184" i="3" s="1"/>
  <c r="B184" i="3" s="1"/>
  <c r="Q182" i="3"/>
  <c r="Q180" i="3"/>
  <c r="Q117" i="3"/>
  <c r="Q17" i="3"/>
  <c r="Q16" i="3"/>
  <c r="Q15" i="3"/>
  <c r="Q14" i="3"/>
  <c r="Q13" i="3"/>
  <c r="P381" i="3"/>
  <c r="P380" i="3"/>
  <c r="P379" i="3"/>
  <c r="P378" i="3"/>
  <c r="P377" i="3"/>
  <c r="P354" i="3"/>
  <c r="O354" i="3" s="1"/>
  <c r="N354" i="3" s="1"/>
  <c r="M354" i="3" s="1"/>
  <c r="L354" i="3" s="1"/>
  <c r="K354" i="3" s="1"/>
  <c r="J354" i="3" s="1"/>
  <c r="I354" i="3" s="1"/>
  <c r="H354" i="3" s="1"/>
  <c r="G354" i="3" s="1"/>
  <c r="F354" i="3" s="1"/>
  <c r="E354" i="3" s="1"/>
  <c r="D354" i="3" s="1"/>
  <c r="C354" i="3" s="1"/>
  <c r="B354" i="3" s="1"/>
  <c r="P202" i="3"/>
  <c r="O202" i="3" s="1"/>
  <c r="N202" i="3" s="1"/>
  <c r="M202" i="3" s="1"/>
  <c r="L202" i="3" s="1"/>
  <c r="K202" i="3" s="1"/>
  <c r="J202" i="3" s="1"/>
  <c r="I202" i="3" s="1"/>
  <c r="H202" i="3" s="1"/>
  <c r="G202" i="3" s="1"/>
  <c r="F202" i="3" s="1"/>
  <c r="E202" i="3" s="1"/>
  <c r="D202" i="3" s="1"/>
  <c r="C202" i="3" s="1"/>
  <c r="B202" i="3" s="1"/>
  <c r="P199" i="3"/>
  <c r="P182" i="3"/>
  <c r="O182" i="3" s="1"/>
  <c r="N182" i="3" s="1"/>
  <c r="M182" i="3" s="1"/>
  <c r="L182" i="3" s="1"/>
  <c r="K182" i="3" s="1"/>
  <c r="J182" i="3" s="1"/>
  <c r="I182" i="3" s="1"/>
  <c r="H182" i="3" s="1"/>
  <c r="G182" i="3" s="1"/>
  <c r="F182" i="3" s="1"/>
  <c r="E182" i="3" s="1"/>
  <c r="D182" i="3" s="1"/>
  <c r="C182" i="3" s="1"/>
  <c r="B182" i="3" s="1"/>
  <c r="P180" i="3"/>
  <c r="O180" i="3" s="1"/>
  <c r="N180" i="3" s="1"/>
  <c r="M180" i="3" s="1"/>
  <c r="L180" i="3" s="1"/>
  <c r="K180" i="3" s="1"/>
  <c r="J180" i="3" s="1"/>
  <c r="I180" i="3" s="1"/>
  <c r="H180" i="3" s="1"/>
  <c r="G180" i="3" s="1"/>
  <c r="F180" i="3" s="1"/>
  <c r="E180" i="3" s="1"/>
  <c r="D180" i="3" s="1"/>
  <c r="C180" i="3" s="1"/>
  <c r="B180" i="3" s="1"/>
  <c r="P117" i="3"/>
  <c r="P17" i="3"/>
  <c r="P16" i="3"/>
  <c r="P15" i="3"/>
  <c r="P14" i="3"/>
  <c r="P13" i="3"/>
  <c r="O381" i="3"/>
  <c r="O380" i="3"/>
  <c r="O379" i="3"/>
  <c r="O378" i="3"/>
  <c r="O377" i="3"/>
  <c r="O199" i="3"/>
  <c r="O117" i="3"/>
  <c r="O17" i="3"/>
  <c r="O16" i="3"/>
  <c r="O15" i="3"/>
  <c r="O14" i="3"/>
  <c r="O13" i="3"/>
  <c r="N381" i="3"/>
  <c r="N380" i="3"/>
  <c r="N379" i="3"/>
  <c r="N378" i="3"/>
  <c r="N377" i="3"/>
  <c r="N199" i="3"/>
  <c r="N117" i="3"/>
  <c r="N17" i="3"/>
  <c r="N16" i="3"/>
  <c r="N15" i="3"/>
  <c r="N14" i="3"/>
  <c r="N13" i="3"/>
  <c r="M381" i="3"/>
  <c r="M380" i="3"/>
  <c r="M379" i="3"/>
  <c r="M378" i="3"/>
  <c r="M377" i="3"/>
  <c r="M199" i="3"/>
  <c r="M117" i="3"/>
  <c r="M17" i="3"/>
  <c r="M16" i="3"/>
  <c r="M15" i="3"/>
  <c r="M14" i="3"/>
  <c r="M13" i="3"/>
  <c r="L381" i="3"/>
  <c r="L380" i="3"/>
  <c r="L379" i="3"/>
  <c r="L378" i="3"/>
  <c r="L377" i="3"/>
  <c r="L199" i="3"/>
  <c r="L117" i="3"/>
  <c r="L17" i="3"/>
  <c r="L16" i="3"/>
  <c r="L15" i="3"/>
  <c r="L14" i="3"/>
  <c r="L13" i="3"/>
  <c r="K381" i="3"/>
  <c r="K380" i="3"/>
  <c r="K379" i="3"/>
  <c r="K378" i="3"/>
  <c r="K377" i="3"/>
  <c r="K199" i="3"/>
  <c r="K117" i="3"/>
  <c r="K17" i="3"/>
  <c r="K16" i="3"/>
  <c r="K15" i="3"/>
  <c r="K14" i="3"/>
  <c r="K13" i="3"/>
  <c r="J381" i="3"/>
  <c r="J380" i="3"/>
  <c r="J379" i="3"/>
  <c r="J378" i="3"/>
  <c r="J377" i="3"/>
  <c r="J199" i="3"/>
  <c r="J117" i="3"/>
  <c r="J17" i="3"/>
  <c r="J16" i="3"/>
  <c r="J15" i="3"/>
  <c r="J14" i="3"/>
  <c r="J13" i="3"/>
  <c r="I381" i="3"/>
  <c r="I380" i="3"/>
  <c r="I379" i="3"/>
  <c r="I378" i="3"/>
  <c r="I377" i="3"/>
  <c r="I199" i="3"/>
  <c r="I117" i="3"/>
  <c r="I17" i="3"/>
  <c r="I16" i="3"/>
  <c r="I15" i="3"/>
  <c r="I14" i="3"/>
  <c r="I13" i="3"/>
  <c r="H381" i="3"/>
  <c r="H380" i="3"/>
  <c r="H379" i="3"/>
  <c r="H378" i="3"/>
  <c r="H377" i="3"/>
  <c r="H199" i="3"/>
  <c r="H117" i="3"/>
  <c r="H17" i="3"/>
  <c r="H16" i="3"/>
  <c r="H15" i="3"/>
  <c r="H14" i="3"/>
  <c r="H13" i="3"/>
  <c r="G381" i="3"/>
  <c r="G380" i="3"/>
  <c r="G379" i="3"/>
  <c r="G378" i="3"/>
  <c r="G377" i="3"/>
  <c r="G199" i="3"/>
  <c r="G117" i="3"/>
  <c r="G17" i="3"/>
  <c r="G16" i="3"/>
  <c r="G15" i="3"/>
  <c r="G14" i="3"/>
  <c r="G13" i="3"/>
  <c r="F381" i="3"/>
  <c r="F380" i="3"/>
  <c r="F379" i="3"/>
  <c r="F378" i="3"/>
  <c r="F377" i="3"/>
  <c r="F199" i="3"/>
  <c r="F117" i="3"/>
  <c r="F17" i="3"/>
  <c r="F16" i="3"/>
  <c r="F15" i="3"/>
  <c r="F14" i="3"/>
  <c r="F13" i="3"/>
  <c r="E381" i="3"/>
  <c r="E380" i="3"/>
  <c r="E379" i="3"/>
  <c r="E378" i="3"/>
  <c r="E377" i="3"/>
  <c r="E199" i="3"/>
  <c r="E117" i="3"/>
  <c r="E17" i="3"/>
  <c r="E16" i="3"/>
  <c r="E15" i="3"/>
  <c r="E14" i="3"/>
  <c r="E13" i="3"/>
  <c r="D381" i="3"/>
  <c r="D380" i="3"/>
  <c r="D379" i="3"/>
  <c r="D378" i="3"/>
  <c r="D377" i="3"/>
  <c r="D199" i="3"/>
  <c r="D117" i="3"/>
  <c r="D17" i="3"/>
  <c r="D16" i="3"/>
  <c r="D15" i="3"/>
  <c r="D14" i="3"/>
  <c r="D13" i="3"/>
  <c r="C381" i="3"/>
  <c r="C380" i="3"/>
  <c r="C379" i="3"/>
  <c r="C378" i="3"/>
  <c r="C377" i="3"/>
  <c r="C199" i="3"/>
  <c r="C117" i="3"/>
  <c r="C17" i="3"/>
  <c r="C16" i="3"/>
  <c r="C15" i="3"/>
  <c r="C14" i="3"/>
  <c r="C13" i="3"/>
  <c r="B381" i="3"/>
  <c r="B380" i="3"/>
  <c r="B379" i="3"/>
  <c r="B378" i="3"/>
  <c r="B377" i="3"/>
  <c r="B199" i="3"/>
  <c r="B117" i="3"/>
  <c r="B17" i="3"/>
  <c r="B16" i="3"/>
  <c r="B15" i="3"/>
  <c r="B14" i="3"/>
  <c r="B13" i="3"/>
  <c r="BI335" i="1"/>
  <c r="BL335" i="1"/>
  <c r="BO335" i="1"/>
  <c r="BR335" i="1"/>
  <c r="BF381" i="1"/>
  <c r="BC381" i="1"/>
  <c r="BD381" i="1" s="1"/>
  <c r="AZ381" i="1"/>
  <c r="BA381" i="1" s="1"/>
  <c r="AW381" i="1"/>
  <c r="AX381" i="1" s="1"/>
  <c r="AT381" i="1"/>
  <c r="AU381" i="1" s="1"/>
  <c r="AQ381" i="1"/>
  <c r="AR381" i="1" s="1"/>
  <c r="AN381" i="1"/>
  <c r="AO381" i="1" s="1"/>
  <c r="AK381" i="1"/>
  <c r="AL381" i="1" s="1"/>
  <c r="AH381" i="1"/>
  <c r="AI381" i="1" s="1"/>
  <c r="AE381" i="1"/>
  <c r="AF381" i="1" s="1"/>
  <c r="AB381" i="1"/>
  <c r="AC381" i="1" s="1"/>
  <c r="Y381" i="1"/>
  <c r="Z381" i="1" s="1"/>
  <c r="V381" i="1"/>
  <c r="W381" i="1" s="1"/>
  <c r="S381" i="1"/>
  <c r="T381" i="1" s="1"/>
  <c r="P381" i="1"/>
  <c r="Q381" i="1" s="1"/>
  <c r="M381" i="1"/>
  <c r="N381" i="1" s="1"/>
  <c r="J381" i="1"/>
  <c r="F381" i="1"/>
  <c r="BF380" i="1"/>
  <c r="BG380" i="1" s="1"/>
  <c r="BC380" i="1"/>
  <c r="AZ380" i="1"/>
  <c r="BA380" i="1" s="1"/>
  <c r="CI380" i="1" s="1"/>
  <c r="AW380" i="1"/>
  <c r="AX380" i="1" s="1"/>
  <c r="CH380" i="1" s="1"/>
  <c r="AT380" i="1"/>
  <c r="AU380" i="1" s="1"/>
  <c r="AQ380" i="1"/>
  <c r="AN380" i="1"/>
  <c r="AO380" i="1" s="1"/>
  <c r="CE380" i="1" s="1"/>
  <c r="AK380" i="1"/>
  <c r="AL380" i="1" s="1"/>
  <c r="CD380" i="1" s="1"/>
  <c r="AH380" i="1"/>
  <c r="AI380" i="1" s="1"/>
  <c r="AE380" i="1"/>
  <c r="AF380" i="1" s="1"/>
  <c r="AB380" i="1"/>
  <c r="AC380" i="1" s="1"/>
  <c r="Y380" i="1"/>
  <c r="Z380" i="1" s="1"/>
  <c r="BZ380" i="1" s="1"/>
  <c r="V380" i="1"/>
  <c r="W380" i="1" s="1"/>
  <c r="S380" i="1"/>
  <c r="P380" i="1"/>
  <c r="Q380" i="1" s="1"/>
  <c r="BW380" i="1" s="1"/>
  <c r="M380" i="1"/>
  <c r="N380" i="1" s="1"/>
  <c r="BV380" i="1" s="1"/>
  <c r="J380" i="1"/>
  <c r="K380" i="1" s="1"/>
  <c r="F380" i="1"/>
  <c r="BF379" i="1"/>
  <c r="BC379" i="1"/>
  <c r="BD379" i="1" s="1"/>
  <c r="AZ379" i="1"/>
  <c r="AW379" i="1"/>
  <c r="AX379" i="1" s="1"/>
  <c r="AT379" i="1"/>
  <c r="AU379" i="1" s="1"/>
  <c r="CG379" i="1" s="1"/>
  <c r="AQ379" i="1"/>
  <c r="AR379" i="1" s="1"/>
  <c r="AN379" i="1"/>
  <c r="AO379" i="1" s="1"/>
  <c r="CE379" i="1" s="1"/>
  <c r="AK379" i="1"/>
  <c r="AL379" i="1" s="1"/>
  <c r="CD379" i="1" s="1"/>
  <c r="AH379" i="1"/>
  <c r="AI379" i="1" s="1"/>
  <c r="AE379" i="1"/>
  <c r="AF379" i="1" s="1"/>
  <c r="AB379" i="1"/>
  <c r="AC379" i="1" s="1"/>
  <c r="Y379" i="1"/>
  <c r="Z379" i="1" s="1"/>
  <c r="BZ379" i="1" s="1"/>
  <c r="V379" i="1"/>
  <c r="W379" i="1" s="1"/>
  <c r="S379" i="1"/>
  <c r="T379" i="1" s="1"/>
  <c r="P379" i="1"/>
  <c r="Q379" i="1" s="1"/>
  <c r="M379" i="1"/>
  <c r="N379" i="1" s="1"/>
  <c r="J379" i="1"/>
  <c r="F379" i="1"/>
  <c r="BF378" i="1"/>
  <c r="BC378" i="1"/>
  <c r="BD378" i="1" s="1"/>
  <c r="AZ378" i="1"/>
  <c r="BA378" i="1" s="1"/>
  <c r="AW378" i="1"/>
  <c r="AX378" i="1" s="1"/>
  <c r="AT378" i="1"/>
  <c r="AU378" i="1" s="1"/>
  <c r="AQ378" i="1"/>
  <c r="AR378" i="1" s="1"/>
  <c r="AN378" i="1"/>
  <c r="AO378" i="1" s="1"/>
  <c r="CE378" i="1" s="1"/>
  <c r="AK378" i="1"/>
  <c r="AL378" i="1" s="1"/>
  <c r="AH378" i="1"/>
  <c r="AE378" i="1"/>
  <c r="AF378" i="1" s="1"/>
  <c r="AB378" i="1"/>
  <c r="AC378" i="1" s="1"/>
  <c r="Y378" i="1"/>
  <c r="Z378" i="1" s="1"/>
  <c r="BZ378" i="1" s="1"/>
  <c r="V378" i="1"/>
  <c r="S378" i="1"/>
  <c r="T378" i="1" s="1"/>
  <c r="P378" i="1"/>
  <c r="Q378" i="1" s="1"/>
  <c r="BW378" i="1" s="1"/>
  <c r="M378" i="1"/>
  <c r="N378" i="1" s="1"/>
  <c r="J378" i="1"/>
  <c r="K378" i="1" s="1"/>
  <c r="BU378" i="1" s="1"/>
  <c r="F378" i="1"/>
  <c r="BF377" i="1"/>
  <c r="BC377" i="1"/>
  <c r="BD377" i="1" s="1"/>
  <c r="AZ377" i="1"/>
  <c r="AW377" i="1"/>
  <c r="AX377" i="1" s="1"/>
  <c r="AT377" i="1"/>
  <c r="AU377" i="1" s="1"/>
  <c r="AQ377" i="1"/>
  <c r="AR377" i="1" s="1"/>
  <c r="CF377" i="1" s="1"/>
  <c r="AN377" i="1"/>
  <c r="AO377" i="1" s="1"/>
  <c r="AK377" i="1"/>
  <c r="AL377" i="1" s="1"/>
  <c r="AH377" i="1"/>
  <c r="AE377" i="1"/>
  <c r="AF377" i="1" s="1"/>
  <c r="AB377" i="1"/>
  <c r="AC377" i="1" s="1"/>
  <c r="CA377" i="1" s="1"/>
  <c r="Y377" i="1"/>
  <c r="Z377" i="1" s="1"/>
  <c r="V377" i="1"/>
  <c r="W377" i="1" s="1"/>
  <c r="S377" i="1"/>
  <c r="T377" i="1" s="1"/>
  <c r="P377" i="1"/>
  <c r="Q377" i="1" s="1"/>
  <c r="M377" i="1"/>
  <c r="N377" i="1" s="1"/>
  <c r="J377" i="1"/>
  <c r="K377" i="1" s="1"/>
  <c r="F377" i="1"/>
  <c r="BR376" i="1"/>
  <c r="BO376" i="1"/>
  <c r="BL376" i="1"/>
  <c r="BI376" i="1"/>
  <c r="BG376" i="1"/>
  <c r="BD376" i="1"/>
  <c r="BA376" i="1"/>
  <c r="AX376" i="1"/>
  <c r="CH376" i="1" s="1"/>
  <c r="AU376" i="1"/>
  <c r="AR376" i="1"/>
  <c r="CF376" i="1" s="1"/>
  <c r="AO376" i="1"/>
  <c r="AL376" i="1"/>
  <c r="AI376" i="1"/>
  <c r="AF376" i="1"/>
  <c r="AC376" i="1"/>
  <c r="Z376" i="1"/>
  <c r="BZ376" i="1" s="1"/>
  <c r="W376" i="1"/>
  <c r="T376" i="1"/>
  <c r="Q376" i="1"/>
  <c r="N376" i="1"/>
  <c r="K376" i="1"/>
  <c r="F376" i="1"/>
  <c r="BR375" i="1"/>
  <c r="BO375" i="1"/>
  <c r="BL375" i="1"/>
  <c r="BI375" i="1"/>
  <c r="BG375" i="1"/>
  <c r="BD375" i="1"/>
  <c r="BA375" i="1"/>
  <c r="AX375" i="1"/>
  <c r="AU375" i="1"/>
  <c r="CG375" i="1" s="1"/>
  <c r="AR375" i="1"/>
  <c r="AO375" i="1"/>
  <c r="AL375" i="1"/>
  <c r="AI375" i="1"/>
  <c r="CC375" i="1" s="1"/>
  <c r="AF375" i="1"/>
  <c r="AC375" i="1"/>
  <c r="Z375" i="1"/>
  <c r="W375" i="1"/>
  <c r="T375" i="1"/>
  <c r="Q375" i="1"/>
  <c r="BW375" i="1" s="1"/>
  <c r="N375" i="1"/>
  <c r="K375" i="1"/>
  <c r="F375" i="1"/>
  <c r="BR374" i="1"/>
  <c r="BO374" i="1"/>
  <c r="BL374" i="1"/>
  <c r="BI374" i="1"/>
  <c r="BG374" i="1"/>
  <c r="CK374" i="1" s="1"/>
  <c r="BD374" i="1"/>
  <c r="CJ374" i="1" s="1"/>
  <c r="BA374" i="1"/>
  <c r="CI374" i="1" s="1"/>
  <c r="AX374" i="1"/>
  <c r="CH374" i="1" s="1"/>
  <c r="AU374" i="1"/>
  <c r="CG374" i="1" s="1"/>
  <c r="AR374" i="1"/>
  <c r="CF374" i="1" s="1"/>
  <c r="AO374" i="1"/>
  <c r="CE374" i="1" s="1"/>
  <c r="AL374" i="1"/>
  <c r="CD374" i="1" s="1"/>
  <c r="AI374" i="1"/>
  <c r="CC374" i="1" s="1"/>
  <c r="AF374" i="1"/>
  <c r="CB374" i="1" s="1"/>
  <c r="AC374" i="1"/>
  <c r="CA374" i="1" s="1"/>
  <c r="Z374" i="1"/>
  <c r="BZ374" i="1" s="1"/>
  <c r="W374" i="1"/>
  <c r="BY374" i="1" s="1"/>
  <c r="T374" i="1"/>
  <c r="BX374" i="1" s="1"/>
  <c r="Q374" i="1"/>
  <c r="BW374" i="1" s="1"/>
  <c r="N374" i="1"/>
  <c r="BV374" i="1" s="1"/>
  <c r="K374" i="1"/>
  <c r="BU374" i="1" s="1"/>
  <c r="F374" i="1"/>
  <c r="BR373" i="1"/>
  <c r="BO373" i="1"/>
  <c r="BL373" i="1"/>
  <c r="BI373" i="1"/>
  <c r="BG373" i="1"/>
  <c r="CK373" i="1" s="1"/>
  <c r="BD373" i="1"/>
  <c r="BA373" i="1"/>
  <c r="CI373" i="1" s="1"/>
  <c r="AX373" i="1"/>
  <c r="AU373" i="1"/>
  <c r="CG373" i="1" s="1"/>
  <c r="AR373" i="1"/>
  <c r="AO373" i="1"/>
  <c r="CE373" i="1" s="1"/>
  <c r="AL373" i="1"/>
  <c r="AI373" i="1"/>
  <c r="CC373" i="1" s="1"/>
  <c r="AF373" i="1"/>
  <c r="AC373" i="1"/>
  <c r="CA373" i="1" s="1"/>
  <c r="Z373" i="1"/>
  <c r="W373" i="1"/>
  <c r="BY373" i="1" s="1"/>
  <c r="T373" i="1"/>
  <c r="Q373" i="1"/>
  <c r="BW373" i="1" s="1"/>
  <c r="N373" i="1"/>
  <c r="K373" i="1"/>
  <c r="BU373" i="1" s="1"/>
  <c r="F373" i="1"/>
  <c r="BR372" i="1"/>
  <c r="BO372" i="1"/>
  <c r="BL372" i="1"/>
  <c r="BI372" i="1"/>
  <c r="BG372" i="1"/>
  <c r="CK372" i="1" s="1"/>
  <c r="BD372" i="1"/>
  <c r="CJ372" i="1" s="1"/>
  <c r="BA372" i="1"/>
  <c r="CI372" i="1" s="1"/>
  <c r="AX372" i="1"/>
  <c r="CH372" i="1" s="1"/>
  <c r="AU372" i="1"/>
  <c r="CG372" i="1" s="1"/>
  <c r="AR372" i="1"/>
  <c r="CF372" i="1" s="1"/>
  <c r="AO372" i="1"/>
  <c r="CE372" i="1" s="1"/>
  <c r="AL372" i="1"/>
  <c r="CD372" i="1" s="1"/>
  <c r="AI372" i="1"/>
  <c r="CC372" i="1" s="1"/>
  <c r="AF372" i="1"/>
  <c r="CB372" i="1" s="1"/>
  <c r="AC372" i="1"/>
  <c r="CA372" i="1" s="1"/>
  <c r="Z372" i="1"/>
  <c r="BZ372" i="1" s="1"/>
  <c r="W372" i="1"/>
  <c r="BY372" i="1" s="1"/>
  <c r="T372" i="1"/>
  <c r="BX372" i="1" s="1"/>
  <c r="Q372" i="1"/>
  <c r="BW372" i="1" s="1"/>
  <c r="N372" i="1"/>
  <c r="K372" i="1"/>
  <c r="BU372" i="1" s="1"/>
  <c r="F372" i="1"/>
  <c r="AS372" i="1" s="1"/>
  <c r="BR371" i="1"/>
  <c r="BO371" i="1"/>
  <c r="BL371" i="1"/>
  <c r="BI371" i="1"/>
  <c r="BG371" i="1"/>
  <c r="CK371" i="1" s="1"/>
  <c r="BD371" i="1"/>
  <c r="CJ371" i="1" s="1"/>
  <c r="BA371" i="1"/>
  <c r="CI371" i="1" s="1"/>
  <c r="AX371" i="1"/>
  <c r="AU371" i="1"/>
  <c r="CG371" i="1" s="1"/>
  <c r="AR371" i="1"/>
  <c r="CF371" i="1" s="1"/>
  <c r="AO371" i="1"/>
  <c r="CE371" i="1" s="1"/>
  <c r="AL371" i="1"/>
  <c r="CD371" i="1" s="1"/>
  <c r="AI371" i="1"/>
  <c r="CC371" i="1" s="1"/>
  <c r="AF371" i="1"/>
  <c r="AC371" i="1"/>
  <c r="CA371" i="1" s="1"/>
  <c r="Z371" i="1"/>
  <c r="BZ371" i="1" s="1"/>
  <c r="W371" i="1"/>
  <c r="BY371" i="1" s="1"/>
  <c r="T371" i="1"/>
  <c r="Q371" i="1"/>
  <c r="BW371" i="1" s="1"/>
  <c r="N371" i="1"/>
  <c r="K371" i="1"/>
  <c r="BU371" i="1" s="1"/>
  <c r="F371" i="1"/>
  <c r="BR370" i="1"/>
  <c r="BO370" i="1"/>
  <c r="BL370" i="1"/>
  <c r="BI370" i="1"/>
  <c r="BG370" i="1"/>
  <c r="CK370" i="1" s="1"/>
  <c r="BD370" i="1"/>
  <c r="BA370" i="1"/>
  <c r="AX370" i="1"/>
  <c r="AU370" i="1"/>
  <c r="CG370" i="1" s="1"/>
  <c r="AR370" i="1"/>
  <c r="AO370" i="1"/>
  <c r="AL370" i="1"/>
  <c r="AI370" i="1"/>
  <c r="CC370" i="1" s="1"/>
  <c r="AF370" i="1"/>
  <c r="AC370" i="1"/>
  <c r="CA370" i="1" s="1"/>
  <c r="Z370" i="1"/>
  <c r="W370" i="1"/>
  <c r="BY370" i="1" s="1"/>
  <c r="T370" i="1"/>
  <c r="Q370" i="1"/>
  <c r="N370" i="1"/>
  <c r="K370" i="1"/>
  <c r="BU370" i="1" s="1"/>
  <c r="F370" i="1"/>
  <c r="BR369" i="1"/>
  <c r="BO369" i="1"/>
  <c r="BL369" i="1"/>
  <c r="BI369" i="1"/>
  <c r="BG369" i="1"/>
  <c r="CK369" i="1" s="1"/>
  <c r="BD369" i="1"/>
  <c r="BA369" i="1"/>
  <c r="CI369" i="1" s="1"/>
  <c r="AX369" i="1"/>
  <c r="AU369" i="1"/>
  <c r="CG369" i="1" s="1"/>
  <c r="AR369" i="1"/>
  <c r="AO369" i="1"/>
  <c r="CE369" i="1" s="1"/>
  <c r="AL369" i="1"/>
  <c r="AI369" i="1"/>
  <c r="CC369" i="1" s="1"/>
  <c r="AF369" i="1"/>
  <c r="AC369" i="1"/>
  <c r="CA369" i="1" s="1"/>
  <c r="Z369" i="1"/>
  <c r="W369" i="1"/>
  <c r="BY369" i="1" s="1"/>
  <c r="T369" i="1"/>
  <c r="Q369" i="1"/>
  <c r="BW369" i="1" s="1"/>
  <c r="N369" i="1"/>
  <c r="K369" i="1"/>
  <c r="BU369" i="1" s="1"/>
  <c r="F369" i="1"/>
  <c r="BR368" i="1"/>
  <c r="BO368" i="1"/>
  <c r="BL368" i="1"/>
  <c r="BI368" i="1"/>
  <c r="BG368" i="1"/>
  <c r="CK368" i="1" s="1"/>
  <c r="BD368" i="1"/>
  <c r="CJ368" i="1" s="1"/>
  <c r="BA368" i="1"/>
  <c r="CI368" i="1" s="1"/>
  <c r="AX368" i="1"/>
  <c r="AU368" i="1"/>
  <c r="CG368" i="1" s="1"/>
  <c r="AR368" i="1"/>
  <c r="CF368" i="1" s="1"/>
  <c r="AO368" i="1"/>
  <c r="CE368" i="1" s="1"/>
  <c r="AL368" i="1"/>
  <c r="CD368" i="1" s="1"/>
  <c r="AI368" i="1"/>
  <c r="CC368" i="1" s="1"/>
  <c r="AF368" i="1"/>
  <c r="AC368" i="1"/>
  <c r="CA368" i="1" s="1"/>
  <c r="Z368" i="1"/>
  <c r="W368" i="1"/>
  <c r="BY368" i="1" s="1"/>
  <c r="T368" i="1"/>
  <c r="BX368" i="1" s="1"/>
  <c r="Q368" i="1"/>
  <c r="BW368" i="1" s="1"/>
  <c r="N368" i="1"/>
  <c r="BV368" i="1" s="1"/>
  <c r="K368" i="1"/>
  <c r="BU368" i="1" s="1"/>
  <c r="F368" i="1"/>
  <c r="BR367" i="1"/>
  <c r="BO367" i="1"/>
  <c r="BL367" i="1"/>
  <c r="BI367" i="1"/>
  <c r="BG367" i="1"/>
  <c r="CK367" i="1" s="1"/>
  <c r="BD367" i="1"/>
  <c r="CJ367" i="1" s="1"/>
  <c r="BA367" i="1"/>
  <c r="CI367" i="1" s="1"/>
  <c r="AX367" i="1"/>
  <c r="CH367" i="1" s="1"/>
  <c r="AU367" i="1"/>
  <c r="CG367" i="1" s="1"/>
  <c r="AR367" i="1"/>
  <c r="CF367" i="1" s="1"/>
  <c r="AO367" i="1"/>
  <c r="CE367" i="1" s="1"/>
  <c r="AL367" i="1"/>
  <c r="CD367" i="1" s="1"/>
  <c r="AI367" i="1"/>
  <c r="CC367" i="1" s="1"/>
  <c r="AF367" i="1"/>
  <c r="CB367" i="1" s="1"/>
  <c r="AC367" i="1"/>
  <c r="CA367" i="1" s="1"/>
  <c r="Z367" i="1"/>
  <c r="BZ367" i="1" s="1"/>
  <c r="W367" i="1"/>
  <c r="BY367" i="1" s="1"/>
  <c r="T367" i="1"/>
  <c r="BX367" i="1" s="1"/>
  <c r="Q367" i="1"/>
  <c r="BW367" i="1" s="1"/>
  <c r="N367" i="1"/>
  <c r="BV367" i="1" s="1"/>
  <c r="K367" i="1"/>
  <c r="BU367" i="1" s="1"/>
  <c r="F367" i="1"/>
  <c r="BR366" i="1"/>
  <c r="BO366" i="1"/>
  <c r="BL366" i="1"/>
  <c r="BI366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O364" i="1"/>
  <c r="BL364" i="1"/>
  <c r="BH364" i="1"/>
  <c r="BF364" i="1"/>
  <c r="BE364" i="1"/>
  <c r="BC364" i="1"/>
  <c r="BB364" i="1"/>
  <c r="AZ364" i="1"/>
  <c r="AY364" i="1"/>
  <c r="AW364" i="1"/>
  <c r="AV364" i="1"/>
  <c r="AT364" i="1"/>
  <c r="AS364" i="1"/>
  <c r="AQ364" i="1"/>
  <c r="AP364" i="1"/>
  <c r="AN364" i="1"/>
  <c r="AM364" i="1"/>
  <c r="AK364" i="1"/>
  <c r="AJ364" i="1"/>
  <c r="AH364" i="1"/>
  <c r="AG364" i="1"/>
  <c r="AE364" i="1"/>
  <c r="AD364" i="1"/>
  <c r="AB364" i="1"/>
  <c r="AA364" i="1"/>
  <c r="Y364" i="1"/>
  <c r="X364" i="1"/>
  <c r="V364" i="1"/>
  <c r="U364" i="1"/>
  <c r="S364" i="1"/>
  <c r="R364" i="1"/>
  <c r="P364" i="1"/>
  <c r="O364" i="1"/>
  <c r="M364" i="1"/>
  <c r="BR364" i="1" s="1"/>
  <c r="L364" i="1"/>
  <c r="J364" i="1"/>
  <c r="BI364" i="1" s="1"/>
  <c r="E364" i="1"/>
  <c r="BR363" i="1"/>
  <c r="BO363" i="1"/>
  <c r="BL363" i="1"/>
  <c r="BI363" i="1"/>
  <c r="BG363" i="1"/>
  <c r="CK363" i="1" s="1"/>
  <c r="BD363" i="1"/>
  <c r="CJ363" i="1" s="1"/>
  <c r="BA363" i="1"/>
  <c r="CI363" i="1" s="1"/>
  <c r="AX363" i="1"/>
  <c r="CH363" i="1" s="1"/>
  <c r="AU363" i="1"/>
  <c r="CG363" i="1" s="1"/>
  <c r="AR363" i="1"/>
  <c r="CF363" i="1" s="1"/>
  <c r="AO363" i="1"/>
  <c r="CE363" i="1" s="1"/>
  <c r="AL363" i="1"/>
  <c r="CD363" i="1" s="1"/>
  <c r="AI363" i="1"/>
  <c r="CC363" i="1" s="1"/>
  <c r="AF363" i="1"/>
  <c r="CB363" i="1" s="1"/>
  <c r="AC363" i="1"/>
  <c r="CA363" i="1" s="1"/>
  <c r="Z363" i="1"/>
  <c r="BZ363" i="1" s="1"/>
  <c r="W363" i="1"/>
  <c r="BY363" i="1" s="1"/>
  <c r="T363" i="1"/>
  <c r="BX363" i="1" s="1"/>
  <c r="Q363" i="1"/>
  <c r="BW363" i="1" s="1"/>
  <c r="N363" i="1"/>
  <c r="BV363" i="1" s="1"/>
  <c r="K363" i="1"/>
  <c r="BU363" i="1" s="1"/>
  <c r="F363" i="1"/>
  <c r="BR362" i="1"/>
  <c r="BO362" i="1"/>
  <c r="BL362" i="1"/>
  <c r="BI362" i="1"/>
  <c r="BG362" i="1"/>
  <c r="CK362" i="1" s="1"/>
  <c r="BD362" i="1"/>
  <c r="BA362" i="1"/>
  <c r="CI362" i="1" s="1"/>
  <c r="AX362" i="1"/>
  <c r="CH362" i="1" s="1"/>
  <c r="AU362" i="1"/>
  <c r="CG362" i="1" s="1"/>
  <c r="AR362" i="1"/>
  <c r="CF362" i="1" s="1"/>
  <c r="AO362" i="1"/>
  <c r="CE362" i="1" s="1"/>
  <c r="AL362" i="1"/>
  <c r="CD362" i="1" s="1"/>
  <c r="AI362" i="1"/>
  <c r="CC362" i="1" s="1"/>
  <c r="AF362" i="1"/>
  <c r="AC362" i="1"/>
  <c r="CA362" i="1" s="1"/>
  <c r="Z362" i="1"/>
  <c r="BZ362" i="1" s="1"/>
  <c r="W362" i="1"/>
  <c r="BY362" i="1" s="1"/>
  <c r="T362" i="1"/>
  <c r="BX362" i="1" s="1"/>
  <c r="Q362" i="1"/>
  <c r="BW362" i="1" s="1"/>
  <c r="N362" i="1"/>
  <c r="BV362" i="1" s="1"/>
  <c r="K362" i="1"/>
  <c r="BU362" i="1" s="1"/>
  <c r="F362" i="1"/>
  <c r="BR361" i="1"/>
  <c r="BO361" i="1"/>
  <c r="BL361" i="1"/>
  <c r="BI361" i="1"/>
  <c r="BG361" i="1"/>
  <c r="CK361" i="1" s="1"/>
  <c r="BD361" i="1"/>
  <c r="CJ361" i="1" s="1"/>
  <c r="BA361" i="1"/>
  <c r="CI361" i="1" s="1"/>
  <c r="AX361" i="1"/>
  <c r="AU361" i="1"/>
  <c r="CG361" i="1" s="1"/>
  <c r="AR361" i="1"/>
  <c r="CF361" i="1" s="1"/>
  <c r="AO361" i="1"/>
  <c r="CE361" i="1" s="1"/>
  <c r="AL361" i="1"/>
  <c r="CD361" i="1" s="1"/>
  <c r="AI361" i="1"/>
  <c r="CC361" i="1" s="1"/>
  <c r="AF361" i="1"/>
  <c r="CB361" i="1" s="1"/>
  <c r="AC361" i="1"/>
  <c r="CA361" i="1" s="1"/>
  <c r="Z361" i="1"/>
  <c r="W361" i="1"/>
  <c r="BY361" i="1" s="1"/>
  <c r="T361" i="1"/>
  <c r="BX361" i="1" s="1"/>
  <c r="Q361" i="1"/>
  <c r="BW361" i="1" s="1"/>
  <c r="N361" i="1"/>
  <c r="BV361" i="1" s="1"/>
  <c r="K361" i="1"/>
  <c r="BU361" i="1" s="1"/>
  <c r="F361" i="1"/>
  <c r="BR360" i="1"/>
  <c r="BO360" i="1"/>
  <c r="BL360" i="1"/>
  <c r="BI360" i="1"/>
  <c r="BG360" i="1"/>
  <c r="CK360" i="1" s="1"/>
  <c r="BD360" i="1"/>
  <c r="CJ360" i="1" s="1"/>
  <c r="BA360" i="1"/>
  <c r="CI360" i="1" s="1"/>
  <c r="AX360" i="1"/>
  <c r="AU360" i="1"/>
  <c r="CG360" i="1" s="1"/>
  <c r="AR360" i="1"/>
  <c r="AO360" i="1"/>
  <c r="CE360" i="1" s="1"/>
  <c r="AL360" i="1"/>
  <c r="CD360" i="1" s="1"/>
  <c r="AI360" i="1"/>
  <c r="CC360" i="1" s="1"/>
  <c r="AF360" i="1"/>
  <c r="AC360" i="1"/>
  <c r="CA360" i="1" s="1"/>
  <c r="Z360" i="1"/>
  <c r="BZ360" i="1" s="1"/>
  <c r="W360" i="1"/>
  <c r="BY360" i="1" s="1"/>
  <c r="T360" i="1"/>
  <c r="Q360" i="1"/>
  <c r="BW360" i="1" s="1"/>
  <c r="N360" i="1"/>
  <c r="BV360" i="1" s="1"/>
  <c r="K360" i="1"/>
  <c r="BU360" i="1" s="1"/>
  <c r="F360" i="1"/>
  <c r="BE360" i="1" s="1"/>
  <c r="BR359" i="1"/>
  <c r="BO359" i="1"/>
  <c r="BL359" i="1"/>
  <c r="BI359" i="1"/>
  <c r="BG359" i="1"/>
  <c r="CK359" i="1" s="1"/>
  <c r="BD359" i="1"/>
  <c r="CJ359" i="1" s="1"/>
  <c r="BA359" i="1"/>
  <c r="CI359" i="1" s="1"/>
  <c r="AX359" i="1"/>
  <c r="CH359" i="1" s="1"/>
  <c r="AU359" i="1"/>
  <c r="CG359" i="1" s="1"/>
  <c r="AR359" i="1"/>
  <c r="CF359" i="1" s="1"/>
  <c r="AO359" i="1"/>
  <c r="CE359" i="1" s="1"/>
  <c r="AL359" i="1"/>
  <c r="CD359" i="1" s="1"/>
  <c r="AI359" i="1"/>
  <c r="CC359" i="1" s="1"/>
  <c r="AF359" i="1"/>
  <c r="CB359" i="1" s="1"/>
  <c r="AC359" i="1"/>
  <c r="CA359" i="1" s="1"/>
  <c r="Z359" i="1"/>
  <c r="BZ359" i="1" s="1"/>
  <c r="W359" i="1"/>
  <c r="BY359" i="1" s="1"/>
  <c r="T359" i="1"/>
  <c r="BX359" i="1" s="1"/>
  <c r="Q359" i="1"/>
  <c r="BW359" i="1" s="1"/>
  <c r="N359" i="1"/>
  <c r="BV359" i="1" s="1"/>
  <c r="K359" i="1"/>
  <c r="BU359" i="1" s="1"/>
  <c r="F359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O358" i="1"/>
  <c r="BL358" i="1"/>
  <c r="BH358" i="1"/>
  <c r="BF358" i="1"/>
  <c r="BE358" i="1"/>
  <c r="BC358" i="1"/>
  <c r="BB358" i="1"/>
  <c r="AZ358" i="1"/>
  <c r="AY358" i="1"/>
  <c r="AW358" i="1"/>
  <c r="AV358" i="1"/>
  <c r="AT358" i="1"/>
  <c r="AS358" i="1"/>
  <c r="AQ358" i="1"/>
  <c r="AP358" i="1"/>
  <c r="AN358" i="1"/>
  <c r="AM358" i="1"/>
  <c r="AK358" i="1"/>
  <c r="AJ358" i="1"/>
  <c r="AH358" i="1"/>
  <c r="AG358" i="1"/>
  <c r="AE358" i="1"/>
  <c r="AD358" i="1"/>
  <c r="AB358" i="1"/>
  <c r="AA358" i="1"/>
  <c r="Y358" i="1"/>
  <c r="X358" i="1"/>
  <c r="V358" i="1"/>
  <c r="U358" i="1"/>
  <c r="S358" i="1"/>
  <c r="R358" i="1"/>
  <c r="P358" i="1"/>
  <c r="O358" i="1"/>
  <c r="M358" i="1"/>
  <c r="BR358" i="1" s="1"/>
  <c r="L358" i="1"/>
  <c r="J358" i="1"/>
  <c r="BI358" i="1" s="1"/>
  <c r="E358" i="1"/>
  <c r="BR357" i="1"/>
  <c r="BO357" i="1"/>
  <c r="BL357" i="1"/>
  <c r="BI357" i="1"/>
  <c r="BG357" i="1"/>
  <c r="CK357" i="1" s="1"/>
  <c r="BD357" i="1"/>
  <c r="BA357" i="1"/>
  <c r="CI357" i="1" s="1"/>
  <c r="AX357" i="1"/>
  <c r="CH357" i="1" s="1"/>
  <c r="AU357" i="1"/>
  <c r="CG357" i="1" s="1"/>
  <c r="AR357" i="1"/>
  <c r="AO357" i="1"/>
  <c r="CE357" i="1" s="1"/>
  <c r="AL357" i="1"/>
  <c r="CD357" i="1" s="1"/>
  <c r="AI357" i="1"/>
  <c r="CC357" i="1" s="1"/>
  <c r="AF357" i="1"/>
  <c r="CB357" i="1" s="1"/>
  <c r="AC357" i="1"/>
  <c r="CA357" i="1" s="1"/>
  <c r="Z357" i="1"/>
  <c r="W357" i="1"/>
  <c r="BY357" i="1" s="1"/>
  <c r="T357" i="1"/>
  <c r="BX357" i="1" s="1"/>
  <c r="Q357" i="1"/>
  <c r="BW357" i="1" s="1"/>
  <c r="N357" i="1"/>
  <c r="BV357" i="1" s="1"/>
  <c r="K357" i="1"/>
  <c r="BU357" i="1" s="1"/>
  <c r="F357" i="1"/>
  <c r="AG357" i="1" s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O356" i="1"/>
  <c r="BL356" i="1"/>
  <c r="BH356" i="1"/>
  <c r="BF356" i="1"/>
  <c r="BE356" i="1"/>
  <c r="BC356" i="1"/>
  <c r="BB356" i="1"/>
  <c r="AZ356" i="1"/>
  <c r="AY356" i="1"/>
  <c r="AW356" i="1"/>
  <c r="AV356" i="1"/>
  <c r="AT356" i="1"/>
  <c r="AS356" i="1"/>
  <c r="AQ356" i="1"/>
  <c r="AP356" i="1"/>
  <c r="AN356" i="1"/>
  <c r="AM356" i="1"/>
  <c r="AK356" i="1"/>
  <c r="AJ356" i="1"/>
  <c r="AH356" i="1"/>
  <c r="AG356" i="1"/>
  <c r="AE356" i="1"/>
  <c r="AD356" i="1"/>
  <c r="AB356" i="1"/>
  <c r="AA356" i="1"/>
  <c r="Y356" i="1"/>
  <c r="X356" i="1"/>
  <c r="V356" i="1"/>
  <c r="U356" i="1"/>
  <c r="S356" i="1"/>
  <c r="R356" i="1"/>
  <c r="P356" i="1"/>
  <c r="O356" i="1"/>
  <c r="M356" i="1"/>
  <c r="BR356" i="1" s="1"/>
  <c r="L356" i="1"/>
  <c r="J356" i="1"/>
  <c r="BI356" i="1" s="1"/>
  <c r="E356" i="1"/>
  <c r="BR355" i="1"/>
  <c r="BO355" i="1"/>
  <c r="BL355" i="1"/>
  <c r="BI355" i="1"/>
  <c r="BG355" i="1"/>
  <c r="CK355" i="1" s="1"/>
  <c r="BD355" i="1"/>
  <c r="CJ355" i="1" s="1"/>
  <c r="BA355" i="1"/>
  <c r="CI355" i="1" s="1"/>
  <c r="AX355" i="1"/>
  <c r="CH355" i="1" s="1"/>
  <c r="AU355" i="1"/>
  <c r="CG355" i="1" s="1"/>
  <c r="AR355" i="1"/>
  <c r="CF355" i="1" s="1"/>
  <c r="AO355" i="1"/>
  <c r="CE355" i="1" s="1"/>
  <c r="AL355" i="1"/>
  <c r="CD355" i="1" s="1"/>
  <c r="AI355" i="1"/>
  <c r="CC355" i="1" s="1"/>
  <c r="AF355" i="1"/>
  <c r="AC355" i="1"/>
  <c r="CA355" i="1" s="1"/>
  <c r="Z355" i="1"/>
  <c r="BZ355" i="1" s="1"/>
  <c r="W355" i="1"/>
  <c r="BY355" i="1" s="1"/>
  <c r="T355" i="1"/>
  <c r="BX355" i="1" s="1"/>
  <c r="Q355" i="1"/>
  <c r="BW355" i="1" s="1"/>
  <c r="N355" i="1"/>
  <c r="BV355" i="1" s="1"/>
  <c r="K355" i="1"/>
  <c r="BU355" i="1" s="1"/>
  <c r="F355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O354" i="1"/>
  <c r="BL354" i="1"/>
  <c r="BH354" i="1"/>
  <c r="BF354" i="1"/>
  <c r="BE354" i="1"/>
  <c r="BC354" i="1"/>
  <c r="BB354" i="1"/>
  <c r="AZ354" i="1"/>
  <c r="AY354" i="1"/>
  <c r="AW354" i="1"/>
  <c r="AV354" i="1"/>
  <c r="AT354" i="1"/>
  <c r="AS354" i="1"/>
  <c r="AQ354" i="1"/>
  <c r="AP354" i="1"/>
  <c r="AN354" i="1"/>
  <c r="AM354" i="1"/>
  <c r="AK354" i="1"/>
  <c r="AJ354" i="1"/>
  <c r="AH354" i="1"/>
  <c r="AG354" i="1"/>
  <c r="AE354" i="1"/>
  <c r="AD354" i="1"/>
  <c r="AB354" i="1"/>
  <c r="AA354" i="1"/>
  <c r="Y354" i="1"/>
  <c r="X354" i="1"/>
  <c r="V354" i="1"/>
  <c r="U354" i="1"/>
  <c r="S354" i="1"/>
  <c r="R354" i="1"/>
  <c r="P354" i="1"/>
  <c r="O354" i="1"/>
  <c r="M354" i="1"/>
  <c r="BR354" i="1" s="1"/>
  <c r="L354" i="1"/>
  <c r="J354" i="1"/>
  <c r="BI354" i="1" s="1"/>
  <c r="E354" i="1"/>
  <c r="BR353" i="1"/>
  <c r="BO353" i="1"/>
  <c r="BL353" i="1"/>
  <c r="BI353" i="1"/>
  <c r="BG353" i="1"/>
  <c r="CK353" i="1" s="1"/>
  <c r="BD353" i="1"/>
  <c r="CJ353" i="1" s="1"/>
  <c r="BA353" i="1"/>
  <c r="CI353" i="1" s="1"/>
  <c r="AX353" i="1"/>
  <c r="CH353" i="1" s="1"/>
  <c r="AU353" i="1"/>
  <c r="CG353" i="1" s="1"/>
  <c r="AR353" i="1"/>
  <c r="CF353" i="1" s="1"/>
  <c r="AO353" i="1"/>
  <c r="CE353" i="1" s="1"/>
  <c r="AL353" i="1"/>
  <c r="CD353" i="1" s="1"/>
  <c r="AI353" i="1"/>
  <c r="CC353" i="1" s="1"/>
  <c r="AF353" i="1"/>
  <c r="CB353" i="1" s="1"/>
  <c r="AC353" i="1"/>
  <c r="CA353" i="1" s="1"/>
  <c r="Z353" i="1"/>
  <c r="BZ353" i="1" s="1"/>
  <c r="W353" i="1"/>
  <c r="BY353" i="1" s="1"/>
  <c r="T353" i="1"/>
  <c r="BX353" i="1" s="1"/>
  <c r="Q353" i="1"/>
  <c r="BW353" i="1" s="1"/>
  <c r="N353" i="1"/>
  <c r="BV353" i="1" s="1"/>
  <c r="K353" i="1"/>
  <c r="BU353" i="1" s="1"/>
  <c r="F353" i="1"/>
  <c r="BR352" i="1"/>
  <c r="BO352" i="1"/>
  <c r="BL352" i="1"/>
  <c r="BI352" i="1"/>
  <c r="BG352" i="1"/>
  <c r="CK352" i="1" s="1"/>
  <c r="BD352" i="1"/>
  <c r="BA352" i="1"/>
  <c r="CI352" i="1" s="1"/>
  <c r="AX352" i="1"/>
  <c r="CH352" i="1" s="1"/>
  <c r="AU352" i="1"/>
  <c r="CG352" i="1" s="1"/>
  <c r="AR352" i="1"/>
  <c r="CF352" i="1" s="1"/>
  <c r="AO352" i="1"/>
  <c r="CE352" i="1" s="1"/>
  <c r="AL352" i="1"/>
  <c r="CD352" i="1" s="1"/>
  <c r="AI352" i="1"/>
  <c r="CC352" i="1" s="1"/>
  <c r="AF352" i="1"/>
  <c r="CB352" i="1" s="1"/>
  <c r="AC352" i="1"/>
  <c r="CA352" i="1" s="1"/>
  <c r="Z352" i="1"/>
  <c r="BZ352" i="1" s="1"/>
  <c r="W352" i="1"/>
  <c r="BY352" i="1" s="1"/>
  <c r="T352" i="1"/>
  <c r="BX352" i="1" s="1"/>
  <c r="Q352" i="1"/>
  <c r="BW352" i="1" s="1"/>
  <c r="N352" i="1"/>
  <c r="BV352" i="1" s="1"/>
  <c r="K352" i="1"/>
  <c r="BU352" i="1" s="1"/>
  <c r="F352" i="1"/>
  <c r="AS352" i="1" s="1"/>
  <c r="BR351" i="1"/>
  <c r="BO351" i="1"/>
  <c r="BL351" i="1"/>
  <c r="BI351" i="1"/>
  <c r="BG351" i="1"/>
  <c r="BD351" i="1"/>
  <c r="BA351" i="1"/>
  <c r="AX351" i="1"/>
  <c r="AU351" i="1"/>
  <c r="AR351" i="1"/>
  <c r="AO351" i="1"/>
  <c r="AL351" i="1"/>
  <c r="CD351" i="1" s="1"/>
  <c r="AI351" i="1"/>
  <c r="AF351" i="1"/>
  <c r="AC351" i="1"/>
  <c r="Z351" i="1"/>
  <c r="BZ351" i="1" s="1"/>
  <c r="W351" i="1"/>
  <c r="T351" i="1"/>
  <c r="Q351" i="1"/>
  <c r="N351" i="1"/>
  <c r="K351" i="1"/>
  <c r="F351" i="1"/>
  <c r="BR350" i="1"/>
  <c r="BO350" i="1"/>
  <c r="BL350" i="1"/>
  <c r="BI350" i="1"/>
  <c r="BG350" i="1"/>
  <c r="CK350" i="1" s="1"/>
  <c r="BD350" i="1"/>
  <c r="BA350" i="1"/>
  <c r="CI350" i="1" s="1"/>
  <c r="AX350" i="1"/>
  <c r="AU350" i="1"/>
  <c r="AR350" i="1"/>
  <c r="CF350" i="1" s="1"/>
  <c r="AO350" i="1"/>
  <c r="CE350" i="1" s="1"/>
  <c r="AL350" i="1"/>
  <c r="AI350" i="1"/>
  <c r="CC350" i="1" s="1"/>
  <c r="AF350" i="1"/>
  <c r="AC350" i="1"/>
  <c r="CA350" i="1" s="1"/>
  <c r="Z350" i="1"/>
  <c r="W350" i="1"/>
  <c r="T350" i="1"/>
  <c r="BX350" i="1" s="1"/>
  <c r="Q350" i="1"/>
  <c r="BW350" i="1" s="1"/>
  <c r="N350" i="1"/>
  <c r="K350" i="1"/>
  <c r="BU350" i="1" s="1"/>
  <c r="F350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O349" i="1"/>
  <c r="BL349" i="1"/>
  <c r="BH349" i="1"/>
  <c r="BF349" i="1"/>
  <c r="BE349" i="1"/>
  <c r="BC349" i="1"/>
  <c r="BB349" i="1"/>
  <c r="AZ349" i="1"/>
  <c r="AY349" i="1"/>
  <c r="AW349" i="1"/>
  <c r="AV349" i="1"/>
  <c r="AT349" i="1"/>
  <c r="AS349" i="1"/>
  <c r="AQ349" i="1"/>
  <c r="AP349" i="1"/>
  <c r="AN349" i="1"/>
  <c r="AM349" i="1"/>
  <c r="AK349" i="1"/>
  <c r="AJ349" i="1"/>
  <c r="AH349" i="1"/>
  <c r="AG349" i="1"/>
  <c r="AE349" i="1"/>
  <c r="AD349" i="1"/>
  <c r="AB349" i="1"/>
  <c r="AA349" i="1"/>
  <c r="Y349" i="1"/>
  <c r="X349" i="1"/>
  <c r="V349" i="1"/>
  <c r="U349" i="1"/>
  <c r="S349" i="1"/>
  <c r="R349" i="1"/>
  <c r="P349" i="1"/>
  <c r="O349" i="1"/>
  <c r="M349" i="1"/>
  <c r="BR349" i="1" s="1"/>
  <c r="L349" i="1"/>
  <c r="J349" i="1"/>
  <c r="BI349" i="1" s="1"/>
  <c r="E349" i="1"/>
  <c r="BR348" i="1"/>
  <c r="BO348" i="1"/>
  <c r="BL348" i="1"/>
  <c r="BI348" i="1"/>
  <c r="BG348" i="1"/>
  <c r="CK348" i="1" s="1"/>
  <c r="BD348" i="1"/>
  <c r="BA348" i="1"/>
  <c r="CI348" i="1" s="1"/>
  <c r="AX348" i="1"/>
  <c r="AU348" i="1"/>
  <c r="AR348" i="1"/>
  <c r="CF348" i="1" s="1"/>
  <c r="AO348" i="1"/>
  <c r="CE348" i="1" s="1"/>
  <c r="AL348" i="1"/>
  <c r="AI348" i="1"/>
  <c r="CC348" i="1" s="1"/>
  <c r="AF348" i="1"/>
  <c r="AC348" i="1"/>
  <c r="CA348" i="1" s="1"/>
  <c r="Z348" i="1"/>
  <c r="W348" i="1"/>
  <c r="BY348" i="1" s="1"/>
  <c r="T348" i="1"/>
  <c r="BX348" i="1" s="1"/>
  <c r="Q348" i="1"/>
  <c r="N348" i="1"/>
  <c r="K348" i="1"/>
  <c r="BU348" i="1" s="1"/>
  <c r="F348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O347" i="1"/>
  <c r="BL347" i="1"/>
  <c r="BH347" i="1"/>
  <c r="BF347" i="1"/>
  <c r="BE347" i="1"/>
  <c r="BC347" i="1"/>
  <c r="BB347" i="1"/>
  <c r="AZ347" i="1"/>
  <c r="AY347" i="1"/>
  <c r="AW347" i="1"/>
  <c r="AV347" i="1"/>
  <c r="AT347" i="1"/>
  <c r="AS347" i="1"/>
  <c r="AQ347" i="1"/>
  <c r="AP347" i="1"/>
  <c r="AN347" i="1"/>
  <c r="AM347" i="1"/>
  <c r="AK347" i="1"/>
  <c r="AJ347" i="1"/>
  <c r="AH347" i="1"/>
  <c r="AG347" i="1"/>
  <c r="AE347" i="1"/>
  <c r="AD347" i="1"/>
  <c r="AB347" i="1"/>
  <c r="AA347" i="1"/>
  <c r="Y347" i="1"/>
  <c r="X347" i="1"/>
  <c r="V347" i="1"/>
  <c r="U347" i="1"/>
  <c r="S347" i="1"/>
  <c r="R347" i="1"/>
  <c r="P347" i="1"/>
  <c r="O347" i="1"/>
  <c r="M347" i="1"/>
  <c r="BR347" i="1" s="1"/>
  <c r="L347" i="1"/>
  <c r="J347" i="1"/>
  <c r="BI347" i="1" s="1"/>
  <c r="E347" i="1"/>
  <c r="BR346" i="1"/>
  <c r="BO346" i="1"/>
  <c r="BL346" i="1"/>
  <c r="BI346" i="1"/>
  <c r="BG346" i="1"/>
  <c r="BD346" i="1"/>
  <c r="BA346" i="1"/>
  <c r="CI346" i="1" s="1"/>
  <c r="AX346" i="1"/>
  <c r="AU346" i="1"/>
  <c r="CG346" i="1" s="1"/>
  <c r="AR346" i="1"/>
  <c r="AO346" i="1"/>
  <c r="AL346" i="1"/>
  <c r="AI346" i="1"/>
  <c r="CC346" i="1" s="1"/>
  <c r="AF346" i="1"/>
  <c r="AC346" i="1"/>
  <c r="CA346" i="1" s="1"/>
  <c r="Z346" i="1"/>
  <c r="W346" i="1"/>
  <c r="T346" i="1"/>
  <c r="Q346" i="1"/>
  <c r="BW346" i="1" s="1"/>
  <c r="N346" i="1"/>
  <c r="K346" i="1"/>
  <c r="F346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O345" i="1"/>
  <c r="BL345" i="1"/>
  <c r="BH345" i="1"/>
  <c r="BF345" i="1"/>
  <c r="BE345" i="1"/>
  <c r="BC345" i="1"/>
  <c r="BB345" i="1"/>
  <c r="AZ345" i="1"/>
  <c r="AY345" i="1"/>
  <c r="AW345" i="1"/>
  <c r="AV345" i="1"/>
  <c r="AT345" i="1"/>
  <c r="AS345" i="1"/>
  <c r="AQ345" i="1"/>
  <c r="AP345" i="1"/>
  <c r="AN345" i="1"/>
  <c r="AM345" i="1"/>
  <c r="AK345" i="1"/>
  <c r="AJ345" i="1"/>
  <c r="AH345" i="1"/>
  <c r="AG345" i="1"/>
  <c r="AE345" i="1"/>
  <c r="AD345" i="1"/>
  <c r="AB345" i="1"/>
  <c r="AA345" i="1"/>
  <c r="Y345" i="1"/>
  <c r="X345" i="1"/>
  <c r="V345" i="1"/>
  <c r="U345" i="1"/>
  <c r="S345" i="1"/>
  <c r="R345" i="1"/>
  <c r="P345" i="1"/>
  <c r="O345" i="1"/>
  <c r="M345" i="1"/>
  <c r="BR345" i="1" s="1"/>
  <c r="L345" i="1"/>
  <c r="J345" i="1"/>
  <c r="BI345" i="1" s="1"/>
  <c r="E345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R344" i="1"/>
  <c r="BO344" i="1"/>
  <c r="BL344" i="1"/>
  <c r="BI344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R343" i="1"/>
  <c r="BO343" i="1"/>
  <c r="BL343" i="1"/>
  <c r="BI343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R342" i="1"/>
  <c r="BO342" i="1"/>
  <c r="BL342" i="1"/>
  <c r="BI342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R341" i="1"/>
  <c r="BO341" i="1"/>
  <c r="BL341" i="1"/>
  <c r="BI341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R339" i="1"/>
  <c r="BO339" i="1"/>
  <c r="BL339" i="1"/>
  <c r="BI339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R338" i="1"/>
  <c r="BO338" i="1"/>
  <c r="BL338" i="1"/>
  <c r="BI338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R337" i="1"/>
  <c r="BO337" i="1"/>
  <c r="BL337" i="1"/>
  <c r="BI337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R334" i="1"/>
  <c r="BO334" i="1"/>
  <c r="BL334" i="1"/>
  <c r="BI334" i="1"/>
  <c r="BH334" i="1"/>
  <c r="BE334" i="1"/>
  <c r="BB334" i="1"/>
  <c r="AY334" i="1"/>
  <c r="AV334" i="1"/>
  <c r="AS334" i="1"/>
  <c r="AP334" i="1"/>
  <c r="AM334" i="1"/>
  <c r="AJ334" i="1"/>
  <c r="AG334" i="1"/>
  <c r="AD334" i="1"/>
  <c r="AA334" i="1"/>
  <c r="X334" i="1"/>
  <c r="U334" i="1"/>
  <c r="R334" i="1"/>
  <c r="O334" i="1"/>
  <c r="L334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R333" i="1"/>
  <c r="BQ333" i="1"/>
  <c r="BO333" i="1"/>
  <c r="BN333" i="1"/>
  <c r="BL333" i="1"/>
  <c r="BK333" i="1"/>
  <c r="BI333" i="1"/>
  <c r="BH333" i="1"/>
  <c r="BE333" i="1"/>
  <c r="BB333" i="1"/>
  <c r="AY333" i="1"/>
  <c r="AV333" i="1"/>
  <c r="AS333" i="1"/>
  <c r="AP333" i="1"/>
  <c r="AM333" i="1"/>
  <c r="AJ333" i="1"/>
  <c r="AG333" i="1"/>
  <c r="AD333" i="1"/>
  <c r="AA333" i="1"/>
  <c r="X333" i="1"/>
  <c r="U333" i="1"/>
  <c r="R333" i="1"/>
  <c r="O333" i="1"/>
  <c r="L333" i="1"/>
  <c r="BR331" i="1"/>
  <c r="BO331" i="1"/>
  <c r="BL331" i="1"/>
  <c r="BI331" i="1"/>
  <c r="BG331" i="1"/>
  <c r="CK331" i="1" s="1"/>
  <c r="BD331" i="1"/>
  <c r="BA331" i="1"/>
  <c r="CI331" i="1" s="1"/>
  <c r="AX331" i="1"/>
  <c r="AU331" i="1"/>
  <c r="AR331" i="1"/>
  <c r="CF331" i="1" s="1"/>
  <c r="AO331" i="1"/>
  <c r="AL331" i="1"/>
  <c r="AI331" i="1"/>
  <c r="CC331" i="1" s="1"/>
  <c r="AF331" i="1"/>
  <c r="AC331" i="1"/>
  <c r="CA331" i="1" s="1"/>
  <c r="Z331" i="1"/>
  <c r="W331" i="1"/>
  <c r="T331" i="1"/>
  <c r="BX331" i="1" s="1"/>
  <c r="Q331" i="1"/>
  <c r="N331" i="1"/>
  <c r="K331" i="1"/>
  <c r="BU331" i="1" s="1"/>
  <c r="F331" i="1"/>
  <c r="BR330" i="1"/>
  <c r="BO330" i="1"/>
  <c r="BL330" i="1"/>
  <c r="BI330" i="1"/>
  <c r="BG330" i="1"/>
  <c r="CK330" i="1" s="1"/>
  <c r="BD330" i="1"/>
  <c r="CJ330" i="1" s="1"/>
  <c r="BA330" i="1"/>
  <c r="CI330" i="1" s="1"/>
  <c r="AX330" i="1"/>
  <c r="CH330" i="1" s="1"/>
  <c r="AU330" i="1"/>
  <c r="CG330" i="1" s="1"/>
  <c r="AR330" i="1"/>
  <c r="CF330" i="1" s="1"/>
  <c r="AO330" i="1"/>
  <c r="CE330" i="1" s="1"/>
  <c r="AL330" i="1"/>
  <c r="CD330" i="1" s="1"/>
  <c r="AI330" i="1"/>
  <c r="CC330" i="1" s="1"/>
  <c r="AF330" i="1"/>
  <c r="CB330" i="1" s="1"/>
  <c r="AC330" i="1"/>
  <c r="CA330" i="1" s="1"/>
  <c r="Z330" i="1"/>
  <c r="BZ330" i="1" s="1"/>
  <c r="W330" i="1"/>
  <c r="BY330" i="1" s="1"/>
  <c r="T330" i="1"/>
  <c r="BX330" i="1" s="1"/>
  <c r="Q330" i="1"/>
  <c r="BW330" i="1" s="1"/>
  <c r="N330" i="1"/>
  <c r="BV330" i="1" s="1"/>
  <c r="K330" i="1"/>
  <c r="BU330" i="1" s="1"/>
  <c r="F330" i="1"/>
  <c r="BR329" i="1"/>
  <c r="BO329" i="1"/>
  <c r="BL329" i="1"/>
  <c r="BI329" i="1"/>
  <c r="BG329" i="1"/>
  <c r="CK329" i="1" s="1"/>
  <c r="BD329" i="1"/>
  <c r="CJ329" i="1" s="1"/>
  <c r="BA329" i="1"/>
  <c r="CI329" i="1" s="1"/>
  <c r="AX329" i="1"/>
  <c r="AU329" i="1"/>
  <c r="CG329" i="1" s="1"/>
  <c r="AR329" i="1"/>
  <c r="AO329" i="1"/>
  <c r="CE329" i="1" s="1"/>
  <c r="AL329" i="1"/>
  <c r="AI329" i="1"/>
  <c r="CC329" i="1" s="1"/>
  <c r="AF329" i="1"/>
  <c r="CB329" i="1" s="1"/>
  <c r="AC329" i="1"/>
  <c r="CA329" i="1" s="1"/>
  <c r="Z329" i="1"/>
  <c r="W329" i="1"/>
  <c r="BY329" i="1" s="1"/>
  <c r="T329" i="1"/>
  <c r="BX329" i="1" s="1"/>
  <c r="Q329" i="1"/>
  <c r="BW329" i="1" s="1"/>
  <c r="N329" i="1"/>
  <c r="K329" i="1"/>
  <c r="BU329" i="1" s="1"/>
  <c r="F329" i="1"/>
  <c r="BR328" i="1"/>
  <c r="BO328" i="1"/>
  <c r="BL328" i="1"/>
  <c r="BI328" i="1"/>
  <c r="BG328" i="1"/>
  <c r="CK328" i="1" s="1"/>
  <c r="BD328" i="1"/>
  <c r="CJ328" i="1" s="1"/>
  <c r="BA328" i="1"/>
  <c r="CI328" i="1" s="1"/>
  <c r="AX328" i="1"/>
  <c r="CH328" i="1" s="1"/>
  <c r="AU328" i="1"/>
  <c r="CG328" i="1" s="1"/>
  <c r="AR328" i="1"/>
  <c r="CF328" i="1" s="1"/>
  <c r="AO328" i="1"/>
  <c r="CE328" i="1" s="1"/>
  <c r="AL328" i="1"/>
  <c r="CD328" i="1" s="1"/>
  <c r="AI328" i="1"/>
  <c r="CC328" i="1" s="1"/>
  <c r="AF328" i="1"/>
  <c r="CB328" i="1" s="1"/>
  <c r="AC328" i="1"/>
  <c r="CA328" i="1" s="1"/>
  <c r="Z328" i="1"/>
  <c r="BZ328" i="1" s="1"/>
  <c r="W328" i="1"/>
  <c r="T328" i="1"/>
  <c r="BX328" i="1" s="1"/>
  <c r="Q328" i="1"/>
  <c r="BW328" i="1" s="1"/>
  <c r="N328" i="1"/>
  <c r="BV328" i="1" s="1"/>
  <c r="K328" i="1"/>
  <c r="BU328" i="1" s="1"/>
  <c r="F328" i="1"/>
  <c r="BR327" i="1"/>
  <c r="BO327" i="1"/>
  <c r="BL327" i="1"/>
  <c r="BI327" i="1"/>
  <c r="BG327" i="1"/>
  <c r="CK327" i="1" s="1"/>
  <c r="BD327" i="1"/>
  <c r="CJ327" i="1" s="1"/>
  <c r="BA327" i="1"/>
  <c r="CI327" i="1" s="1"/>
  <c r="AX327" i="1"/>
  <c r="AU327" i="1"/>
  <c r="CG327" i="1" s="1"/>
  <c r="AR327" i="1"/>
  <c r="AO327" i="1"/>
  <c r="CE327" i="1" s="1"/>
  <c r="AL327" i="1"/>
  <c r="AI327" i="1"/>
  <c r="CC327" i="1" s="1"/>
  <c r="AF327" i="1"/>
  <c r="CB327" i="1" s="1"/>
  <c r="AC327" i="1"/>
  <c r="CA327" i="1" s="1"/>
  <c r="Z327" i="1"/>
  <c r="W327" i="1"/>
  <c r="BY327" i="1" s="1"/>
  <c r="T327" i="1"/>
  <c r="BX327" i="1" s="1"/>
  <c r="Q327" i="1"/>
  <c r="BW327" i="1" s="1"/>
  <c r="N327" i="1"/>
  <c r="K327" i="1"/>
  <c r="BU327" i="1" s="1"/>
  <c r="F327" i="1"/>
  <c r="BR326" i="1"/>
  <c r="BO326" i="1"/>
  <c r="BL326" i="1"/>
  <c r="BI326" i="1"/>
  <c r="BG326" i="1"/>
  <c r="CK326" i="1" s="1"/>
  <c r="BD326" i="1"/>
  <c r="CJ326" i="1" s="1"/>
  <c r="BA326" i="1"/>
  <c r="CI326" i="1" s="1"/>
  <c r="AX326" i="1"/>
  <c r="CH326" i="1" s="1"/>
  <c r="AU326" i="1"/>
  <c r="CG326" i="1" s="1"/>
  <c r="AR326" i="1"/>
  <c r="CF326" i="1" s="1"/>
  <c r="AO326" i="1"/>
  <c r="CE326" i="1" s="1"/>
  <c r="AL326" i="1"/>
  <c r="CD326" i="1" s="1"/>
  <c r="AI326" i="1"/>
  <c r="CC326" i="1" s="1"/>
  <c r="AF326" i="1"/>
  <c r="CB326" i="1" s="1"/>
  <c r="AC326" i="1"/>
  <c r="CA326" i="1" s="1"/>
  <c r="Z326" i="1"/>
  <c r="BZ326" i="1" s="1"/>
  <c r="W326" i="1"/>
  <c r="BY326" i="1" s="1"/>
  <c r="T326" i="1"/>
  <c r="BX326" i="1" s="1"/>
  <c r="Q326" i="1"/>
  <c r="N326" i="1"/>
  <c r="BV326" i="1" s="1"/>
  <c r="K326" i="1"/>
  <c r="BU326" i="1" s="1"/>
  <c r="F326" i="1"/>
  <c r="BR325" i="1"/>
  <c r="BO325" i="1"/>
  <c r="BL325" i="1"/>
  <c r="BI325" i="1"/>
  <c r="BG325" i="1"/>
  <c r="CK325" i="1" s="1"/>
  <c r="BD325" i="1"/>
  <c r="BA325" i="1"/>
  <c r="CI325" i="1" s="1"/>
  <c r="AX325" i="1"/>
  <c r="AU325" i="1"/>
  <c r="CG325" i="1" s="1"/>
  <c r="AR325" i="1"/>
  <c r="CF325" i="1" s="1"/>
  <c r="AO325" i="1"/>
  <c r="CE325" i="1" s="1"/>
  <c r="AL325" i="1"/>
  <c r="CD325" i="1" s="1"/>
  <c r="AI325" i="1"/>
  <c r="CC325" i="1" s="1"/>
  <c r="AF325" i="1"/>
  <c r="AC325" i="1"/>
  <c r="CA325" i="1" s="1"/>
  <c r="Z325" i="1"/>
  <c r="W325" i="1"/>
  <c r="BY325" i="1" s="1"/>
  <c r="T325" i="1"/>
  <c r="BX325" i="1" s="1"/>
  <c r="Q325" i="1"/>
  <c r="BW325" i="1" s="1"/>
  <c r="N325" i="1"/>
  <c r="BV325" i="1" s="1"/>
  <c r="K325" i="1"/>
  <c r="BU325" i="1" s="1"/>
  <c r="F325" i="1"/>
  <c r="BR324" i="1"/>
  <c r="BO324" i="1"/>
  <c r="BL324" i="1"/>
  <c r="BI324" i="1"/>
  <c r="BG324" i="1"/>
  <c r="CK324" i="1" s="1"/>
  <c r="BD324" i="1"/>
  <c r="CJ324" i="1" s="1"/>
  <c r="BA324" i="1"/>
  <c r="AX324" i="1"/>
  <c r="CH324" i="1" s="1"/>
  <c r="AU324" i="1"/>
  <c r="CG324" i="1" s="1"/>
  <c r="AR324" i="1"/>
  <c r="CF324" i="1" s="1"/>
  <c r="AO324" i="1"/>
  <c r="AL324" i="1"/>
  <c r="CD324" i="1" s="1"/>
  <c r="AI324" i="1"/>
  <c r="CC324" i="1" s="1"/>
  <c r="AF324" i="1"/>
  <c r="CB324" i="1" s="1"/>
  <c r="AC324" i="1"/>
  <c r="CA324" i="1" s="1"/>
  <c r="Z324" i="1"/>
  <c r="BZ324" i="1" s="1"/>
  <c r="W324" i="1"/>
  <c r="BY324" i="1" s="1"/>
  <c r="T324" i="1"/>
  <c r="BX324" i="1" s="1"/>
  <c r="Q324" i="1"/>
  <c r="BW324" i="1" s="1"/>
  <c r="N324" i="1"/>
  <c r="BV324" i="1" s="1"/>
  <c r="K324" i="1"/>
  <c r="BU324" i="1" s="1"/>
  <c r="F324" i="1"/>
  <c r="BR323" i="1"/>
  <c r="BO323" i="1"/>
  <c r="BL323" i="1"/>
  <c r="BI323" i="1"/>
  <c r="BG323" i="1"/>
  <c r="CK323" i="1" s="1"/>
  <c r="BD323" i="1"/>
  <c r="CJ323" i="1" s="1"/>
  <c r="BA323" i="1"/>
  <c r="CI323" i="1" s="1"/>
  <c r="AX323" i="1"/>
  <c r="CH323" i="1" s="1"/>
  <c r="AU323" i="1"/>
  <c r="CG323" i="1" s="1"/>
  <c r="AR323" i="1"/>
  <c r="CF323" i="1" s="1"/>
  <c r="AO323" i="1"/>
  <c r="CE323" i="1" s="1"/>
  <c r="AL323" i="1"/>
  <c r="CD323" i="1" s="1"/>
  <c r="AI323" i="1"/>
  <c r="AF323" i="1"/>
  <c r="CB323" i="1" s="1"/>
  <c r="AC323" i="1"/>
  <c r="CA323" i="1" s="1"/>
  <c r="Z323" i="1"/>
  <c r="BZ323" i="1" s="1"/>
  <c r="W323" i="1"/>
  <c r="BY323" i="1" s="1"/>
  <c r="T323" i="1"/>
  <c r="BX323" i="1" s="1"/>
  <c r="Q323" i="1"/>
  <c r="N323" i="1"/>
  <c r="BV323" i="1" s="1"/>
  <c r="K323" i="1"/>
  <c r="BU323" i="1" s="1"/>
  <c r="F323" i="1"/>
  <c r="BR322" i="1"/>
  <c r="BO322" i="1"/>
  <c r="BL322" i="1"/>
  <c r="BI322" i="1"/>
  <c r="BG322" i="1"/>
  <c r="BD322" i="1"/>
  <c r="CJ322" i="1" s="1"/>
  <c r="BA322" i="1"/>
  <c r="AX322" i="1"/>
  <c r="CH322" i="1" s="1"/>
  <c r="AU322" i="1"/>
  <c r="AR322" i="1"/>
  <c r="CF322" i="1" s="1"/>
  <c r="AO322" i="1"/>
  <c r="AL322" i="1"/>
  <c r="CD322" i="1" s="1"/>
  <c r="AI322" i="1"/>
  <c r="AF322" i="1"/>
  <c r="CB322" i="1" s="1"/>
  <c r="AC322" i="1"/>
  <c r="CA322" i="1" s="1"/>
  <c r="Z322" i="1"/>
  <c r="BZ322" i="1" s="1"/>
  <c r="W322" i="1"/>
  <c r="T322" i="1"/>
  <c r="BX322" i="1" s="1"/>
  <c r="Q322" i="1"/>
  <c r="N322" i="1"/>
  <c r="BV322" i="1" s="1"/>
  <c r="K322" i="1"/>
  <c r="F322" i="1"/>
  <c r="BE322" i="1" s="1"/>
  <c r="BR321" i="1"/>
  <c r="BO321" i="1"/>
  <c r="BL321" i="1"/>
  <c r="BM325" i="1" s="1"/>
  <c r="BI321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H318" i="1"/>
  <c r="BE318" i="1"/>
  <c r="BB318" i="1"/>
  <c r="AY318" i="1"/>
  <c r="AV318" i="1"/>
  <c r="AS318" i="1"/>
  <c r="AP318" i="1"/>
  <c r="AM318" i="1"/>
  <c r="AJ318" i="1"/>
  <c r="AG318" i="1"/>
  <c r="AD318" i="1"/>
  <c r="AA318" i="1"/>
  <c r="X318" i="1"/>
  <c r="U318" i="1"/>
  <c r="R318" i="1"/>
  <c r="O318" i="1"/>
  <c r="L318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H317" i="1"/>
  <c r="BE317" i="1"/>
  <c r="BB317" i="1"/>
  <c r="AY317" i="1"/>
  <c r="AV317" i="1"/>
  <c r="AS317" i="1"/>
  <c r="AP317" i="1"/>
  <c r="AM317" i="1"/>
  <c r="AJ317" i="1"/>
  <c r="AG317" i="1"/>
  <c r="AD317" i="1"/>
  <c r="AA317" i="1"/>
  <c r="X317" i="1"/>
  <c r="U317" i="1"/>
  <c r="R317" i="1"/>
  <c r="O317" i="1"/>
  <c r="L317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H316" i="1"/>
  <c r="BE316" i="1"/>
  <c r="BB316" i="1"/>
  <c r="AY316" i="1"/>
  <c r="AV316" i="1"/>
  <c r="AS316" i="1"/>
  <c r="AP316" i="1"/>
  <c r="AM316" i="1"/>
  <c r="AJ316" i="1"/>
  <c r="AG316" i="1"/>
  <c r="AD316" i="1"/>
  <c r="AA316" i="1"/>
  <c r="X316" i="1"/>
  <c r="U316" i="1"/>
  <c r="R316" i="1"/>
  <c r="O316" i="1"/>
  <c r="L316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H315" i="1"/>
  <c r="BE315" i="1"/>
  <c r="BB315" i="1"/>
  <c r="AY315" i="1"/>
  <c r="AV315" i="1"/>
  <c r="AS315" i="1"/>
  <c r="AP315" i="1"/>
  <c r="AM315" i="1"/>
  <c r="AJ315" i="1"/>
  <c r="AG315" i="1"/>
  <c r="AD315" i="1"/>
  <c r="AA315" i="1"/>
  <c r="X315" i="1"/>
  <c r="U315" i="1"/>
  <c r="R315" i="1"/>
  <c r="O315" i="1"/>
  <c r="L315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H314" i="1"/>
  <c r="BE314" i="1"/>
  <c r="BB314" i="1"/>
  <c r="AY314" i="1"/>
  <c r="AV314" i="1"/>
  <c r="AS314" i="1"/>
  <c r="AP314" i="1"/>
  <c r="AM314" i="1"/>
  <c r="AJ314" i="1"/>
  <c r="AG314" i="1"/>
  <c r="AD314" i="1"/>
  <c r="AA314" i="1"/>
  <c r="X314" i="1"/>
  <c r="U314" i="1"/>
  <c r="R314" i="1"/>
  <c r="O314" i="1"/>
  <c r="L314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H313" i="1"/>
  <c r="BE313" i="1"/>
  <c r="BB313" i="1"/>
  <c r="AY313" i="1"/>
  <c r="AV313" i="1"/>
  <c r="AS313" i="1"/>
  <c r="AP313" i="1"/>
  <c r="AM313" i="1"/>
  <c r="AJ313" i="1"/>
  <c r="AG313" i="1"/>
  <c r="AD313" i="1"/>
  <c r="AA313" i="1"/>
  <c r="X313" i="1"/>
  <c r="U313" i="1"/>
  <c r="R313" i="1"/>
  <c r="O313" i="1"/>
  <c r="L313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H312" i="1"/>
  <c r="BE312" i="1"/>
  <c r="BB312" i="1"/>
  <c r="AY312" i="1"/>
  <c r="AV312" i="1"/>
  <c r="AS312" i="1"/>
  <c r="AP312" i="1"/>
  <c r="AM312" i="1"/>
  <c r="AJ312" i="1"/>
  <c r="AG312" i="1"/>
  <c r="AD312" i="1"/>
  <c r="AA312" i="1"/>
  <c r="X312" i="1"/>
  <c r="U312" i="1"/>
  <c r="R312" i="1"/>
  <c r="O312" i="1"/>
  <c r="L312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H311" i="1"/>
  <c r="BE311" i="1"/>
  <c r="BB311" i="1"/>
  <c r="AY311" i="1"/>
  <c r="AV311" i="1"/>
  <c r="AS311" i="1"/>
  <c r="AP311" i="1"/>
  <c r="AM311" i="1"/>
  <c r="AJ311" i="1"/>
  <c r="AG311" i="1"/>
  <c r="AD311" i="1"/>
  <c r="AA311" i="1"/>
  <c r="X311" i="1"/>
  <c r="U311" i="1"/>
  <c r="R311" i="1"/>
  <c r="O311" i="1"/>
  <c r="L311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H310" i="1"/>
  <c r="BE310" i="1"/>
  <c r="BB310" i="1"/>
  <c r="AY310" i="1"/>
  <c r="AV310" i="1"/>
  <c r="AS310" i="1"/>
  <c r="AP310" i="1"/>
  <c r="AM310" i="1"/>
  <c r="AJ310" i="1"/>
  <c r="AG310" i="1"/>
  <c r="AD310" i="1"/>
  <c r="AA310" i="1"/>
  <c r="X310" i="1"/>
  <c r="U310" i="1"/>
  <c r="R310" i="1"/>
  <c r="O310" i="1"/>
  <c r="L310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H309" i="1"/>
  <c r="BE309" i="1"/>
  <c r="BB309" i="1"/>
  <c r="AY309" i="1"/>
  <c r="AV309" i="1"/>
  <c r="AS309" i="1"/>
  <c r="AP309" i="1"/>
  <c r="AM309" i="1"/>
  <c r="AJ309" i="1"/>
  <c r="AG309" i="1"/>
  <c r="AD309" i="1"/>
  <c r="AA309" i="1"/>
  <c r="X309" i="1"/>
  <c r="U309" i="1"/>
  <c r="R309" i="1"/>
  <c r="O309" i="1"/>
  <c r="L309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H308" i="1"/>
  <c r="BE308" i="1"/>
  <c r="BB308" i="1"/>
  <c r="AY308" i="1"/>
  <c r="AV308" i="1"/>
  <c r="AS308" i="1"/>
  <c r="AP308" i="1"/>
  <c r="AM308" i="1"/>
  <c r="AJ308" i="1"/>
  <c r="AG308" i="1"/>
  <c r="AD308" i="1"/>
  <c r="AA308" i="1"/>
  <c r="X308" i="1"/>
  <c r="U308" i="1"/>
  <c r="R308" i="1"/>
  <c r="O308" i="1"/>
  <c r="L308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H307" i="1"/>
  <c r="BE307" i="1"/>
  <c r="BB307" i="1"/>
  <c r="AY307" i="1"/>
  <c r="AV307" i="1"/>
  <c r="AS307" i="1"/>
  <c r="AP307" i="1"/>
  <c r="AM307" i="1"/>
  <c r="AJ307" i="1"/>
  <c r="AG307" i="1"/>
  <c r="AD307" i="1"/>
  <c r="AA307" i="1"/>
  <c r="X307" i="1"/>
  <c r="U307" i="1"/>
  <c r="R307" i="1"/>
  <c r="O307" i="1"/>
  <c r="L307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H306" i="1"/>
  <c r="BE306" i="1"/>
  <c r="BB306" i="1"/>
  <c r="AY306" i="1"/>
  <c r="AV306" i="1"/>
  <c r="AS306" i="1"/>
  <c r="AP306" i="1"/>
  <c r="AM306" i="1"/>
  <c r="AJ306" i="1"/>
  <c r="AG306" i="1"/>
  <c r="AD306" i="1"/>
  <c r="AA306" i="1"/>
  <c r="X306" i="1"/>
  <c r="U306" i="1"/>
  <c r="R306" i="1"/>
  <c r="O306" i="1"/>
  <c r="L306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H305" i="1"/>
  <c r="BE305" i="1"/>
  <c r="BB305" i="1"/>
  <c r="AY305" i="1"/>
  <c r="AV305" i="1"/>
  <c r="AS305" i="1"/>
  <c r="AP305" i="1"/>
  <c r="AM305" i="1"/>
  <c r="AJ305" i="1"/>
  <c r="AG305" i="1"/>
  <c r="AD305" i="1"/>
  <c r="AA305" i="1"/>
  <c r="X305" i="1"/>
  <c r="U305" i="1"/>
  <c r="R305" i="1"/>
  <c r="O305" i="1"/>
  <c r="L305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H304" i="1"/>
  <c r="BE304" i="1"/>
  <c r="BB304" i="1"/>
  <c r="AY304" i="1"/>
  <c r="AV304" i="1"/>
  <c r="AS304" i="1"/>
  <c r="AP304" i="1"/>
  <c r="AM304" i="1"/>
  <c r="AJ304" i="1"/>
  <c r="AG304" i="1"/>
  <c r="AD304" i="1"/>
  <c r="AA304" i="1"/>
  <c r="X304" i="1"/>
  <c r="U304" i="1"/>
  <c r="R304" i="1"/>
  <c r="O304" i="1"/>
  <c r="L304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H303" i="1"/>
  <c r="BE303" i="1"/>
  <c r="BB303" i="1"/>
  <c r="AY303" i="1"/>
  <c r="AV303" i="1"/>
  <c r="AS303" i="1"/>
  <c r="AP303" i="1"/>
  <c r="AM303" i="1"/>
  <c r="AJ303" i="1"/>
  <c r="AG303" i="1"/>
  <c r="AD303" i="1"/>
  <c r="AA303" i="1"/>
  <c r="X303" i="1"/>
  <c r="U303" i="1"/>
  <c r="R303" i="1"/>
  <c r="O303" i="1"/>
  <c r="L303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H302" i="1"/>
  <c r="BE302" i="1"/>
  <c r="BB302" i="1"/>
  <c r="AY302" i="1"/>
  <c r="AV302" i="1"/>
  <c r="AS302" i="1"/>
  <c r="AP302" i="1"/>
  <c r="AM302" i="1"/>
  <c r="AJ302" i="1"/>
  <c r="AG302" i="1"/>
  <c r="AD302" i="1"/>
  <c r="AA302" i="1"/>
  <c r="X302" i="1"/>
  <c r="U302" i="1"/>
  <c r="R302" i="1"/>
  <c r="O302" i="1"/>
  <c r="L302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H301" i="1"/>
  <c r="BE301" i="1"/>
  <c r="BB301" i="1"/>
  <c r="AY301" i="1"/>
  <c r="AV301" i="1"/>
  <c r="AS301" i="1"/>
  <c r="AP301" i="1"/>
  <c r="AM301" i="1"/>
  <c r="AJ301" i="1"/>
  <c r="AG301" i="1"/>
  <c r="AD301" i="1"/>
  <c r="AA301" i="1"/>
  <c r="X301" i="1"/>
  <c r="U301" i="1"/>
  <c r="R301" i="1"/>
  <c r="O301" i="1"/>
  <c r="L301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H300" i="1"/>
  <c r="BE300" i="1"/>
  <c r="BB300" i="1"/>
  <c r="AY300" i="1"/>
  <c r="AV300" i="1"/>
  <c r="AS300" i="1"/>
  <c r="AP300" i="1"/>
  <c r="AM300" i="1"/>
  <c r="AJ300" i="1"/>
  <c r="AG300" i="1"/>
  <c r="AD300" i="1"/>
  <c r="AA300" i="1"/>
  <c r="X300" i="1"/>
  <c r="U300" i="1"/>
  <c r="R300" i="1"/>
  <c r="O300" i="1"/>
  <c r="L300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H299" i="1"/>
  <c r="BE299" i="1"/>
  <c r="BB299" i="1"/>
  <c r="AY299" i="1"/>
  <c r="AV299" i="1"/>
  <c r="AS299" i="1"/>
  <c r="AP299" i="1"/>
  <c r="AM299" i="1"/>
  <c r="AJ299" i="1"/>
  <c r="AG299" i="1"/>
  <c r="AD299" i="1"/>
  <c r="AA299" i="1"/>
  <c r="X299" i="1"/>
  <c r="U299" i="1"/>
  <c r="R299" i="1"/>
  <c r="O299" i="1"/>
  <c r="L299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H298" i="1"/>
  <c r="BE298" i="1"/>
  <c r="BB298" i="1"/>
  <c r="AY298" i="1"/>
  <c r="AV298" i="1"/>
  <c r="AS298" i="1"/>
  <c r="AP298" i="1"/>
  <c r="AM298" i="1"/>
  <c r="AJ298" i="1"/>
  <c r="AG298" i="1"/>
  <c r="AD298" i="1"/>
  <c r="AA298" i="1"/>
  <c r="X298" i="1"/>
  <c r="U298" i="1"/>
  <c r="R298" i="1"/>
  <c r="O298" i="1"/>
  <c r="L298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H297" i="1"/>
  <c r="BE297" i="1"/>
  <c r="BB297" i="1"/>
  <c r="AY297" i="1"/>
  <c r="AV297" i="1"/>
  <c r="AS297" i="1"/>
  <c r="AP297" i="1"/>
  <c r="AM297" i="1"/>
  <c r="AJ297" i="1"/>
  <c r="AG297" i="1"/>
  <c r="AD297" i="1"/>
  <c r="AA297" i="1"/>
  <c r="X297" i="1"/>
  <c r="U297" i="1"/>
  <c r="R297" i="1"/>
  <c r="O297" i="1"/>
  <c r="L297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H296" i="1"/>
  <c r="BE296" i="1"/>
  <c r="BB296" i="1"/>
  <c r="AY296" i="1"/>
  <c r="AV296" i="1"/>
  <c r="AS296" i="1"/>
  <c r="AP296" i="1"/>
  <c r="AM296" i="1"/>
  <c r="AJ296" i="1"/>
  <c r="AG296" i="1"/>
  <c r="AD296" i="1"/>
  <c r="AA296" i="1"/>
  <c r="X296" i="1"/>
  <c r="U296" i="1"/>
  <c r="R296" i="1"/>
  <c r="O296" i="1"/>
  <c r="L296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H295" i="1"/>
  <c r="BE295" i="1"/>
  <c r="BB295" i="1"/>
  <c r="AY295" i="1"/>
  <c r="AV295" i="1"/>
  <c r="AS295" i="1"/>
  <c r="AP295" i="1"/>
  <c r="AM295" i="1"/>
  <c r="AJ295" i="1"/>
  <c r="AG295" i="1"/>
  <c r="AD295" i="1"/>
  <c r="AA295" i="1"/>
  <c r="X295" i="1"/>
  <c r="U295" i="1"/>
  <c r="R295" i="1"/>
  <c r="O295" i="1"/>
  <c r="L295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H294" i="1"/>
  <c r="BE294" i="1"/>
  <c r="BB294" i="1"/>
  <c r="AY294" i="1"/>
  <c r="AV294" i="1"/>
  <c r="AS294" i="1"/>
  <c r="AP294" i="1"/>
  <c r="AM294" i="1"/>
  <c r="AJ294" i="1"/>
  <c r="AG294" i="1"/>
  <c r="AD294" i="1"/>
  <c r="AA294" i="1"/>
  <c r="X294" i="1"/>
  <c r="U294" i="1"/>
  <c r="R294" i="1"/>
  <c r="O294" i="1"/>
  <c r="L294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H293" i="1"/>
  <c r="BE293" i="1"/>
  <c r="BB293" i="1"/>
  <c r="AY293" i="1"/>
  <c r="AV293" i="1"/>
  <c r="AS293" i="1"/>
  <c r="AP293" i="1"/>
  <c r="AM293" i="1"/>
  <c r="AJ293" i="1"/>
  <c r="AG293" i="1"/>
  <c r="AD293" i="1"/>
  <c r="AA293" i="1"/>
  <c r="X293" i="1"/>
  <c r="U293" i="1"/>
  <c r="R293" i="1"/>
  <c r="O293" i="1"/>
  <c r="L293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H292" i="1"/>
  <c r="BE292" i="1"/>
  <c r="BB292" i="1"/>
  <c r="AY292" i="1"/>
  <c r="AV292" i="1"/>
  <c r="AS292" i="1"/>
  <c r="AP292" i="1"/>
  <c r="AM292" i="1"/>
  <c r="AJ292" i="1"/>
  <c r="AG292" i="1"/>
  <c r="AD292" i="1"/>
  <c r="AA292" i="1"/>
  <c r="X292" i="1"/>
  <c r="U292" i="1"/>
  <c r="R292" i="1"/>
  <c r="O292" i="1"/>
  <c r="L292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H291" i="1"/>
  <c r="BE291" i="1"/>
  <c r="BB291" i="1"/>
  <c r="AY291" i="1"/>
  <c r="AV291" i="1"/>
  <c r="AS291" i="1"/>
  <c r="AP291" i="1"/>
  <c r="AM291" i="1"/>
  <c r="AJ291" i="1"/>
  <c r="AG291" i="1"/>
  <c r="AD291" i="1"/>
  <c r="AA291" i="1"/>
  <c r="X291" i="1"/>
  <c r="U291" i="1"/>
  <c r="R291" i="1"/>
  <c r="O291" i="1"/>
  <c r="L291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H290" i="1"/>
  <c r="BE290" i="1"/>
  <c r="BB290" i="1"/>
  <c r="AY290" i="1"/>
  <c r="AV290" i="1"/>
  <c r="AS290" i="1"/>
  <c r="AP290" i="1"/>
  <c r="AM290" i="1"/>
  <c r="AJ290" i="1"/>
  <c r="AG290" i="1"/>
  <c r="AD290" i="1"/>
  <c r="AA290" i="1"/>
  <c r="X290" i="1"/>
  <c r="U290" i="1"/>
  <c r="R290" i="1"/>
  <c r="O290" i="1"/>
  <c r="L290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H289" i="1"/>
  <c r="BE289" i="1"/>
  <c r="BB289" i="1"/>
  <c r="AY289" i="1"/>
  <c r="AV289" i="1"/>
  <c r="AS289" i="1"/>
  <c r="AP289" i="1"/>
  <c r="AM289" i="1"/>
  <c r="AJ289" i="1"/>
  <c r="AG289" i="1"/>
  <c r="AD289" i="1"/>
  <c r="AA289" i="1"/>
  <c r="X289" i="1"/>
  <c r="U289" i="1"/>
  <c r="R289" i="1"/>
  <c r="O289" i="1"/>
  <c r="L289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H288" i="1"/>
  <c r="BE288" i="1"/>
  <c r="BB288" i="1"/>
  <c r="AY288" i="1"/>
  <c r="AV288" i="1"/>
  <c r="AS288" i="1"/>
  <c r="AP288" i="1"/>
  <c r="AM288" i="1"/>
  <c r="AJ288" i="1"/>
  <c r="AG288" i="1"/>
  <c r="AD288" i="1"/>
  <c r="AA288" i="1"/>
  <c r="X288" i="1"/>
  <c r="U288" i="1"/>
  <c r="R288" i="1"/>
  <c r="O288" i="1"/>
  <c r="L288" i="1"/>
  <c r="BR286" i="1"/>
  <c r="BO286" i="1"/>
  <c r="BL286" i="1"/>
  <c r="BI286" i="1"/>
  <c r="BG286" i="1"/>
  <c r="CK286" i="1" s="1"/>
  <c r="BD286" i="1"/>
  <c r="BA286" i="1"/>
  <c r="CI286" i="1" s="1"/>
  <c r="AX286" i="1"/>
  <c r="AU286" i="1"/>
  <c r="CG286" i="1" s="1"/>
  <c r="AR286" i="1"/>
  <c r="CF286" i="1" s="1"/>
  <c r="AO286" i="1"/>
  <c r="CE286" i="1" s="1"/>
  <c r="AL286" i="1"/>
  <c r="AI286" i="1"/>
  <c r="CC286" i="1" s="1"/>
  <c r="AF286" i="1"/>
  <c r="AC286" i="1"/>
  <c r="CA286" i="1" s="1"/>
  <c r="Z286" i="1"/>
  <c r="W286" i="1"/>
  <c r="BY286" i="1" s="1"/>
  <c r="T286" i="1"/>
  <c r="BX286" i="1" s="1"/>
  <c r="Q286" i="1"/>
  <c r="BW286" i="1" s="1"/>
  <c r="N286" i="1"/>
  <c r="K286" i="1"/>
  <c r="BU286" i="1" s="1"/>
  <c r="BR285" i="1"/>
  <c r="BO285" i="1"/>
  <c r="BL285" i="1"/>
  <c r="BI285" i="1"/>
  <c r="BG285" i="1"/>
  <c r="CK285" i="1" s="1"/>
  <c r="BD285" i="1"/>
  <c r="CJ285" i="1" s="1"/>
  <c r="BA285" i="1"/>
  <c r="CI285" i="1" s="1"/>
  <c r="AX285" i="1"/>
  <c r="CH285" i="1" s="1"/>
  <c r="AU285" i="1"/>
  <c r="CG285" i="1" s="1"/>
  <c r="AR285" i="1"/>
  <c r="CF285" i="1" s="1"/>
  <c r="AO285" i="1"/>
  <c r="CE285" i="1" s="1"/>
  <c r="AL285" i="1"/>
  <c r="CD285" i="1" s="1"/>
  <c r="AI285" i="1"/>
  <c r="CC285" i="1" s="1"/>
  <c r="AF285" i="1"/>
  <c r="CB285" i="1" s="1"/>
  <c r="AC285" i="1"/>
  <c r="CA285" i="1" s="1"/>
  <c r="Z285" i="1"/>
  <c r="BZ285" i="1" s="1"/>
  <c r="W285" i="1"/>
  <c r="BY285" i="1" s="1"/>
  <c r="T285" i="1"/>
  <c r="BX285" i="1" s="1"/>
  <c r="Q285" i="1"/>
  <c r="BW285" i="1" s="1"/>
  <c r="N285" i="1"/>
  <c r="BV285" i="1" s="1"/>
  <c r="K285" i="1"/>
  <c r="BU285" i="1" s="1"/>
  <c r="BR284" i="1"/>
  <c r="BO284" i="1"/>
  <c r="BL284" i="1"/>
  <c r="BI284" i="1"/>
  <c r="BG284" i="1"/>
  <c r="CK284" i="1" s="1"/>
  <c r="BD284" i="1"/>
  <c r="BA284" i="1"/>
  <c r="CI284" i="1" s="1"/>
  <c r="AX284" i="1"/>
  <c r="AU284" i="1"/>
  <c r="CG284" i="1" s="1"/>
  <c r="AR284" i="1"/>
  <c r="CF284" i="1" s="1"/>
  <c r="AO284" i="1"/>
  <c r="CE284" i="1" s="1"/>
  <c r="AL284" i="1"/>
  <c r="AI284" i="1"/>
  <c r="CC284" i="1" s="1"/>
  <c r="AF284" i="1"/>
  <c r="AC284" i="1"/>
  <c r="CA284" i="1" s="1"/>
  <c r="Z284" i="1"/>
  <c r="W284" i="1"/>
  <c r="BY284" i="1" s="1"/>
  <c r="T284" i="1"/>
  <c r="BX284" i="1" s="1"/>
  <c r="Q284" i="1"/>
  <c r="BW284" i="1" s="1"/>
  <c r="N284" i="1"/>
  <c r="K284" i="1"/>
  <c r="BU284" i="1" s="1"/>
  <c r="BR283" i="1"/>
  <c r="BO283" i="1"/>
  <c r="BL283" i="1"/>
  <c r="BI283" i="1"/>
  <c r="BG283" i="1"/>
  <c r="CK283" i="1" s="1"/>
  <c r="BD283" i="1"/>
  <c r="CJ283" i="1" s="1"/>
  <c r="BA283" i="1"/>
  <c r="CI283" i="1" s="1"/>
  <c r="AX283" i="1"/>
  <c r="CH283" i="1" s="1"/>
  <c r="AU283" i="1"/>
  <c r="CG283" i="1" s="1"/>
  <c r="AR283" i="1"/>
  <c r="CF283" i="1" s="1"/>
  <c r="AO283" i="1"/>
  <c r="CE283" i="1" s="1"/>
  <c r="AL283" i="1"/>
  <c r="CD283" i="1" s="1"/>
  <c r="AI283" i="1"/>
  <c r="CC283" i="1" s="1"/>
  <c r="AF283" i="1"/>
  <c r="CB283" i="1" s="1"/>
  <c r="AC283" i="1"/>
  <c r="CA283" i="1" s="1"/>
  <c r="Z283" i="1"/>
  <c r="BZ283" i="1" s="1"/>
  <c r="W283" i="1"/>
  <c r="BY283" i="1" s="1"/>
  <c r="T283" i="1"/>
  <c r="BX283" i="1" s="1"/>
  <c r="Q283" i="1"/>
  <c r="BW283" i="1" s="1"/>
  <c r="N283" i="1"/>
  <c r="BV283" i="1" s="1"/>
  <c r="K283" i="1"/>
  <c r="BU283" i="1" s="1"/>
  <c r="E283" i="1"/>
  <c r="BR282" i="1"/>
  <c r="BO282" i="1"/>
  <c r="BL282" i="1"/>
  <c r="BI282" i="1"/>
  <c r="BG282" i="1"/>
  <c r="BD282" i="1"/>
  <c r="BA282" i="1"/>
  <c r="AX282" i="1"/>
  <c r="AU282" i="1"/>
  <c r="CG282" i="1" s="1"/>
  <c r="AR282" i="1"/>
  <c r="AO282" i="1"/>
  <c r="AL282" i="1"/>
  <c r="CD282" i="1" s="1"/>
  <c r="AI282" i="1"/>
  <c r="AF282" i="1"/>
  <c r="AC282" i="1"/>
  <c r="Z282" i="1"/>
  <c r="W282" i="1"/>
  <c r="BY282" i="1" s="1"/>
  <c r="T282" i="1"/>
  <c r="Q282" i="1"/>
  <c r="N282" i="1"/>
  <c r="K282" i="1"/>
  <c r="E282" i="1"/>
  <c r="BR281" i="1"/>
  <c r="BO281" i="1"/>
  <c r="BL281" i="1"/>
  <c r="BI281" i="1"/>
  <c r="BG281" i="1"/>
  <c r="CK281" i="1" s="1"/>
  <c r="BD281" i="1"/>
  <c r="CJ281" i="1" s="1"/>
  <c r="BA281" i="1"/>
  <c r="CI281" i="1" s="1"/>
  <c r="AX281" i="1"/>
  <c r="CH281" i="1" s="1"/>
  <c r="AU281" i="1"/>
  <c r="CG281" i="1" s="1"/>
  <c r="AR281" i="1"/>
  <c r="CF281" i="1" s="1"/>
  <c r="AO281" i="1"/>
  <c r="CE281" i="1" s="1"/>
  <c r="AL281" i="1"/>
  <c r="CD281" i="1" s="1"/>
  <c r="AI281" i="1"/>
  <c r="CC281" i="1" s="1"/>
  <c r="AF281" i="1"/>
  <c r="CB281" i="1" s="1"/>
  <c r="AC281" i="1"/>
  <c r="CA281" i="1" s="1"/>
  <c r="Z281" i="1"/>
  <c r="BZ281" i="1" s="1"/>
  <c r="W281" i="1"/>
  <c r="BY281" i="1" s="1"/>
  <c r="T281" i="1"/>
  <c r="BX281" i="1" s="1"/>
  <c r="Q281" i="1"/>
  <c r="BW281" i="1" s="1"/>
  <c r="N281" i="1"/>
  <c r="K281" i="1"/>
  <c r="BU281" i="1" s="1"/>
  <c r="E281" i="1"/>
  <c r="BR280" i="1"/>
  <c r="BO280" i="1"/>
  <c r="BL280" i="1"/>
  <c r="BI280" i="1"/>
  <c r="BG280" i="1"/>
  <c r="BD280" i="1"/>
  <c r="BA280" i="1"/>
  <c r="CI280" i="1" s="1"/>
  <c r="AX280" i="1"/>
  <c r="AU280" i="1"/>
  <c r="AR280" i="1"/>
  <c r="AO280" i="1"/>
  <c r="AL280" i="1"/>
  <c r="AI280" i="1"/>
  <c r="AF280" i="1"/>
  <c r="AC280" i="1"/>
  <c r="CA280" i="1" s="1"/>
  <c r="Z280" i="1"/>
  <c r="W280" i="1"/>
  <c r="T280" i="1"/>
  <c r="Q280" i="1"/>
  <c r="N280" i="1"/>
  <c r="K280" i="1"/>
  <c r="E280" i="1"/>
  <c r="BR279" i="1"/>
  <c r="BO279" i="1"/>
  <c r="BL279" i="1"/>
  <c r="BI279" i="1"/>
  <c r="BG279" i="1"/>
  <c r="CK279" i="1" s="1"/>
  <c r="BD279" i="1"/>
  <c r="CJ279" i="1" s="1"/>
  <c r="BA279" i="1"/>
  <c r="CI279" i="1" s="1"/>
  <c r="AX279" i="1"/>
  <c r="CH279" i="1" s="1"/>
  <c r="AU279" i="1"/>
  <c r="CG279" i="1" s="1"/>
  <c r="AR279" i="1"/>
  <c r="AO279" i="1"/>
  <c r="CE279" i="1" s="1"/>
  <c r="AL279" i="1"/>
  <c r="CD279" i="1" s="1"/>
  <c r="AI279" i="1"/>
  <c r="CC279" i="1" s="1"/>
  <c r="AF279" i="1"/>
  <c r="CB279" i="1" s="1"/>
  <c r="AC279" i="1"/>
  <c r="CA279" i="1" s="1"/>
  <c r="Z279" i="1"/>
  <c r="BZ279" i="1" s="1"/>
  <c r="W279" i="1"/>
  <c r="BY279" i="1" s="1"/>
  <c r="T279" i="1"/>
  <c r="Q279" i="1"/>
  <c r="BW279" i="1" s="1"/>
  <c r="N279" i="1"/>
  <c r="BV279" i="1" s="1"/>
  <c r="K279" i="1"/>
  <c r="BU279" i="1" s="1"/>
  <c r="E279" i="1"/>
  <c r="BR278" i="1"/>
  <c r="BO278" i="1"/>
  <c r="BL278" i="1"/>
  <c r="BI278" i="1"/>
  <c r="BG278" i="1"/>
  <c r="CK278" i="1" s="1"/>
  <c r="BD278" i="1"/>
  <c r="BA278" i="1"/>
  <c r="CI278" i="1" s="1"/>
  <c r="AX278" i="1"/>
  <c r="AU278" i="1"/>
  <c r="CG278" i="1" s="1"/>
  <c r="AR278" i="1"/>
  <c r="AO278" i="1"/>
  <c r="AL278" i="1"/>
  <c r="AI278" i="1"/>
  <c r="CC278" i="1" s="1"/>
  <c r="AF278" i="1"/>
  <c r="AC278" i="1"/>
  <c r="CA278" i="1" s="1"/>
  <c r="Z278" i="1"/>
  <c r="W278" i="1"/>
  <c r="BY278" i="1" s="1"/>
  <c r="T278" i="1"/>
  <c r="Q278" i="1"/>
  <c r="N278" i="1"/>
  <c r="K278" i="1"/>
  <c r="BU278" i="1" s="1"/>
  <c r="E278" i="1"/>
  <c r="BR277" i="1"/>
  <c r="BO277" i="1"/>
  <c r="BL277" i="1"/>
  <c r="BI277" i="1"/>
  <c r="BG277" i="1"/>
  <c r="CK277" i="1" s="1"/>
  <c r="BD277" i="1"/>
  <c r="CJ277" i="1" s="1"/>
  <c r="BA277" i="1"/>
  <c r="CI277" i="1" s="1"/>
  <c r="AX277" i="1"/>
  <c r="CH277" i="1" s="1"/>
  <c r="AU277" i="1"/>
  <c r="CG277" i="1" s="1"/>
  <c r="AR277" i="1"/>
  <c r="CF277" i="1" s="1"/>
  <c r="AO277" i="1"/>
  <c r="CE277" i="1" s="1"/>
  <c r="AL277" i="1"/>
  <c r="CD277" i="1" s="1"/>
  <c r="AI277" i="1"/>
  <c r="CC277" i="1" s="1"/>
  <c r="AF277" i="1"/>
  <c r="CB277" i="1" s="1"/>
  <c r="AC277" i="1"/>
  <c r="CA277" i="1" s="1"/>
  <c r="Z277" i="1"/>
  <c r="BZ277" i="1" s="1"/>
  <c r="W277" i="1"/>
  <c r="BY277" i="1" s="1"/>
  <c r="T277" i="1"/>
  <c r="BX277" i="1" s="1"/>
  <c r="Q277" i="1"/>
  <c r="BW277" i="1" s="1"/>
  <c r="N277" i="1"/>
  <c r="BV277" i="1" s="1"/>
  <c r="K277" i="1"/>
  <c r="BU277" i="1" s="1"/>
  <c r="E277" i="1"/>
  <c r="BR276" i="1"/>
  <c r="BO276" i="1"/>
  <c r="BL276" i="1"/>
  <c r="BI276" i="1"/>
  <c r="BG276" i="1"/>
  <c r="CK276" i="1" s="1"/>
  <c r="BD276" i="1"/>
  <c r="BA276" i="1"/>
  <c r="CI276" i="1" s="1"/>
  <c r="AX276" i="1"/>
  <c r="AU276" i="1"/>
  <c r="CG276" i="1" s="1"/>
  <c r="AR276" i="1"/>
  <c r="AO276" i="1"/>
  <c r="AL276" i="1"/>
  <c r="AI276" i="1"/>
  <c r="CC276" i="1" s="1"/>
  <c r="AF276" i="1"/>
  <c r="AC276" i="1"/>
  <c r="CA276" i="1" s="1"/>
  <c r="Z276" i="1"/>
  <c r="W276" i="1"/>
  <c r="BY276" i="1" s="1"/>
  <c r="T276" i="1"/>
  <c r="Q276" i="1"/>
  <c r="N276" i="1"/>
  <c r="K276" i="1"/>
  <c r="BU276" i="1" s="1"/>
  <c r="E276" i="1"/>
  <c r="BR275" i="1"/>
  <c r="BO275" i="1"/>
  <c r="BL275" i="1"/>
  <c r="BI275" i="1"/>
  <c r="BG275" i="1"/>
  <c r="CK275" i="1" s="1"/>
  <c r="BD275" i="1"/>
  <c r="BA275" i="1"/>
  <c r="CI275" i="1" s="1"/>
  <c r="AX275" i="1"/>
  <c r="CH275" i="1" s="1"/>
  <c r="AU275" i="1"/>
  <c r="CG275" i="1" s="1"/>
  <c r="AR275" i="1"/>
  <c r="CF275" i="1" s="1"/>
  <c r="AO275" i="1"/>
  <c r="CE275" i="1" s="1"/>
  <c r="AL275" i="1"/>
  <c r="CD275" i="1" s="1"/>
  <c r="AI275" i="1"/>
  <c r="CC275" i="1" s="1"/>
  <c r="AF275" i="1"/>
  <c r="AC275" i="1"/>
  <c r="CA275" i="1" s="1"/>
  <c r="Z275" i="1"/>
  <c r="BZ275" i="1" s="1"/>
  <c r="W275" i="1"/>
  <c r="BY275" i="1" s="1"/>
  <c r="T275" i="1"/>
  <c r="BX275" i="1" s="1"/>
  <c r="Q275" i="1"/>
  <c r="BW275" i="1" s="1"/>
  <c r="N275" i="1"/>
  <c r="BV275" i="1" s="1"/>
  <c r="K275" i="1"/>
  <c r="BU275" i="1" s="1"/>
  <c r="E275" i="1"/>
  <c r="BR274" i="1"/>
  <c r="BO274" i="1"/>
  <c r="BL274" i="1"/>
  <c r="BI274" i="1"/>
  <c r="E274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H272" i="1"/>
  <c r="BE272" i="1"/>
  <c r="BB272" i="1"/>
  <c r="AY272" i="1"/>
  <c r="AV272" i="1"/>
  <c r="AS272" i="1"/>
  <c r="AP272" i="1"/>
  <c r="AM272" i="1"/>
  <c r="AJ272" i="1"/>
  <c r="AG272" i="1"/>
  <c r="AD272" i="1"/>
  <c r="AA272" i="1"/>
  <c r="X272" i="1"/>
  <c r="U272" i="1"/>
  <c r="R272" i="1"/>
  <c r="O272" i="1"/>
  <c r="L272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H271" i="1"/>
  <c r="BE271" i="1"/>
  <c r="BB271" i="1"/>
  <c r="AY271" i="1"/>
  <c r="AV271" i="1"/>
  <c r="AS271" i="1"/>
  <c r="AP271" i="1"/>
  <c r="AM271" i="1"/>
  <c r="AJ271" i="1"/>
  <c r="AG271" i="1"/>
  <c r="AD271" i="1"/>
  <c r="AA271" i="1"/>
  <c r="X271" i="1"/>
  <c r="U271" i="1"/>
  <c r="R271" i="1"/>
  <c r="O271" i="1"/>
  <c r="L271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H270" i="1"/>
  <c r="BE270" i="1"/>
  <c r="BB270" i="1"/>
  <c r="AY270" i="1"/>
  <c r="AV270" i="1"/>
  <c r="AS270" i="1"/>
  <c r="AP270" i="1"/>
  <c r="AM270" i="1"/>
  <c r="AJ270" i="1"/>
  <c r="AG270" i="1"/>
  <c r="AD270" i="1"/>
  <c r="AA270" i="1"/>
  <c r="X270" i="1"/>
  <c r="U270" i="1"/>
  <c r="R270" i="1"/>
  <c r="O270" i="1"/>
  <c r="L270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H269" i="1"/>
  <c r="BE269" i="1"/>
  <c r="BB269" i="1"/>
  <c r="AY269" i="1"/>
  <c r="AV269" i="1"/>
  <c r="AS269" i="1"/>
  <c r="AP269" i="1"/>
  <c r="AM269" i="1"/>
  <c r="AJ269" i="1"/>
  <c r="AG269" i="1"/>
  <c r="AD269" i="1"/>
  <c r="AA269" i="1"/>
  <c r="X269" i="1"/>
  <c r="U269" i="1"/>
  <c r="R269" i="1"/>
  <c r="O269" i="1"/>
  <c r="L269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H268" i="1"/>
  <c r="BE268" i="1"/>
  <c r="BB268" i="1"/>
  <c r="AY268" i="1"/>
  <c r="AV268" i="1"/>
  <c r="AS268" i="1"/>
  <c r="AP268" i="1"/>
  <c r="AM268" i="1"/>
  <c r="AJ268" i="1"/>
  <c r="AG268" i="1"/>
  <c r="AD268" i="1"/>
  <c r="AA268" i="1"/>
  <c r="X268" i="1"/>
  <c r="U268" i="1"/>
  <c r="R268" i="1"/>
  <c r="O268" i="1"/>
  <c r="L268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H267" i="1"/>
  <c r="BE267" i="1"/>
  <c r="BB267" i="1"/>
  <c r="AY267" i="1"/>
  <c r="AV267" i="1"/>
  <c r="AS267" i="1"/>
  <c r="AP267" i="1"/>
  <c r="AM267" i="1"/>
  <c r="AJ267" i="1"/>
  <c r="AG267" i="1"/>
  <c r="AD267" i="1"/>
  <c r="AA267" i="1"/>
  <c r="X267" i="1"/>
  <c r="U267" i="1"/>
  <c r="R267" i="1"/>
  <c r="O267" i="1"/>
  <c r="L267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H266" i="1"/>
  <c r="BE266" i="1"/>
  <c r="BB266" i="1"/>
  <c r="AY266" i="1"/>
  <c r="AV266" i="1"/>
  <c r="AS266" i="1"/>
  <c r="AP266" i="1"/>
  <c r="AM266" i="1"/>
  <c r="AJ266" i="1"/>
  <c r="AG266" i="1"/>
  <c r="AD266" i="1"/>
  <c r="AA266" i="1"/>
  <c r="X266" i="1"/>
  <c r="U266" i="1"/>
  <c r="R266" i="1"/>
  <c r="O266" i="1"/>
  <c r="L266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H265" i="1"/>
  <c r="BE265" i="1"/>
  <c r="BB265" i="1"/>
  <c r="AY265" i="1"/>
  <c r="AV265" i="1"/>
  <c r="AS265" i="1"/>
  <c r="AP265" i="1"/>
  <c r="AM265" i="1"/>
  <c r="AJ265" i="1"/>
  <c r="AG265" i="1"/>
  <c r="AD265" i="1"/>
  <c r="AA265" i="1"/>
  <c r="X265" i="1"/>
  <c r="U265" i="1"/>
  <c r="R265" i="1"/>
  <c r="O265" i="1"/>
  <c r="L265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H264" i="1"/>
  <c r="BE264" i="1"/>
  <c r="BB264" i="1"/>
  <c r="AY264" i="1"/>
  <c r="AV264" i="1"/>
  <c r="AS264" i="1"/>
  <c r="AP264" i="1"/>
  <c r="AM264" i="1"/>
  <c r="AJ264" i="1"/>
  <c r="AG264" i="1"/>
  <c r="AD264" i="1"/>
  <c r="AA264" i="1"/>
  <c r="X264" i="1"/>
  <c r="U264" i="1"/>
  <c r="R264" i="1"/>
  <c r="O264" i="1"/>
  <c r="L264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H263" i="1"/>
  <c r="BE263" i="1"/>
  <c r="BB263" i="1"/>
  <c r="AY263" i="1"/>
  <c r="AV263" i="1"/>
  <c r="AS263" i="1"/>
  <c r="AP263" i="1"/>
  <c r="AM263" i="1"/>
  <c r="AJ263" i="1"/>
  <c r="AG263" i="1"/>
  <c r="AD263" i="1"/>
  <c r="AA263" i="1"/>
  <c r="X263" i="1"/>
  <c r="U263" i="1"/>
  <c r="R263" i="1"/>
  <c r="O263" i="1"/>
  <c r="L263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H262" i="1"/>
  <c r="BE262" i="1"/>
  <c r="BB262" i="1"/>
  <c r="AY262" i="1"/>
  <c r="AV262" i="1"/>
  <c r="AS262" i="1"/>
  <c r="AP262" i="1"/>
  <c r="AM262" i="1"/>
  <c r="AJ262" i="1"/>
  <c r="AG262" i="1"/>
  <c r="AD262" i="1"/>
  <c r="AA262" i="1"/>
  <c r="X262" i="1"/>
  <c r="U262" i="1"/>
  <c r="R262" i="1"/>
  <c r="O262" i="1"/>
  <c r="L262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H261" i="1"/>
  <c r="BE261" i="1"/>
  <c r="BB261" i="1"/>
  <c r="AY261" i="1"/>
  <c r="AV261" i="1"/>
  <c r="AS261" i="1"/>
  <c r="AP261" i="1"/>
  <c r="AM261" i="1"/>
  <c r="AJ261" i="1"/>
  <c r="AG261" i="1"/>
  <c r="AD261" i="1"/>
  <c r="AA261" i="1"/>
  <c r="X261" i="1"/>
  <c r="U261" i="1"/>
  <c r="R261" i="1"/>
  <c r="O261" i="1"/>
  <c r="L261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H260" i="1"/>
  <c r="BE260" i="1"/>
  <c r="BB260" i="1"/>
  <c r="AY260" i="1"/>
  <c r="AV260" i="1"/>
  <c r="AS260" i="1"/>
  <c r="AP260" i="1"/>
  <c r="AM260" i="1"/>
  <c r="AJ260" i="1"/>
  <c r="AG260" i="1"/>
  <c r="AD260" i="1"/>
  <c r="AA260" i="1"/>
  <c r="X260" i="1"/>
  <c r="U260" i="1"/>
  <c r="R260" i="1"/>
  <c r="O260" i="1"/>
  <c r="L260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H259" i="1"/>
  <c r="BE259" i="1"/>
  <c r="BB259" i="1"/>
  <c r="AY259" i="1"/>
  <c r="AV259" i="1"/>
  <c r="AS259" i="1"/>
  <c r="AP259" i="1"/>
  <c r="AM259" i="1"/>
  <c r="AJ259" i="1"/>
  <c r="AG259" i="1"/>
  <c r="AD259" i="1"/>
  <c r="AA259" i="1"/>
  <c r="X259" i="1"/>
  <c r="U259" i="1"/>
  <c r="R259" i="1"/>
  <c r="O259" i="1"/>
  <c r="L259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H258" i="1"/>
  <c r="BE258" i="1"/>
  <c r="BB258" i="1"/>
  <c r="AY258" i="1"/>
  <c r="AV258" i="1"/>
  <c r="AS258" i="1"/>
  <c r="AP258" i="1"/>
  <c r="AM258" i="1"/>
  <c r="AJ258" i="1"/>
  <c r="AG258" i="1"/>
  <c r="AD258" i="1"/>
  <c r="AA258" i="1"/>
  <c r="X258" i="1"/>
  <c r="U258" i="1"/>
  <c r="R258" i="1"/>
  <c r="O258" i="1"/>
  <c r="L258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H257" i="1"/>
  <c r="BE257" i="1"/>
  <c r="BB257" i="1"/>
  <c r="AY257" i="1"/>
  <c r="AV257" i="1"/>
  <c r="AS257" i="1"/>
  <c r="AP257" i="1"/>
  <c r="AM257" i="1"/>
  <c r="AJ257" i="1"/>
  <c r="AG257" i="1"/>
  <c r="AD257" i="1"/>
  <c r="AA257" i="1"/>
  <c r="X257" i="1"/>
  <c r="U257" i="1"/>
  <c r="R257" i="1"/>
  <c r="O257" i="1"/>
  <c r="L257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H256" i="1"/>
  <c r="BE256" i="1"/>
  <c r="BB256" i="1"/>
  <c r="AY256" i="1"/>
  <c r="AV256" i="1"/>
  <c r="AS256" i="1"/>
  <c r="AP256" i="1"/>
  <c r="AM256" i="1"/>
  <c r="AJ256" i="1"/>
  <c r="AG256" i="1"/>
  <c r="AD256" i="1"/>
  <c r="AA256" i="1"/>
  <c r="X256" i="1"/>
  <c r="U256" i="1"/>
  <c r="R256" i="1"/>
  <c r="O256" i="1"/>
  <c r="L256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H255" i="1"/>
  <c r="BE255" i="1"/>
  <c r="BB255" i="1"/>
  <c r="AY255" i="1"/>
  <c r="AV255" i="1"/>
  <c r="AS255" i="1"/>
  <c r="AP255" i="1"/>
  <c r="AM255" i="1"/>
  <c r="AJ255" i="1"/>
  <c r="AG255" i="1"/>
  <c r="AD255" i="1"/>
  <c r="AA255" i="1"/>
  <c r="X255" i="1"/>
  <c r="U255" i="1"/>
  <c r="R255" i="1"/>
  <c r="O255" i="1"/>
  <c r="L255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H254" i="1"/>
  <c r="BE254" i="1"/>
  <c r="BB254" i="1"/>
  <c r="AY254" i="1"/>
  <c r="AV254" i="1"/>
  <c r="AS254" i="1"/>
  <c r="AP254" i="1"/>
  <c r="AM254" i="1"/>
  <c r="AJ254" i="1"/>
  <c r="AG254" i="1"/>
  <c r="AD254" i="1"/>
  <c r="AA254" i="1"/>
  <c r="X254" i="1"/>
  <c r="U254" i="1"/>
  <c r="R254" i="1"/>
  <c r="O254" i="1"/>
  <c r="L254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H253" i="1"/>
  <c r="BE253" i="1"/>
  <c r="BB253" i="1"/>
  <c r="AY253" i="1"/>
  <c r="AV253" i="1"/>
  <c r="AS253" i="1"/>
  <c r="AP253" i="1"/>
  <c r="AM253" i="1"/>
  <c r="AJ253" i="1"/>
  <c r="AG253" i="1"/>
  <c r="AD253" i="1"/>
  <c r="AA253" i="1"/>
  <c r="X253" i="1"/>
  <c r="U253" i="1"/>
  <c r="R253" i="1"/>
  <c r="O253" i="1"/>
  <c r="L253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H252" i="1"/>
  <c r="BE252" i="1"/>
  <c r="BB252" i="1"/>
  <c r="AY252" i="1"/>
  <c r="AV252" i="1"/>
  <c r="AS252" i="1"/>
  <c r="AP252" i="1"/>
  <c r="AM252" i="1"/>
  <c r="AJ252" i="1"/>
  <c r="AG252" i="1"/>
  <c r="AD252" i="1"/>
  <c r="AA252" i="1"/>
  <c r="X252" i="1"/>
  <c r="U252" i="1"/>
  <c r="R252" i="1"/>
  <c r="O252" i="1"/>
  <c r="L252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H251" i="1"/>
  <c r="BE251" i="1"/>
  <c r="BB251" i="1"/>
  <c r="AY251" i="1"/>
  <c r="AV251" i="1"/>
  <c r="AS251" i="1"/>
  <c r="AP251" i="1"/>
  <c r="AM251" i="1"/>
  <c r="AJ251" i="1"/>
  <c r="AG251" i="1"/>
  <c r="AD251" i="1"/>
  <c r="AA251" i="1"/>
  <c r="X251" i="1"/>
  <c r="U251" i="1"/>
  <c r="R251" i="1"/>
  <c r="O251" i="1"/>
  <c r="L251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H250" i="1"/>
  <c r="BE250" i="1"/>
  <c r="BB250" i="1"/>
  <c r="AY250" i="1"/>
  <c r="AV250" i="1"/>
  <c r="AS250" i="1"/>
  <c r="AP250" i="1"/>
  <c r="AM250" i="1"/>
  <c r="AJ250" i="1"/>
  <c r="AG250" i="1"/>
  <c r="AD250" i="1"/>
  <c r="AA250" i="1"/>
  <c r="X250" i="1"/>
  <c r="U250" i="1"/>
  <c r="R250" i="1"/>
  <c r="O250" i="1"/>
  <c r="L250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H249" i="1"/>
  <c r="BE249" i="1"/>
  <c r="BB249" i="1"/>
  <c r="AY249" i="1"/>
  <c r="AV249" i="1"/>
  <c r="AS249" i="1"/>
  <c r="AP249" i="1"/>
  <c r="AM249" i="1"/>
  <c r="AJ249" i="1"/>
  <c r="AG249" i="1"/>
  <c r="AD249" i="1"/>
  <c r="AA249" i="1"/>
  <c r="X249" i="1"/>
  <c r="U249" i="1"/>
  <c r="R249" i="1"/>
  <c r="O249" i="1"/>
  <c r="L249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H248" i="1"/>
  <c r="BE248" i="1"/>
  <c r="BB248" i="1"/>
  <c r="AY248" i="1"/>
  <c r="AV248" i="1"/>
  <c r="AS248" i="1"/>
  <c r="AP248" i="1"/>
  <c r="AM248" i="1"/>
  <c r="AJ248" i="1"/>
  <c r="AG248" i="1"/>
  <c r="AD248" i="1"/>
  <c r="AA248" i="1"/>
  <c r="X248" i="1"/>
  <c r="U248" i="1"/>
  <c r="R248" i="1"/>
  <c r="O248" i="1"/>
  <c r="L248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H246" i="1"/>
  <c r="BE246" i="1"/>
  <c r="BB246" i="1"/>
  <c r="AY246" i="1"/>
  <c r="AV246" i="1"/>
  <c r="AS246" i="1"/>
  <c r="AP246" i="1"/>
  <c r="AM246" i="1"/>
  <c r="AJ246" i="1"/>
  <c r="AG246" i="1"/>
  <c r="AD246" i="1"/>
  <c r="AA246" i="1"/>
  <c r="X246" i="1"/>
  <c r="U246" i="1"/>
  <c r="R246" i="1"/>
  <c r="O246" i="1"/>
  <c r="L246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H245" i="1"/>
  <c r="BE245" i="1"/>
  <c r="BB245" i="1"/>
  <c r="AY245" i="1"/>
  <c r="AV245" i="1"/>
  <c r="AS245" i="1"/>
  <c r="AP245" i="1"/>
  <c r="AM245" i="1"/>
  <c r="AJ245" i="1"/>
  <c r="AG245" i="1"/>
  <c r="AD245" i="1"/>
  <c r="AA245" i="1"/>
  <c r="X245" i="1"/>
  <c r="U245" i="1"/>
  <c r="R245" i="1"/>
  <c r="O245" i="1"/>
  <c r="L245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H244" i="1"/>
  <c r="BE244" i="1"/>
  <c r="BB244" i="1"/>
  <c r="AY244" i="1"/>
  <c r="AV244" i="1"/>
  <c r="AS244" i="1"/>
  <c r="AP244" i="1"/>
  <c r="AM244" i="1"/>
  <c r="AJ244" i="1"/>
  <c r="AG244" i="1"/>
  <c r="AD244" i="1"/>
  <c r="AA244" i="1"/>
  <c r="X244" i="1"/>
  <c r="U244" i="1"/>
  <c r="R244" i="1"/>
  <c r="O244" i="1"/>
  <c r="L244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H243" i="1"/>
  <c r="BE243" i="1"/>
  <c r="BB243" i="1"/>
  <c r="AY243" i="1"/>
  <c r="AV243" i="1"/>
  <c r="AS243" i="1"/>
  <c r="AP243" i="1"/>
  <c r="AM243" i="1"/>
  <c r="AJ243" i="1"/>
  <c r="AG243" i="1"/>
  <c r="AD243" i="1"/>
  <c r="AA243" i="1"/>
  <c r="X243" i="1"/>
  <c r="U243" i="1"/>
  <c r="R243" i="1"/>
  <c r="O243" i="1"/>
  <c r="L243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H241" i="1"/>
  <c r="BE241" i="1"/>
  <c r="BB241" i="1"/>
  <c r="AY241" i="1"/>
  <c r="AV241" i="1"/>
  <c r="AS241" i="1"/>
  <c r="AP241" i="1"/>
  <c r="AM241" i="1"/>
  <c r="AJ241" i="1"/>
  <c r="AG241" i="1"/>
  <c r="AD241" i="1"/>
  <c r="AA241" i="1"/>
  <c r="X241" i="1"/>
  <c r="U241" i="1"/>
  <c r="R241" i="1"/>
  <c r="O241" i="1"/>
  <c r="L241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H240" i="1"/>
  <c r="BE240" i="1"/>
  <c r="BB240" i="1"/>
  <c r="AY240" i="1"/>
  <c r="AV240" i="1"/>
  <c r="AS240" i="1"/>
  <c r="AP240" i="1"/>
  <c r="AM240" i="1"/>
  <c r="AJ240" i="1"/>
  <c r="AG240" i="1"/>
  <c r="AD240" i="1"/>
  <c r="AA240" i="1"/>
  <c r="X240" i="1"/>
  <c r="U240" i="1"/>
  <c r="R240" i="1"/>
  <c r="O240" i="1"/>
  <c r="L240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H239" i="1"/>
  <c r="BE239" i="1"/>
  <c r="BB239" i="1"/>
  <c r="AY239" i="1"/>
  <c r="AV239" i="1"/>
  <c r="AS239" i="1"/>
  <c r="AP239" i="1"/>
  <c r="AM239" i="1"/>
  <c r="AJ239" i="1"/>
  <c r="AG239" i="1"/>
  <c r="AD239" i="1"/>
  <c r="AA239" i="1"/>
  <c r="X239" i="1"/>
  <c r="U239" i="1"/>
  <c r="R239" i="1"/>
  <c r="O239" i="1"/>
  <c r="L239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H238" i="1"/>
  <c r="BE238" i="1"/>
  <c r="BB238" i="1"/>
  <c r="AY238" i="1"/>
  <c r="AV238" i="1"/>
  <c r="AS238" i="1"/>
  <c r="AP238" i="1"/>
  <c r="AM238" i="1"/>
  <c r="AJ238" i="1"/>
  <c r="AG238" i="1"/>
  <c r="AD238" i="1"/>
  <c r="AA238" i="1"/>
  <c r="X238" i="1"/>
  <c r="U238" i="1"/>
  <c r="R238" i="1"/>
  <c r="O238" i="1"/>
  <c r="L238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H237" i="1"/>
  <c r="BE237" i="1"/>
  <c r="BB237" i="1"/>
  <c r="AY237" i="1"/>
  <c r="AV237" i="1"/>
  <c r="AS237" i="1"/>
  <c r="AP237" i="1"/>
  <c r="AM237" i="1"/>
  <c r="AJ237" i="1"/>
  <c r="AG237" i="1"/>
  <c r="AD237" i="1"/>
  <c r="AA237" i="1"/>
  <c r="X237" i="1"/>
  <c r="U237" i="1"/>
  <c r="R237" i="1"/>
  <c r="O237" i="1"/>
  <c r="L237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H236" i="1"/>
  <c r="BE236" i="1"/>
  <c r="BB236" i="1"/>
  <c r="AY236" i="1"/>
  <c r="AV236" i="1"/>
  <c r="AS236" i="1"/>
  <c r="AP236" i="1"/>
  <c r="AM236" i="1"/>
  <c r="AJ236" i="1"/>
  <c r="AG236" i="1"/>
  <c r="AD236" i="1"/>
  <c r="AA236" i="1"/>
  <c r="X236" i="1"/>
  <c r="U236" i="1"/>
  <c r="R236" i="1"/>
  <c r="O236" i="1"/>
  <c r="L236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H234" i="1"/>
  <c r="BE234" i="1"/>
  <c r="BB234" i="1"/>
  <c r="AY234" i="1"/>
  <c r="AV234" i="1"/>
  <c r="AS234" i="1"/>
  <c r="AP234" i="1"/>
  <c r="AM234" i="1"/>
  <c r="AJ234" i="1"/>
  <c r="AG234" i="1"/>
  <c r="AD234" i="1"/>
  <c r="AA234" i="1"/>
  <c r="X234" i="1"/>
  <c r="U234" i="1"/>
  <c r="R234" i="1"/>
  <c r="O234" i="1"/>
  <c r="L234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H233" i="1"/>
  <c r="BE233" i="1"/>
  <c r="BB233" i="1"/>
  <c r="AY233" i="1"/>
  <c r="AV233" i="1"/>
  <c r="AS233" i="1"/>
  <c r="AP233" i="1"/>
  <c r="AM233" i="1"/>
  <c r="AJ233" i="1"/>
  <c r="AG233" i="1"/>
  <c r="AD233" i="1"/>
  <c r="AA233" i="1"/>
  <c r="X233" i="1"/>
  <c r="U233" i="1"/>
  <c r="R233" i="1"/>
  <c r="O233" i="1"/>
  <c r="L233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H232" i="1"/>
  <c r="BE232" i="1"/>
  <c r="BB232" i="1"/>
  <c r="AY232" i="1"/>
  <c r="AV232" i="1"/>
  <c r="AS232" i="1"/>
  <c r="AP232" i="1"/>
  <c r="AM232" i="1"/>
  <c r="AJ232" i="1"/>
  <c r="AG232" i="1"/>
  <c r="AD232" i="1"/>
  <c r="AA232" i="1"/>
  <c r="X232" i="1"/>
  <c r="U232" i="1"/>
  <c r="R232" i="1"/>
  <c r="O232" i="1"/>
  <c r="L232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H231" i="1"/>
  <c r="BE231" i="1"/>
  <c r="BB231" i="1"/>
  <c r="AY231" i="1"/>
  <c r="AV231" i="1"/>
  <c r="AS231" i="1"/>
  <c r="AP231" i="1"/>
  <c r="AM231" i="1"/>
  <c r="AJ231" i="1"/>
  <c r="AG231" i="1"/>
  <c r="AD231" i="1"/>
  <c r="AA231" i="1"/>
  <c r="X231" i="1"/>
  <c r="U231" i="1"/>
  <c r="R231" i="1"/>
  <c r="O231" i="1"/>
  <c r="L231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H230" i="1"/>
  <c r="BE230" i="1"/>
  <c r="BB230" i="1"/>
  <c r="AY230" i="1"/>
  <c r="AV230" i="1"/>
  <c r="AS230" i="1"/>
  <c r="AP230" i="1"/>
  <c r="AM230" i="1"/>
  <c r="AJ230" i="1"/>
  <c r="AG230" i="1"/>
  <c r="AD230" i="1"/>
  <c r="AA230" i="1"/>
  <c r="X230" i="1"/>
  <c r="U230" i="1"/>
  <c r="R230" i="1"/>
  <c r="O230" i="1"/>
  <c r="L230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H229" i="1"/>
  <c r="BE229" i="1"/>
  <c r="BB229" i="1"/>
  <c r="AY229" i="1"/>
  <c r="AV229" i="1"/>
  <c r="AS229" i="1"/>
  <c r="AP229" i="1"/>
  <c r="AM229" i="1"/>
  <c r="AJ229" i="1"/>
  <c r="AG229" i="1"/>
  <c r="AD229" i="1"/>
  <c r="AA229" i="1"/>
  <c r="X229" i="1"/>
  <c r="U229" i="1"/>
  <c r="R229" i="1"/>
  <c r="O229" i="1"/>
  <c r="L229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H227" i="1"/>
  <c r="BE227" i="1"/>
  <c r="BB227" i="1"/>
  <c r="AY227" i="1"/>
  <c r="AV227" i="1"/>
  <c r="AS227" i="1"/>
  <c r="AP227" i="1"/>
  <c r="AM227" i="1"/>
  <c r="AJ227" i="1"/>
  <c r="AG227" i="1"/>
  <c r="AD227" i="1"/>
  <c r="AA227" i="1"/>
  <c r="X227" i="1"/>
  <c r="U227" i="1"/>
  <c r="R227" i="1"/>
  <c r="O227" i="1"/>
  <c r="L227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H226" i="1"/>
  <c r="BE226" i="1"/>
  <c r="BB226" i="1"/>
  <c r="AY226" i="1"/>
  <c r="AV226" i="1"/>
  <c r="AS226" i="1"/>
  <c r="AP226" i="1"/>
  <c r="AM226" i="1"/>
  <c r="AJ226" i="1"/>
  <c r="AG226" i="1"/>
  <c r="AD226" i="1"/>
  <c r="AA226" i="1"/>
  <c r="X226" i="1"/>
  <c r="U226" i="1"/>
  <c r="R226" i="1"/>
  <c r="O226" i="1"/>
  <c r="L226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H224" i="1"/>
  <c r="BE224" i="1"/>
  <c r="BB224" i="1"/>
  <c r="AY224" i="1"/>
  <c r="AV224" i="1"/>
  <c r="AS224" i="1"/>
  <c r="AP224" i="1"/>
  <c r="AM224" i="1"/>
  <c r="AJ224" i="1"/>
  <c r="AG224" i="1"/>
  <c r="AD224" i="1"/>
  <c r="AA224" i="1"/>
  <c r="X224" i="1"/>
  <c r="U224" i="1"/>
  <c r="R224" i="1"/>
  <c r="O224" i="1"/>
  <c r="L224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H223" i="1"/>
  <c r="BE223" i="1"/>
  <c r="BB223" i="1"/>
  <c r="AY223" i="1"/>
  <c r="AV223" i="1"/>
  <c r="AS223" i="1"/>
  <c r="AP223" i="1"/>
  <c r="AM223" i="1"/>
  <c r="AJ223" i="1"/>
  <c r="AG223" i="1"/>
  <c r="AD223" i="1"/>
  <c r="AA223" i="1"/>
  <c r="X223" i="1"/>
  <c r="U223" i="1"/>
  <c r="R223" i="1"/>
  <c r="O223" i="1"/>
  <c r="L223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H222" i="1"/>
  <c r="BE222" i="1"/>
  <c r="BB222" i="1"/>
  <c r="AY222" i="1"/>
  <c r="AV222" i="1"/>
  <c r="AS222" i="1"/>
  <c r="AP222" i="1"/>
  <c r="AM222" i="1"/>
  <c r="AJ222" i="1"/>
  <c r="AG222" i="1"/>
  <c r="AD222" i="1"/>
  <c r="AA222" i="1"/>
  <c r="X222" i="1"/>
  <c r="U222" i="1"/>
  <c r="R222" i="1"/>
  <c r="O222" i="1"/>
  <c r="L222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H221" i="1"/>
  <c r="BE221" i="1"/>
  <c r="BB221" i="1"/>
  <c r="AY221" i="1"/>
  <c r="AV221" i="1"/>
  <c r="AS221" i="1"/>
  <c r="AP221" i="1"/>
  <c r="AM221" i="1"/>
  <c r="AJ221" i="1"/>
  <c r="AG221" i="1"/>
  <c r="AD221" i="1"/>
  <c r="AA221" i="1"/>
  <c r="X221" i="1"/>
  <c r="U221" i="1"/>
  <c r="R221" i="1"/>
  <c r="O221" i="1"/>
  <c r="L221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H220" i="1"/>
  <c r="BE220" i="1"/>
  <c r="BB220" i="1"/>
  <c r="AY220" i="1"/>
  <c r="AV220" i="1"/>
  <c r="AS220" i="1"/>
  <c r="AP220" i="1"/>
  <c r="AM220" i="1"/>
  <c r="AJ220" i="1"/>
  <c r="AG220" i="1"/>
  <c r="AD220" i="1"/>
  <c r="AA220" i="1"/>
  <c r="X220" i="1"/>
  <c r="U220" i="1"/>
  <c r="R220" i="1"/>
  <c r="O220" i="1"/>
  <c r="L220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H219" i="1"/>
  <c r="BE219" i="1"/>
  <c r="BB219" i="1"/>
  <c r="AY219" i="1"/>
  <c r="AV219" i="1"/>
  <c r="AS219" i="1"/>
  <c r="AP219" i="1"/>
  <c r="AM219" i="1"/>
  <c r="AJ219" i="1"/>
  <c r="AG219" i="1"/>
  <c r="AD219" i="1"/>
  <c r="AA219" i="1"/>
  <c r="X219" i="1"/>
  <c r="U219" i="1"/>
  <c r="R219" i="1"/>
  <c r="O219" i="1"/>
  <c r="L219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H218" i="1"/>
  <c r="BE218" i="1"/>
  <c r="BB218" i="1"/>
  <c r="AY218" i="1"/>
  <c r="AV218" i="1"/>
  <c r="AS218" i="1"/>
  <c r="AP218" i="1"/>
  <c r="AM218" i="1"/>
  <c r="AJ218" i="1"/>
  <c r="AG218" i="1"/>
  <c r="AD218" i="1"/>
  <c r="AA218" i="1"/>
  <c r="X218" i="1"/>
  <c r="U218" i="1"/>
  <c r="R218" i="1"/>
  <c r="O218" i="1"/>
  <c r="L218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H216" i="1"/>
  <c r="BE216" i="1"/>
  <c r="BB216" i="1"/>
  <c r="AY216" i="1"/>
  <c r="AV216" i="1"/>
  <c r="AS216" i="1"/>
  <c r="AP216" i="1"/>
  <c r="AM216" i="1"/>
  <c r="AJ216" i="1"/>
  <c r="AG216" i="1"/>
  <c r="AD216" i="1"/>
  <c r="AA216" i="1"/>
  <c r="X216" i="1"/>
  <c r="U216" i="1"/>
  <c r="R216" i="1"/>
  <c r="O216" i="1"/>
  <c r="L216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H215" i="1"/>
  <c r="BE215" i="1"/>
  <c r="BB215" i="1"/>
  <c r="AY215" i="1"/>
  <c r="AV215" i="1"/>
  <c r="AS215" i="1"/>
  <c r="AP215" i="1"/>
  <c r="AM215" i="1"/>
  <c r="AJ215" i="1"/>
  <c r="AG215" i="1"/>
  <c r="AD215" i="1"/>
  <c r="AA215" i="1"/>
  <c r="X215" i="1"/>
  <c r="U215" i="1"/>
  <c r="R215" i="1"/>
  <c r="O215" i="1"/>
  <c r="L215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H214" i="1"/>
  <c r="BE214" i="1"/>
  <c r="BB214" i="1"/>
  <c r="AY214" i="1"/>
  <c r="AV214" i="1"/>
  <c r="AS214" i="1"/>
  <c r="AP214" i="1"/>
  <c r="AM214" i="1"/>
  <c r="AJ214" i="1"/>
  <c r="AG214" i="1"/>
  <c r="AD214" i="1"/>
  <c r="AA214" i="1"/>
  <c r="X214" i="1"/>
  <c r="U214" i="1"/>
  <c r="R214" i="1"/>
  <c r="O214" i="1"/>
  <c r="L214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H213" i="1"/>
  <c r="BE213" i="1"/>
  <c r="BB213" i="1"/>
  <c r="AY213" i="1"/>
  <c r="AV213" i="1"/>
  <c r="AS213" i="1"/>
  <c r="AP213" i="1"/>
  <c r="AM213" i="1"/>
  <c r="AJ213" i="1"/>
  <c r="AG213" i="1"/>
  <c r="AD213" i="1"/>
  <c r="AA213" i="1"/>
  <c r="X213" i="1"/>
  <c r="U213" i="1"/>
  <c r="R213" i="1"/>
  <c r="O213" i="1"/>
  <c r="L213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H212" i="1"/>
  <c r="BE212" i="1"/>
  <c r="BB212" i="1"/>
  <c r="AY212" i="1"/>
  <c r="AV212" i="1"/>
  <c r="AS212" i="1"/>
  <c r="AP212" i="1"/>
  <c r="AM212" i="1"/>
  <c r="AJ212" i="1"/>
  <c r="AG212" i="1"/>
  <c r="AD212" i="1"/>
  <c r="AA212" i="1"/>
  <c r="X212" i="1"/>
  <c r="U212" i="1"/>
  <c r="R212" i="1"/>
  <c r="O212" i="1"/>
  <c r="L212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H211" i="1"/>
  <c r="BE211" i="1"/>
  <c r="BB211" i="1"/>
  <c r="AY211" i="1"/>
  <c r="AV211" i="1"/>
  <c r="AS211" i="1"/>
  <c r="AP211" i="1"/>
  <c r="AM211" i="1"/>
  <c r="AJ211" i="1"/>
  <c r="AG211" i="1"/>
  <c r="AD211" i="1"/>
  <c r="AA211" i="1"/>
  <c r="X211" i="1"/>
  <c r="U211" i="1"/>
  <c r="R211" i="1"/>
  <c r="O211" i="1"/>
  <c r="L211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H210" i="1"/>
  <c r="BE210" i="1"/>
  <c r="BB210" i="1"/>
  <c r="AY210" i="1"/>
  <c r="AV210" i="1"/>
  <c r="AS210" i="1"/>
  <c r="AP210" i="1"/>
  <c r="AM210" i="1"/>
  <c r="AJ210" i="1"/>
  <c r="AG210" i="1"/>
  <c r="AD210" i="1"/>
  <c r="AA210" i="1"/>
  <c r="X210" i="1"/>
  <c r="U210" i="1"/>
  <c r="R210" i="1"/>
  <c r="O210" i="1"/>
  <c r="L210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H209" i="1"/>
  <c r="BE209" i="1"/>
  <c r="BB209" i="1"/>
  <c r="AY209" i="1"/>
  <c r="AV209" i="1"/>
  <c r="AS209" i="1"/>
  <c r="AP209" i="1"/>
  <c r="AM209" i="1"/>
  <c r="AJ209" i="1"/>
  <c r="AG209" i="1"/>
  <c r="AD209" i="1"/>
  <c r="AA209" i="1"/>
  <c r="X209" i="1"/>
  <c r="U209" i="1"/>
  <c r="R209" i="1"/>
  <c r="O209" i="1"/>
  <c r="L209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H207" i="1"/>
  <c r="BE207" i="1"/>
  <c r="BB207" i="1"/>
  <c r="AY207" i="1"/>
  <c r="AV207" i="1"/>
  <c r="AS207" i="1"/>
  <c r="AP207" i="1"/>
  <c r="AM207" i="1"/>
  <c r="AJ207" i="1"/>
  <c r="AG207" i="1"/>
  <c r="AD207" i="1"/>
  <c r="AA207" i="1"/>
  <c r="X207" i="1"/>
  <c r="U207" i="1"/>
  <c r="R207" i="1"/>
  <c r="O207" i="1"/>
  <c r="L207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H206" i="1"/>
  <c r="BE206" i="1"/>
  <c r="BB206" i="1"/>
  <c r="AY206" i="1"/>
  <c r="AV206" i="1"/>
  <c r="AS206" i="1"/>
  <c r="AP206" i="1"/>
  <c r="AM206" i="1"/>
  <c r="AJ206" i="1"/>
  <c r="AG206" i="1"/>
  <c r="AD206" i="1"/>
  <c r="AA206" i="1"/>
  <c r="X206" i="1"/>
  <c r="U206" i="1"/>
  <c r="R206" i="1"/>
  <c r="O206" i="1"/>
  <c r="L206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H204" i="1"/>
  <c r="BF204" i="1"/>
  <c r="BE204" i="1"/>
  <c r="BC204" i="1"/>
  <c r="BB204" i="1"/>
  <c r="AZ204" i="1"/>
  <c r="AY204" i="1"/>
  <c r="AW204" i="1"/>
  <c r="AV204" i="1"/>
  <c r="AT204" i="1"/>
  <c r="AS204" i="1"/>
  <c r="AQ204" i="1"/>
  <c r="AP204" i="1"/>
  <c r="AN204" i="1"/>
  <c r="AM204" i="1"/>
  <c r="AK204" i="1"/>
  <c r="AJ204" i="1"/>
  <c r="AH204" i="1"/>
  <c r="AG204" i="1"/>
  <c r="AE204" i="1"/>
  <c r="AD204" i="1"/>
  <c r="AB204" i="1"/>
  <c r="AA204" i="1"/>
  <c r="Y204" i="1"/>
  <c r="X204" i="1"/>
  <c r="V204" i="1"/>
  <c r="U204" i="1"/>
  <c r="S204" i="1"/>
  <c r="R204" i="1"/>
  <c r="P204" i="1"/>
  <c r="O204" i="1"/>
  <c r="M204" i="1"/>
  <c r="L204" i="1"/>
  <c r="J204" i="1"/>
  <c r="E204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H203" i="1"/>
  <c r="BF203" i="1"/>
  <c r="BE203" i="1"/>
  <c r="BC203" i="1"/>
  <c r="BB203" i="1"/>
  <c r="AZ203" i="1"/>
  <c r="AY203" i="1"/>
  <c r="AW203" i="1"/>
  <c r="AV203" i="1"/>
  <c r="AT203" i="1"/>
  <c r="AS203" i="1"/>
  <c r="AQ203" i="1"/>
  <c r="AP203" i="1"/>
  <c r="AN203" i="1"/>
  <c r="AM203" i="1"/>
  <c r="AK203" i="1"/>
  <c r="AJ203" i="1"/>
  <c r="AH203" i="1"/>
  <c r="AG203" i="1"/>
  <c r="AE203" i="1"/>
  <c r="AD203" i="1"/>
  <c r="AB203" i="1"/>
  <c r="AA203" i="1"/>
  <c r="Y203" i="1"/>
  <c r="X203" i="1"/>
  <c r="V203" i="1"/>
  <c r="U203" i="1"/>
  <c r="S203" i="1"/>
  <c r="R203" i="1"/>
  <c r="P203" i="1"/>
  <c r="O203" i="1"/>
  <c r="M203" i="1"/>
  <c r="L203" i="1"/>
  <c r="J203" i="1"/>
  <c r="E203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H202" i="1"/>
  <c r="BF202" i="1"/>
  <c r="BE202" i="1"/>
  <c r="BC202" i="1"/>
  <c r="BB202" i="1"/>
  <c r="AZ202" i="1"/>
  <c r="AY202" i="1"/>
  <c r="AW202" i="1"/>
  <c r="AV202" i="1"/>
  <c r="AT202" i="1"/>
  <c r="AS202" i="1"/>
  <c r="AQ202" i="1"/>
  <c r="AP202" i="1"/>
  <c r="AN202" i="1"/>
  <c r="AM202" i="1"/>
  <c r="AK202" i="1"/>
  <c r="AJ202" i="1"/>
  <c r="AH202" i="1"/>
  <c r="AG202" i="1"/>
  <c r="AE202" i="1"/>
  <c r="AD202" i="1"/>
  <c r="AB202" i="1"/>
  <c r="AA202" i="1"/>
  <c r="Y202" i="1"/>
  <c r="X202" i="1"/>
  <c r="V202" i="1"/>
  <c r="U202" i="1"/>
  <c r="S202" i="1"/>
  <c r="R202" i="1"/>
  <c r="P202" i="1"/>
  <c r="O202" i="1"/>
  <c r="M202" i="1"/>
  <c r="L202" i="1"/>
  <c r="J202" i="1"/>
  <c r="E202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H201" i="1"/>
  <c r="BF201" i="1"/>
  <c r="BE201" i="1"/>
  <c r="BC201" i="1"/>
  <c r="BB201" i="1"/>
  <c r="AZ201" i="1"/>
  <c r="AY201" i="1"/>
  <c r="AW201" i="1"/>
  <c r="AV201" i="1"/>
  <c r="AT201" i="1"/>
  <c r="AS201" i="1"/>
  <c r="AQ201" i="1"/>
  <c r="AP201" i="1"/>
  <c r="AN201" i="1"/>
  <c r="AM201" i="1"/>
  <c r="AK201" i="1"/>
  <c r="AJ201" i="1"/>
  <c r="AH201" i="1"/>
  <c r="AG201" i="1"/>
  <c r="AE201" i="1"/>
  <c r="AD201" i="1"/>
  <c r="AB201" i="1"/>
  <c r="AA201" i="1"/>
  <c r="Y201" i="1"/>
  <c r="X201" i="1"/>
  <c r="V201" i="1"/>
  <c r="U201" i="1"/>
  <c r="S201" i="1"/>
  <c r="R201" i="1"/>
  <c r="P201" i="1"/>
  <c r="O201" i="1"/>
  <c r="M201" i="1"/>
  <c r="L201" i="1"/>
  <c r="J201" i="1"/>
  <c r="E201" i="1"/>
  <c r="BF199" i="1"/>
  <c r="BC199" i="1"/>
  <c r="AZ199" i="1"/>
  <c r="AW199" i="1"/>
  <c r="CH199" i="1" s="1"/>
  <c r="AT199" i="1"/>
  <c r="AQ199" i="1"/>
  <c r="AN199" i="1"/>
  <c r="AK199" i="1"/>
  <c r="CD199" i="1" s="1"/>
  <c r="AH199" i="1"/>
  <c r="AE199" i="1"/>
  <c r="AB199" i="1"/>
  <c r="Y199" i="1"/>
  <c r="V199" i="1"/>
  <c r="S199" i="1"/>
  <c r="P199" i="1"/>
  <c r="M199" i="1"/>
  <c r="J199" i="1"/>
  <c r="E199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H198" i="1"/>
  <c r="BE198" i="1"/>
  <c r="BB198" i="1"/>
  <c r="AY198" i="1"/>
  <c r="AV198" i="1"/>
  <c r="AS198" i="1"/>
  <c r="AP198" i="1"/>
  <c r="AM198" i="1"/>
  <c r="AJ198" i="1"/>
  <c r="AG198" i="1"/>
  <c r="AD198" i="1"/>
  <c r="AA198" i="1"/>
  <c r="X198" i="1"/>
  <c r="U198" i="1"/>
  <c r="R198" i="1"/>
  <c r="O198" i="1"/>
  <c r="L198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H197" i="1"/>
  <c r="BF197" i="1"/>
  <c r="BE197" i="1"/>
  <c r="BC197" i="1"/>
  <c r="BB197" i="1"/>
  <c r="AZ197" i="1"/>
  <c r="AY197" i="1"/>
  <c r="AW197" i="1"/>
  <c r="AV197" i="1"/>
  <c r="AT197" i="1"/>
  <c r="AS197" i="1"/>
  <c r="AQ197" i="1"/>
  <c r="AP197" i="1"/>
  <c r="AN197" i="1"/>
  <c r="AM197" i="1"/>
  <c r="AK197" i="1"/>
  <c r="AJ197" i="1"/>
  <c r="AH197" i="1"/>
  <c r="AG197" i="1"/>
  <c r="AE197" i="1"/>
  <c r="AD197" i="1"/>
  <c r="AB197" i="1"/>
  <c r="AA197" i="1"/>
  <c r="Y197" i="1"/>
  <c r="X197" i="1"/>
  <c r="V197" i="1"/>
  <c r="U197" i="1"/>
  <c r="S197" i="1"/>
  <c r="R197" i="1"/>
  <c r="P197" i="1"/>
  <c r="O197" i="1"/>
  <c r="M197" i="1"/>
  <c r="L197" i="1"/>
  <c r="J197" i="1"/>
  <c r="E197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H196" i="1"/>
  <c r="BF196" i="1"/>
  <c r="BE196" i="1"/>
  <c r="BC196" i="1"/>
  <c r="BB196" i="1"/>
  <c r="AZ196" i="1"/>
  <c r="AY196" i="1"/>
  <c r="AW196" i="1"/>
  <c r="AV196" i="1"/>
  <c r="AT196" i="1"/>
  <c r="AS196" i="1"/>
  <c r="AQ196" i="1"/>
  <c r="AP196" i="1"/>
  <c r="AN196" i="1"/>
  <c r="AM196" i="1"/>
  <c r="AK196" i="1"/>
  <c r="AJ196" i="1"/>
  <c r="AH196" i="1"/>
  <c r="AG196" i="1"/>
  <c r="AE196" i="1"/>
  <c r="AD196" i="1"/>
  <c r="AB196" i="1"/>
  <c r="AA196" i="1"/>
  <c r="Y196" i="1"/>
  <c r="X196" i="1"/>
  <c r="V196" i="1"/>
  <c r="U196" i="1"/>
  <c r="S196" i="1"/>
  <c r="R196" i="1"/>
  <c r="P196" i="1"/>
  <c r="O196" i="1"/>
  <c r="M196" i="1"/>
  <c r="L196" i="1"/>
  <c r="J196" i="1"/>
  <c r="E196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H195" i="1"/>
  <c r="BF195" i="1"/>
  <c r="BE195" i="1"/>
  <c r="BC195" i="1"/>
  <c r="BB195" i="1"/>
  <c r="AZ195" i="1"/>
  <c r="AY195" i="1"/>
  <c r="AW195" i="1"/>
  <c r="AV195" i="1"/>
  <c r="AT195" i="1"/>
  <c r="AS195" i="1"/>
  <c r="AQ195" i="1"/>
  <c r="AP195" i="1"/>
  <c r="AN195" i="1"/>
  <c r="AM195" i="1"/>
  <c r="AK195" i="1"/>
  <c r="AJ195" i="1"/>
  <c r="AH195" i="1"/>
  <c r="AG195" i="1"/>
  <c r="AE195" i="1"/>
  <c r="AD195" i="1"/>
  <c r="AB195" i="1"/>
  <c r="AA195" i="1"/>
  <c r="Y195" i="1"/>
  <c r="X195" i="1"/>
  <c r="V195" i="1"/>
  <c r="U195" i="1"/>
  <c r="S195" i="1"/>
  <c r="R195" i="1"/>
  <c r="P195" i="1"/>
  <c r="O195" i="1"/>
  <c r="M195" i="1"/>
  <c r="L195" i="1"/>
  <c r="J195" i="1"/>
  <c r="E195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H194" i="1"/>
  <c r="BF194" i="1"/>
  <c r="BE194" i="1"/>
  <c r="BC194" i="1"/>
  <c r="BB194" i="1"/>
  <c r="AZ194" i="1"/>
  <c r="AY194" i="1"/>
  <c r="AW194" i="1"/>
  <c r="AV194" i="1"/>
  <c r="AT194" i="1"/>
  <c r="AS194" i="1"/>
  <c r="AQ194" i="1"/>
  <c r="AP194" i="1"/>
  <c r="AN194" i="1"/>
  <c r="AM194" i="1"/>
  <c r="AK194" i="1"/>
  <c r="AJ194" i="1"/>
  <c r="AH194" i="1"/>
  <c r="AG194" i="1"/>
  <c r="AE194" i="1"/>
  <c r="AD194" i="1"/>
  <c r="AB194" i="1"/>
  <c r="AA194" i="1"/>
  <c r="Y194" i="1"/>
  <c r="X194" i="1"/>
  <c r="V194" i="1"/>
  <c r="U194" i="1"/>
  <c r="S194" i="1"/>
  <c r="R194" i="1"/>
  <c r="P194" i="1"/>
  <c r="O194" i="1"/>
  <c r="M194" i="1"/>
  <c r="L194" i="1"/>
  <c r="J194" i="1"/>
  <c r="E194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H193" i="1"/>
  <c r="BF193" i="1"/>
  <c r="BE193" i="1"/>
  <c r="BC193" i="1"/>
  <c r="BB193" i="1"/>
  <c r="AZ193" i="1"/>
  <c r="AY193" i="1"/>
  <c r="AW193" i="1"/>
  <c r="AV193" i="1"/>
  <c r="AT193" i="1"/>
  <c r="AS193" i="1"/>
  <c r="AQ193" i="1"/>
  <c r="AP193" i="1"/>
  <c r="AN193" i="1"/>
  <c r="AM193" i="1"/>
  <c r="AK193" i="1"/>
  <c r="AJ193" i="1"/>
  <c r="AH193" i="1"/>
  <c r="AG193" i="1"/>
  <c r="AE193" i="1"/>
  <c r="AD193" i="1"/>
  <c r="AB193" i="1"/>
  <c r="AA193" i="1"/>
  <c r="Y193" i="1"/>
  <c r="X193" i="1"/>
  <c r="V193" i="1"/>
  <c r="U193" i="1"/>
  <c r="S193" i="1"/>
  <c r="R193" i="1"/>
  <c r="P193" i="1"/>
  <c r="O193" i="1"/>
  <c r="M193" i="1"/>
  <c r="L193" i="1"/>
  <c r="J193" i="1"/>
  <c r="E193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H192" i="1"/>
  <c r="BF192" i="1"/>
  <c r="BE192" i="1"/>
  <c r="BC192" i="1"/>
  <c r="BB192" i="1"/>
  <c r="AZ192" i="1"/>
  <c r="AY192" i="1"/>
  <c r="AW192" i="1"/>
  <c r="AV192" i="1"/>
  <c r="AT192" i="1"/>
  <c r="AS192" i="1"/>
  <c r="AQ192" i="1"/>
  <c r="AP192" i="1"/>
  <c r="AN192" i="1"/>
  <c r="AM192" i="1"/>
  <c r="AK192" i="1"/>
  <c r="AJ192" i="1"/>
  <c r="AH192" i="1"/>
  <c r="AG192" i="1"/>
  <c r="AE192" i="1"/>
  <c r="AD192" i="1"/>
  <c r="AB192" i="1"/>
  <c r="AA192" i="1"/>
  <c r="Y192" i="1"/>
  <c r="X192" i="1"/>
  <c r="V192" i="1"/>
  <c r="U192" i="1"/>
  <c r="S192" i="1"/>
  <c r="R192" i="1"/>
  <c r="P192" i="1"/>
  <c r="O192" i="1"/>
  <c r="M192" i="1"/>
  <c r="L192" i="1"/>
  <c r="J192" i="1"/>
  <c r="E192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H191" i="1"/>
  <c r="BF191" i="1"/>
  <c r="BE191" i="1"/>
  <c r="BC191" i="1"/>
  <c r="BB191" i="1"/>
  <c r="AZ191" i="1"/>
  <c r="AY191" i="1"/>
  <c r="AW191" i="1"/>
  <c r="AV191" i="1"/>
  <c r="AT191" i="1"/>
  <c r="AS191" i="1"/>
  <c r="AQ191" i="1"/>
  <c r="AP191" i="1"/>
  <c r="AN191" i="1"/>
  <c r="AM191" i="1"/>
  <c r="AK191" i="1"/>
  <c r="AJ191" i="1"/>
  <c r="AH191" i="1"/>
  <c r="AG191" i="1"/>
  <c r="AE191" i="1"/>
  <c r="AD191" i="1"/>
  <c r="AB191" i="1"/>
  <c r="AA191" i="1"/>
  <c r="Y191" i="1"/>
  <c r="X191" i="1"/>
  <c r="V191" i="1"/>
  <c r="U191" i="1"/>
  <c r="S191" i="1"/>
  <c r="R191" i="1"/>
  <c r="P191" i="1"/>
  <c r="O191" i="1"/>
  <c r="M191" i="1"/>
  <c r="L191" i="1"/>
  <c r="J191" i="1"/>
  <c r="E191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H190" i="1"/>
  <c r="BF190" i="1"/>
  <c r="BE190" i="1"/>
  <c r="BC190" i="1"/>
  <c r="BB190" i="1"/>
  <c r="AZ190" i="1"/>
  <c r="AY190" i="1"/>
  <c r="AW190" i="1"/>
  <c r="AV190" i="1"/>
  <c r="AT190" i="1"/>
  <c r="AS190" i="1"/>
  <c r="AQ190" i="1"/>
  <c r="AP190" i="1"/>
  <c r="AN190" i="1"/>
  <c r="AM190" i="1"/>
  <c r="AK190" i="1"/>
  <c r="AJ190" i="1"/>
  <c r="AH190" i="1"/>
  <c r="AG190" i="1"/>
  <c r="AE190" i="1"/>
  <c r="AD190" i="1"/>
  <c r="AB190" i="1"/>
  <c r="AA190" i="1"/>
  <c r="Y190" i="1"/>
  <c r="X190" i="1"/>
  <c r="V190" i="1"/>
  <c r="U190" i="1"/>
  <c r="S190" i="1"/>
  <c r="R190" i="1"/>
  <c r="P190" i="1"/>
  <c r="O190" i="1"/>
  <c r="M190" i="1"/>
  <c r="L190" i="1"/>
  <c r="J190" i="1"/>
  <c r="E190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H189" i="1"/>
  <c r="BF189" i="1"/>
  <c r="BE189" i="1"/>
  <c r="BC189" i="1"/>
  <c r="BB189" i="1"/>
  <c r="AZ189" i="1"/>
  <c r="AY189" i="1"/>
  <c r="AW189" i="1"/>
  <c r="AV189" i="1"/>
  <c r="AT189" i="1"/>
  <c r="AS189" i="1"/>
  <c r="AQ189" i="1"/>
  <c r="AP189" i="1"/>
  <c r="AN189" i="1"/>
  <c r="AM189" i="1"/>
  <c r="AK189" i="1"/>
  <c r="AJ189" i="1"/>
  <c r="AH189" i="1"/>
  <c r="AG189" i="1"/>
  <c r="AE189" i="1"/>
  <c r="AD189" i="1"/>
  <c r="AB189" i="1"/>
  <c r="AA189" i="1"/>
  <c r="Y189" i="1"/>
  <c r="X189" i="1"/>
  <c r="V189" i="1"/>
  <c r="U189" i="1"/>
  <c r="S189" i="1"/>
  <c r="R189" i="1"/>
  <c r="P189" i="1"/>
  <c r="O189" i="1"/>
  <c r="M189" i="1"/>
  <c r="L189" i="1"/>
  <c r="J189" i="1"/>
  <c r="E189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H188" i="1"/>
  <c r="BF188" i="1"/>
  <c r="BE188" i="1"/>
  <c r="BC188" i="1"/>
  <c r="BB188" i="1"/>
  <c r="AZ188" i="1"/>
  <c r="AY188" i="1"/>
  <c r="AW188" i="1"/>
  <c r="AV188" i="1"/>
  <c r="AT188" i="1"/>
  <c r="AS188" i="1"/>
  <c r="AQ188" i="1"/>
  <c r="AP188" i="1"/>
  <c r="AN188" i="1"/>
  <c r="AM188" i="1"/>
  <c r="AK188" i="1"/>
  <c r="AJ188" i="1"/>
  <c r="AH188" i="1"/>
  <c r="AG188" i="1"/>
  <c r="AE188" i="1"/>
  <c r="AD188" i="1"/>
  <c r="AB188" i="1"/>
  <c r="AA188" i="1"/>
  <c r="Y188" i="1"/>
  <c r="X188" i="1"/>
  <c r="V188" i="1"/>
  <c r="U188" i="1"/>
  <c r="S188" i="1"/>
  <c r="R188" i="1"/>
  <c r="P188" i="1"/>
  <c r="O188" i="1"/>
  <c r="M188" i="1"/>
  <c r="L188" i="1"/>
  <c r="J188" i="1"/>
  <c r="E188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H187" i="1"/>
  <c r="BE187" i="1"/>
  <c r="BB187" i="1"/>
  <c r="AY187" i="1"/>
  <c r="AV187" i="1"/>
  <c r="AS187" i="1"/>
  <c r="AP187" i="1"/>
  <c r="AM187" i="1"/>
  <c r="AJ187" i="1"/>
  <c r="AG187" i="1"/>
  <c r="AD187" i="1"/>
  <c r="AA187" i="1"/>
  <c r="X187" i="1"/>
  <c r="U187" i="1"/>
  <c r="R187" i="1"/>
  <c r="O187" i="1"/>
  <c r="L187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H185" i="1"/>
  <c r="BF185" i="1"/>
  <c r="BE185" i="1"/>
  <c r="BC185" i="1"/>
  <c r="BB185" i="1"/>
  <c r="AZ185" i="1"/>
  <c r="AY185" i="1"/>
  <c r="AW185" i="1"/>
  <c r="AV185" i="1"/>
  <c r="AT185" i="1"/>
  <c r="AS185" i="1"/>
  <c r="AQ185" i="1"/>
  <c r="AP185" i="1"/>
  <c r="AN185" i="1"/>
  <c r="AM185" i="1"/>
  <c r="AK185" i="1"/>
  <c r="AJ185" i="1"/>
  <c r="AH185" i="1"/>
  <c r="AG185" i="1"/>
  <c r="AE185" i="1"/>
  <c r="AD185" i="1"/>
  <c r="AB185" i="1"/>
  <c r="AA185" i="1"/>
  <c r="Y185" i="1"/>
  <c r="X185" i="1"/>
  <c r="V185" i="1"/>
  <c r="U185" i="1"/>
  <c r="S185" i="1"/>
  <c r="R185" i="1"/>
  <c r="P185" i="1"/>
  <c r="O185" i="1"/>
  <c r="M185" i="1"/>
  <c r="L185" i="1"/>
  <c r="J185" i="1"/>
  <c r="E185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H184" i="1"/>
  <c r="BF184" i="1"/>
  <c r="BE184" i="1"/>
  <c r="BC184" i="1"/>
  <c r="BB184" i="1"/>
  <c r="AZ184" i="1"/>
  <c r="AY184" i="1"/>
  <c r="AW184" i="1"/>
  <c r="AV184" i="1"/>
  <c r="AT184" i="1"/>
  <c r="AS184" i="1"/>
  <c r="AQ184" i="1"/>
  <c r="AP184" i="1"/>
  <c r="AN184" i="1"/>
  <c r="AM184" i="1"/>
  <c r="AK184" i="1"/>
  <c r="AJ184" i="1"/>
  <c r="AH184" i="1"/>
  <c r="AG184" i="1"/>
  <c r="AE184" i="1"/>
  <c r="AD184" i="1"/>
  <c r="AB184" i="1"/>
  <c r="AA184" i="1"/>
  <c r="Y184" i="1"/>
  <c r="X184" i="1"/>
  <c r="V184" i="1"/>
  <c r="U184" i="1"/>
  <c r="S184" i="1"/>
  <c r="R184" i="1"/>
  <c r="P184" i="1"/>
  <c r="O184" i="1"/>
  <c r="M184" i="1"/>
  <c r="L184" i="1"/>
  <c r="J184" i="1"/>
  <c r="E184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H183" i="1"/>
  <c r="BF183" i="1"/>
  <c r="BE183" i="1"/>
  <c r="BC183" i="1"/>
  <c r="BB183" i="1"/>
  <c r="AZ183" i="1"/>
  <c r="AY183" i="1"/>
  <c r="AW183" i="1"/>
  <c r="AV183" i="1"/>
  <c r="AT183" i="1"/>
  <c r="AS183" i="1"/>
  <c r="AQ183" i="1"/>
  <c r="AP183" i="1"/>
  <c r="AN183" i="1"/>
  <c r="AM183" i="1"/>
  <c r="AK183" i="1"/>
  <c r="AJ183" i="1"/>
  <c r="AH183" i="1"/>
  <c r="AG183" i="1"/>
  <c r="AE183" i="1"/>
  <c r="AD183" i="1"/>
  <c r="AB183" i="1"/>
  <c r="AA183" i="1"/>
  <c r="Y183" i="1"/>
  <c r="X183" i="1"/>
  <c r="V183" i="1"/>
  <c r="U183" i="1"/>
  <c r="S183" i="1"/>
  <c r="R183" i="1"/>
  <c r="P183" i="1"/>
  <c r="O183" i="1"/>
  <c r="M183" i="1"/>
  <c r="L183" i="1"/>
  <c r="J183" i="1"/>
  <c r="E183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H182" i="1"/>
  <c r="BF182" i="1"/>
  <c r="BE182" i="1"/>
  <c r="BC182" i="1"/>
  <c r="BB182" i="1"/>
  <c r="AZ182" i="1"/>
  <c r="AY182" i="1"/>
  <c r="AW182" i="1"/>
  <c r="AV182" i="1"/>
  <c r="AT182" i="1"/>
  <c r="AS182" i="1"/>
  <c r="AQ182" i="1"/>
  <c r="AP182" i="1"/>
  <c r="AN182" i="1"/>
  <c r="AM182" i="1"/>
  <c r="AK182" i="1"/>
  <c r="AJ182" i="1"/>
  <c r="AH182" i="1"/>
  <c r="AG182" i="1"/>
  <c r="AE182" i="1"/>
  <c r="AD182" i="1"/>
  <c r="AB182" i="1"/>
  <c r="AA182" i="1"/>
  <c r="Y182" i="1"/>
  <c r="X182" i="1"/>
  <c r="V182" i="1"/>
  <c r="U182" i="1"/>
  <c r="S182" i="1"/>
  <c r="R182" i="1"/>
  <c r="P182" i="1"/>
  <c r="O182" i="1"/>
  <c r="M182" i="1"/>
  <c r="L182" i="1"/>
  <c r="J182" i="1"/>
  <c r="E182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H181" i="1"/>
  <c r="BF181" i="1"/>
  <c r="BE181" i="1"/>
  <c r="BC181" i="1"/>
  <c r="BB181" i="1"/>
  <c r="AZ181" i="1"/>
  <c r="AY181" i="1"/>
  <c r="AW181" i="1"/>
  <c r="AV181" i="1"/>
  <c r="AT181" i="1"/>
  <c r="AS181" i="1"/>
  <c r="AQ181" i="1"/>
  <c r="AP181" i="1"/>
  <c r="AN181" i="1"/>
  <c r="AM181" i="1"/>
  <c r="AK181" i="1"/>
  <c r="AJ181" i="1"/>
  <c r="AH181" i="1"/>
  <c r="AG181" i="1"/>
  <c r="AE181" i="1"/>
  <c r="AD181" i="1"/>
  <c r="AB181" i="1"/>
  <c r="AA181" i="1"/>
  <c r="Y181" i="1"/>
  <c r="X181" i="1"/>
  <c r="V181" i="1"/>
  <c r="U181" i="1"/>
  <c r="S181" i="1"/>
  <c r="R181" i="1"/>
  <c r="P181" i="1"/>
  <c r="O181" i="1"/>
  <c r="M181" i="1"/>
  <c r="L181" i="1"/>
  <c r="J181" i="1"/>
  <c r="E181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H180" i="1"/>
  <c r="BF180" i="1"/>
  <c r="BE180" i="1"/>
  <c r="BC180" i="1"/>
  <c r="BB180" i="1"/>
  <c r="AZ180" i="1"/>
  <c r="AY180" i="1"/>
  <c r="AW180" i="1"/>
  <c r="AV180" i="1"/>
  <c r="AT180" i="1"/>
  <c r="AS180" i="1"/>
  <c r="AQ180" i="1"/>
  <c r="AP180" i="1"/>
  <c r="AN180" i="1"/>
  <c r="AM180" i="1"/>
  <c r="AK180" i="1"/>
  <c r="AJ180" i="1"/>
  <c r="AH180" i="1"/>
  <c r="AG180" i="1"/>
  <c r="AE180" i="1"/>
  <c r="AD180" i="1"/>
  <c r="AB180" i="1"/>
  <c r="AA180" i="1"/>
  <c r="Y180" i="1"/>
  <c r="X180" i="1"/>
  <c r="V180" i="1"/>
  <c r="U180" i="1"/>
  <c r="S180" i="1"/>
  <c r="R180" i="1"/>
  <c r="P180" i="1"/>
  <c r="O180" i="1"/>
  <c r="M180" i="1"/>
  <c r="L180" i="1"/>
  <c r="J180" i="1"/>
  <c r="E180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H178" i="1"/>
  <c r="BF178" i="1"/>
  <c r="BE178" i="1"/>
  <c r="BC178" i="1"/>
  <c r="BB178" i="1"/>
  <c r="AZ178" i="1"/>
  <c r="AY178" i="1"/>
  <c r="AW178" i="1"/>
  <c r="AV178" i="1"/>
  <c r="AT178" i="1"/>
  <c r="AS178" i="1"/>
  <c r="AQ178" i="1"/>
  <c r="AP178" i="1"/>
  <c r="AN178" i="1"/>
  <c r="AM178" i="1"/>
  <c r="AK178" i="1"/>
  <c r="AJ178" i="1"/>
  <c r="AH178" i="1"/>
  <c r="AG178" i="1"/>
  <c r="AE178" i="1"/>
  <c r="AD178" i="1"/>
  <c r="AB178" i="1"/>
  <c r="AA178" i="1"/>
  <c r="Y178" i="1"/>
  <c r="X178" i="1"/>
  <c r="V178" i="1"/>
  <c r="U178" i="1"/>
  <c r="S178" i="1"/>
  <c r="R178" i="1"/>
  <c r="P178" i="1"/>
  <c r="O178" i="1"/>
  <c r="M178" i="1"/>
  <c r="L178" i="1"/>
  <c r="J178" i="1"/>
  <c r="E178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H177" i="1"/>
  <c r="BF177" i="1"/>
  <c r="BE177" i="1"/>
  <c r="BC177" i="1"/>
  <c r="BB177" i="1"/>
  <c r="AZ177" i="1"/>
  <c r="AY177" i="1"/>
  <c r="AW177" i="1"/>
  <c r="AV177" i="1"/>
  <c r="AT177" i="1"/>
  <c r="AS177" i="1"/>
  <c r="AQ177" i="1"/>
  <c r="AP177" i="1"/>
  <c r="AN177" i="1"/>
  <c r="AM177" i="1"/>
  <c r="AK177" i="1"/>
  <c r="AJ177" i="1"/>
  <c r="AH177" i="1"/>
  <c r="AG177" i="1"/>
  <c r="AE177" i="1"/>
  <c r="AD177" i="1"/>
  <c r="AB177" i="1"/>
  <c r="AA177" i="1"/>
  <c r="Y177" i="1"/>
  <c r="X177" i="1"/>
  <c r="V177" i="1"/>
  <c r="U177" i="1"/>
  <c r="S177" i="1"/>
  <c r="R177" i="1"/>
  <c r="P177" i="1"/>
  <c r="O177" i="1"/>
  <c r="M177" i="1"/>
  <c r="L177" i="1"/>
  <c r="J177" i="1"/>
  <c r="E177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H176" i="1"/>
  <c r="BE176" i="1"/>
  <c r="BB176" i="1"/>
  <c r="AY176" i="1"/>
  <c r="AV176" i="1"/>
  <c r="AS176" i="1"/>
  <c r="AP176" i="1"/>
  <c r="AM176" i="1"/>
  <c r="AJ176" i="1"/>
  <c r="AG176" i="1"/>
  <c r="AD176" i="1"/>
  <c r="AA176" i="1"/>
  <c r="X176" i="1"/>
  <c r="U176" i="1"/>
  <c r="R176" i="1"/>
  <c r="O176" i="1"/>
  <c r="L176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R175" i="1"/>
  <c r="BR176" i="1" s="1"/>
  <c r="BT176" i="1" s="1"/>
  <c r="BO175" i="1"/>
  <c r="BO40" i="1" s="1"/>
  <c r="BQ40" i="1" s="1"/>
  <c r="BL175" i="1"/>
  <c r="BI175" i="1"/>
  <c r="BI40" i="1" s="1"/>
  <c r="BK40" i="1" s="1"/>
  <c r="BR174" i="1"/>
  <c r="BO174" i="1"/>
  <c r="BL174" i="1"/>
  <c r="BI174" i="1"/>
  <c r="BG174" i="1"/>
  <c r="CK174" i="1" s="1"/>
  <c r="BD174" i="1"/>
  <c r="CJ174" i="1" s="1"/>
  <c r="BA174" i="1"/>
  <c r="AX174" i="1"/>
  <c r="CH174" i="1" s="1"/>
  <c r="AU174" i="1"/>
  <c r="AR174" i="1"/>
  <c r="CF174" i="1" s="1"/>
  <c r="AO174" i="1"/>
  <c r="CE174" i="1" s="1"/>
  <c r="AL174" i="1"/>
  <c r="CD174" i="1" s="1"/>
  <c r="AI174" i="1"/>
  <c r="CC174" i="1" s="1"/>
  <c r="AF174" i="1"/>
  <c r="CB174" i="1" s="1"/>
  <c r="AC174" i="1"/>
  <c r="CA174" i="1" s="1"/>
  <c r="Z174" i="1"/>
  <c r="BZ174" i="1" s="1"/>
  <c r="W174" i="1"/>
  <c r="T174" i="1"/>
  <c r="BX174" i="1" s="1"/>
  <c r="Q174" i="1"/>
  <c r="BW174" i="1" s="1"/>
  <c r="N174" i="1"/>
  <c r="BV174" i="1" s="1"/>
  <c r="K174" i="1"/>
  <c r="BU174" i="1" s="1"/>
  <c r="F174" i="1"/>
  <c r="BE174" i="1" s="1"/>
  <c r="BR173" i="1"/>
  <c r="BO173" i="1"/>
  <c r="BL173" i="1"/>
  <c r="BI173" i="1"/>
  <c r="BG173" i="1"/>
  <c r="BD173" i="1"/>
  <c r="CJ173" i="1" s="1"/>
  <c r="BA173" i="1"/>
  <c r="AX173" i="1"/>
  <c r="CH173" i="1" s="1"/>
  <c r="AU173" i="1"/>
  <c r="CG173" i="1" s="1"/>
  <c r="AR173" i="1"/>
  <c r="CF173" i="1" s="1"/>
  <c r="AO173" i="1"/>
  <c r="CE173" i="1" s="1"/>
  <c r="AL173" i="1"/>
  <c r="CD173" i="1" s="1"/>
  <c r="AI173" i="1"/>
  <c r="CC173" i="1" s="1"/>
  <c r="AF173" i="1"/>
  <c r="CB173" i="1" s="1"/>
  <c r="AC173" i="1"/>
  <c r="Z173" i="1"/>
  <c r="BZ173" i="1" s="1"/>
  <c r="W173" i="1"/>
  <c r="BY173" i="1" s="1"/>
  <c r="T173" i="1"/>
  <c r="BX173" i="1" s="1"/>
  <c r="Q173" i="1"/>
  <c r="BW173" i="1" s="1"/>
  <c r="N173" i="1"/>
  <c r="BV173" i="1" s="1"/>
  <c r="K173" i="1"/>
  <c r="BU173" i="1" s="1"/>
  <c r="F173" i="1"/>
  <c r="BR172" i="1"/>
  <c r="BO172" i="1"/>
  <c r="BL172" i="1"/>
  <c r="BI172" i="1"/>
  <c r="BG172" i="1"/>
  <c r="CK172" i="1" s="1"/>
  <c r="BD172" i="1"/>
  <c r="CJ172" i="1" s="1"/>
  <c r="BA172" i="1"/>
  <c r="CI172" i="1" s="1"/>
  <c r="AX172" i="1"/>
  <c r="CH172" i="1" s="1"/>
  <c r="AU172" i="1"/>
  <c r="CG172" i="1" s="1"/>
  <c r="AR172" i="1"/>
  <c r="CF172" i="1" s="1"/>
  <c r="AO172" i="1"/>
  <c r="CE172" i="1" s="1"/>
  <c r="AL172" i="1"/>
  <c r="CD172" i="1" s="1"/>
  <c r="AI172" i="1"/>
  <c r="CC172" i="1" s="1"/>
  <c r="AF172" i="1"/>
  <c r="CB172" i="1" s="1"/>
  <c r="AC172" i="1"/>
  <c r="CA172" i="1" s="1"/>
  <c r="Z172" i="1"/>
  <c r="BZ172" i="1" s="1"/>
  <c r="W172" i="1"/>
  <c r="BY172" i="1" s="1"/>
  <c r="T172" i="1"/>
  <c r="BX172" i="1" s="1"/>
  <c r="Q172" i="1"/>
  <c r="BW172" i="1" s="1"/>
  <c r="N172" i="1"/>
  <c r="BV172" i="1" s="1"/>
  <c r="K172" i="1"/>
  <c r="BU172" i="1" s="1"/>
  <c r="F172" i="1"/>
  <c r="BR171" i="1"/>
  <c r="BO171" i="1"/>
  <c r="BL171" i="1"/>
  <c r="BI171" i="1"/>
  <c r="BG171" i="1"/>
  <c r="CK171" i="1" s="1"/>
  <c r="BD171" i="1"/>
  <c r="BA171" i="1"/>
  <c r="CI171" i="1" s="1"/>
  <c r="AX171" i="1"/>
  <c r="AU171" i="1"/>
  <c r="CG171" i="1" s="1"/>
  <c r="AR171" i="1"/>
  <c r="CF171" i="1" s="1"/>
  <c r="AO171" i="1"/>
  <c r="CE171" i="1" s="1"/>
  <c r="AL171" i="1"/>
  <c r="CD171" i="1" s="1"/>
  <c r="AI171" i="1"/>
  <c r="CC171" i="1" s="1"/>
  <c r="AF171" i="1"/>
  <c r="AC171" i="1"/>
  <c r="CA171" i="1" s="1"/>
  <c r="Z171" i="1"/>
  <c r="BZ171" i="1" s="1"/>
  <c r="W171" i="1"/>
  <c r="BY171" i="1" s="1"/>
  <c r="T171" i="1"/>
  <c r="Q171" i="1"/>
  <c r="BW171" i="1" s="1"/>
  <c r="N171" i="1"/>
  <c r="BV171" i="1" s="1"/>
  <c r="K171" i="1"/>
  <c r="BU171" i="1" s="1"/>
  <c r="F171" i="1"/>
  <c r="BR170" i="1"/>
  <c r="BO170" i="1"/>
  <c r="BL170" i="1"/>
  <c r="BI170" i="1"/>
  <c r="BG170" i="1"/>
  <c r="CK170" i="1" s="1"/>
  <c r="BD170" i="1"/>
  <c r="CJ170" i="1" s="1"/>
  <c r="BA170" i="1"/>
  <c r="CI170" i="1" s="1"/>
  <c r="AX170" i="1"/>
  <c r="CH170" i="1" s="1"/>
  <c r="AU170" i="1"/>
  <c r="CG170" i="1" s="1"/>
  <c r="AR170" i="1"/>
  <c r="AO170" i="1"/>
  <c r="CE170" i="1" s="1"/>
  <c r="AL170" i="1"/>
  <c r="CD170" i="1" s="1"/>
  <c r="AI170" i="1"/>
  <c r="CC170" i="1" s="1"/>
  <c r="AF170" i="1"/>
  <c r="CB170" i="1" s="1"/>
  <c r="AC170" i="1"/>
  <c r="CA170" i="1" s="1"/>
  <c r="Z170" i="1"/>
  <c r="BZ170" i="1" s="1"/>
  <c r="W170" i="1"/>
  <c r="BY170" i="1" s="1"/>
  <c r="T170" i="1"/>
  <c r="Q170" i="1"/>
  <c r="BW170" i="1" s="1"/>
  <c r="N170" i="1"/>
  <c r="BV170" i="1" s="1"/>
  <c r="K170" i="1"/>
  <c r="BU170" i="1" s="1"/>
  <c r="F170" i="1"/>
  <c r="BR169" i="1"/>
  <c r="BO169" i="1"/>
  <c r="BL169" i="1"/>
  <c r="BI169" i="1"/>
  <c r="BG169" i="1"/>
  <c r="CK169" i="1" s="1"/>
  <c r="BD169" i="1"/>
  <c r="BA169" i="1"/>
  <c r="CI169" i="1" s="1"/>
  <c r="AX169" i="1"/>
  <c r="AU169" i="1"/>
  <c r="CG169" i="1" s="1"/>
  <c r="AR169" i="1"/>
  <c r="CF169" i="1" s="1"/>
  <c r="AO169" i="1"/>
  <c r="CE169" i="1" s="1"/>
  <c r="AL169" i="1"/>
  <c r="AI169" i="1"/>
  <c r="CC169" i="1" s="1"/>
  <c r="AF169" i="1"/>
  <c r="CB169" i="1" s="1"/>
  <c r="AC169" i="1"/>
  <c r="CA169" i="1" s="1"/>
  <c r="Z169" i="1"/>
  <c r="W169" i="1"/>
  <c r="BY169" i="1" s="1"/>
  <c r="T169" i="1"/>
  <c r="Q169" i="1"/>
  <c r="BW169" i="1" s="1"/>
  <c r="N169" i="1"/>
  <c r="K169" i="1"/>
  <c r="BU169" i="1" s="1"/>
  <c r="F169" i="1"/>
  <c r="AG169" i="1" s="1"/>
  <c r="BR168" i="1"/>
  <c r="BO168" i="1"/>
  <c r="BL168" i="1"/>
  <c r="BI168" i="1"/>
  <c r="BG168" i="1"/>
  <c r="CK168" i="1" s="1"/>
  <c r="BD168" i="1"/>
  <c r="CJ168" i="1" s="1"/>
  <c r="BA168" i="1"/>
  <c r="CI168" i="1" s="1"/>
  <c r="AX168" i="1"/>
  <c r="CH168" i="1" s="1"/>
  <c r="AU168" i="1"/>
  <c r="CG168" i="1" s="1"/>
  <c r="AR168" i="1"/>
  <c r="CF168" i="1" s="1"/>
  <c r="AO168" i="1"/>
  <c r="CE168" i="1" s="1"/>
  <c r="AL168" i="1"/>
  <c r="AI168" i="1"/>
  <c r="CC168" i="1" s="1"/>
  <c r="AF168" i="1"/>
  <c r="CB168" i="1" s="1"/>
  <c r="AC168" i="1"/>
  <c r="CA168" i="1" s="1"/>
  <c r="Z168" i="1"/>
  <c r="W168" i="1"/>
  <c r="BY168" i="1" s="1"/>
  <c r="T168" i="1"/>
  <c r="Q168" i="1"/>
  <c r="BW168" i="1" s="1"/>
  <c r="N168" i="1"/>
  <c r="K168" i="1"/>
  <c r="BU168" i="1" s="1"/>
  <c r="F168" i="1"/>
  <c r="BR167" i="1"/>
  <c r="BO167" i="1"/>
  <c r="BL167" i="1"/>
  <c r="BI167" i="1"/>
  <c r="BG167" i="1"/>
  <c r="CK167" i="1" s="1"/>
  <c r="BD167" i="1"/>
  <c r="BA167" i="1"/>
  <c r="CI167" i="1" s="1"/>
  <c r="AX167" i="1"/>
  <c r="CH167" i="1" s="1"/>
  <c r="AU167" i="1"/>
  <c r="CG167" i="1" s="1"/>
  <c r="AR167" i="1"/>
  <c r="CF167" i="1" s="1"/>
  <c r="AO167" i="1"/>
  <c r="CE167" i="1" s="1"/>
  <c r="AL167" i="1"/>
  <c r="AI167" i="1"/>
  <c r="CC167" i="1" s="1"/>
  <c r="AF167" i="1"/>
  <c r="AC167" i="1"/>
  <c r="CA167" i="1" s="1"/>
  <c r="Z167" i="1"/>
  <c r="BZ167" i="1" s="1"/>
  <c r="W167" i="1"/>
  <c r="BY167" i="1" s="1"/>
  <c r="T167" i="1"/>
  <c r="Q167" i="1"/>
  <c r="BW167" i="1" s="1"/>
  <c r="N167" i="1"/>
  <c r="BV167" i="1" s="1"/>
  <c r="K167" i="1"/>
  <c r="BU167" i="1" s="1"/>
  <c r="F167" i="1"/>
  <c r="BR166" i="1"/>
  <c r="BO166" i="1"/>
  <c r="BL166" i="1"/>
  <c r="BI166" i="1"/>
  <c r="BG166" i="1"/>
  <c r="BD166" i="1"/>
  <c r="CJ166" i="1" s="1"/>
  <c r="BA166" i="1"/>
  <c r="AX166" i="1"/>
  <c r="CH166" i="1" s="1"/>
  <c r="AU166" i="1"/>
  <c r="AR166" i="1"/>
  <c r="CF166" i="1" s="1"/>
  <c r="AO166" i="1"/>
  <c r="AL166" i="1"/>
  <c r="AI166" i="1"/>
  <c r="AF166" i="1"/>
  <c r="CB166" i="1" s="1"/>
  <c r="AC166" i="1"/>
  <c r="Z166" i="1"/>
  <c r="BZ166" i="1" s="1"/>
  <c r="W166" i="1"/>
  <c r="T166" i="1"/>
  <c r="BX166" i="1" s="1"/>
  <c r="Q166" i="1"/>
  <c r="N166" i="1"/>
  <c r="K166" i="1"/>
  <c r="F166" i="1"/>
  <c r="BR165" i="1"/>
  <c r="BO165" i="1"/>
  <c r="BL165" i="1"/>
  <c r="BI165" i="1"/>
  <c r="BG165" i="1"/>
  <c r="CK165" i="1" s="1"/>
  <c r="BD165" i="1"/>
  <c r="CJ165" i="1" s="1"/>
  <c r="BA165" i="1"/>
  <c r="CI165" i="1" s="1"/>
  <c r="AX165" i="1"/>
  <c r="CH165" i="1" s="1"/>
  <c r="AU165" i="1"/>
  <c r="CG165" i="1" s="1"/>
  <c r="AR165" i="1"/>
  <c r="CF165" i="1" s="1"/>
  <c r="AO165" i="1"/>
  <c r="CE165" i="1" s="1"/>
  <c r="AL165" i="1"/>
  <c r="CD165" i="1" s="1"/>
  <c r="AI165" i="1"/>
  <c r="CC165" i="1" s="1"/>
  <c r="AF165" i="1"/>
  <c r="CB165" i="1" s="1"/>
  <c r="AC165" i="1"/>
  <c r="CA165" i="1" s="1"/>
  <c r="Z165" i="1"/>
  <c r="BZ165" i="1" s="1"/>
  <c r="W165" i="1"/>
  <c r="BY165" i="1" s="1"/>
  <c r="T165" i="1"/>
  <c r="BX165" i="1" s="1"/>
  <c r="Q165" i="1"/>
  <c r="BW165" i="1" s="1"/>
  <c r="N165" i="1"/>
  <c r="BV165" i="1" s="1"/>
  <c r="K165" i="1"/>
  <c r="BU165" i="1" s="1"/>
  <c r="F165" i="1"/>
  <c r="BR164" i="1"/>
  <c r="BO164" i="1"/>
  <c r="BL164" i="1"/>
  <c r="BI164" i="1"/>
  <c r="BG164" i="1"/>
  <c r="CK164" i="1" s="1"/>
  <c r="BD164" i="1"/>
  <c r="CJ164" i="1" s="1"/>
  <c r="BA164" i="1"/>
  <c r="CI164" i="1" s="1"/>
  <c r="AX164" i="1"/>
  <c r="CH164" i="1" s="1"/>
  <c r="AU164" i="1"/>
  <c r="CG164" i="1" s="1"/>
  <c r="AR164" i="1"/>
  <c r="CF164" i="1" s="1"/>
  <c r="AO164" i="1"/>
  <c r="CE164" i="1" s="1"/>
  <c r="AL164" i="1"/>
  <c r="CD164" i="1" s="1"/>
  <c r="AI164" i="1"/>
  <c r="CC164" i="1" s="1"/>
  <c r="AF164" i="1"/>
  <c r="AC164" i="1"/>
  <c r="CA164" i="1" s="1"/>
  <c r="Z164" i="1"/>
  <c r="W164" i="1"/>
  <c r="BY164" i="1" s="1"/>
  <c r="T164" i="1"/>
  <c r="BX164" i="1" s="1"/>
  <c r="Q164" i="1"/>
  <c r="N164" i="1"/>
  <c r="K164" i="1"/>
  <c r="BU164" i="1" s="1"/>
  <c r="F164" i="1"/>
  <c r="BR163" i="1"/>
  <c r="BO163" i="1"/>
  <c r="BL163" i="1"/>
  <c r="BI163" i="1"/>
  <c r="BG163" i="1"/>
  <c r="CK163" i="1" s="1"/>
  <c r="BD163" i="1"/>
  <c r="CJ163" i="1" s="1"/>
  <c r="BA163" i="1"/>
  <c r="CI163" i="1" s="1"/>
  <c r="AX163" i="1"/>
  <c r="AU163" i="1"/>
  <c r="CG163" i="1" s="1"/>
  <c r="AR163" i="1"/>
  <c r="CF163" i="1" s="1"/>
  <c r="AO163" i="1"/>
  <c r="CE163" i="1" s="1"/>
  <c r="AL163" i="1"/>
  <c r="AI163" i="1"/>
  <c r="CC163" i="1" s="1"/>
  <c r="AF163" i="1"/>
  <c r="CB163" i="1" s="1"/>
  <c r="AC163" i="1"/>
  <c r="CA163" i="1" s="1"/>
  <c r="Z163" i="1"/>
  <c r="W163" i="1"/>
  <c r="BY163" i="1" s="1"/>
  <c r="T163" i="1"/>
  <c r="BX163" i="1" s="1"/>
  <c r="Q163" i="1"/>
  <c r="BW163" i="1" s="1"/>
  <c r="N163" i="1"/>
  <c r="K163" i="1"/>
  <c r="BU163" i="1" s="1"/>
  <c r="F163" i="1"/>
  <c r="AS163" i="1" s="1"/>
  <c r="BR162" i="1"/>
  <c r="BO162" i="1"/>
  <c r="BL162" i="1"/>
  <c r="BI162" i="1"/>
  <c r="BG162" i="1"/>
  <c r="CK162" i="1" s="1"/>
  <c r="BD162" i="1"/>
  <c r="CJ162" i="1" s="1"/>
  <c r="BA162" i="1"/>
  <c r="CI162" i="1" s="1"/>
  <c r="AX162" i="1"/>
  <c r="CH162" i="1" s="1"/>
  <c r="AU162" i="1"/>
  <c r="CG162" i="1" s="1"/>
  <c r="AR162" i="1"/>
  <c r="CF162" i="1" s="1"/>
  <c r="AO162" i="1"/>
  <c r="CE162" i="1" s="1"/>
  <c r="AL162" i="1"/>
  <c r="CD162" i="1" s="1"/>
  <c r="AI162" i="1"/>
  <c r="CC162" i="1" s="1"/>
  <c r="AF162" i="1"/>
  <c r="CB162" i="1" s="1"/>
  <c r="AC162" i="1"/>
  <c r="CA162" i="1" s="1"/>
  <c r="Z162" i="1"/>
  <c r="BZ162" i="1" s="1"/>
  <c r="W162" i="1"/>
  <c r="BY162" i="1" s="1"/>
  <c r="T162" i="1"/>
  <c r="BX162" i="1" s="1"/>
  <c r="Q162" i="1"/>
  <c r="BW162" i="1" s="1"/>
  <c r="N162" i="1"/>
  <c r="BV162" i="1" s="1"/>
  <c r="K162" i="1"/>
  <c r="BU162" i="1" s="1"/>
  <c r="F162" i="1"/>
  <c r="BR161" i="1"/>
  <c r="BO161" i="1"/>
  <c r="BL161" i="1"/>
  <c r="BI161" i="1"/>
  <c r="BG161" i="1"/>
  <c r="CK161" i="1" s="1"/>
  <c r="BD161" i="1"/>
  <c r="BA161" i="1"/>
  <c r="CI161" i="1" s="1"/>
  <c r="AX161" i="1"/>
  <c r="AU161" i="1"/>
  <c r="CG161" i="1" s="1"/>
  <c r="AR161" i="1"/>
  <c r="AO161" i="1"/>
  <c r="CE161" i="1" s="1"/>
  <c r="AL161" i="1"/>
  <c r="AI161" i="1"/>
  <c r="CC161" i="1" s="1"/>
  <c r="AF161" i="1"/>
  <c r="AC161" i="1"/>
  <c r="CA161" i="1" s="1"/>
  <c r="Z161" i="1"/>
  <c r="W161" i="1"/>
  <c r="BY161" i="1" s="1"/>
  <c r="T161" i="1"/>
  <c r="BX161" i="1" s="1"/>
  <c r="Q161" i="1"/>
  <c r="BW161" i="1" s="1"/>
  <c r="N161" i="1"/>
  <c r="K161" i="1"/>
  <c r="BU161" i="1" s="1"/>
  <c r="F161" i="1"/>
  <c r="BR160" i="1"/>
  <c r="BO160" i="1"/>
  <c r="BL160" i="1"/>
  <c r="BI160" i="1"/>
  <c r="BG160" i="1"/>
  <c r="CK160" i="1" s="1"/>
  <c r="BD160" i="1"/>
  <c r="CJ160" i="1" s="1"/>
  <c r="BA160" i="1"/>
  <c r="CI160" i="1" s="1"/>
  <c r="AX160" i="1"/>
  <c r="AU160" i="1"/>
  <c r="CG160" i="1" s="1"/>
  <c r="AR160" i="1"/>
  <c r="CF160" i="1" s="1"/>
  <c r="AO160" i="1"/>
  <c r="CE160" i="1" s="1"/>
  <c r="AL160" i="1"/>
  <c r="CD160" i="1" s="1"/>
  <c r="AI160" i="1"/>
  <c r="CC160" i="1" s="1"/>
  <c r="AF160" i="1"/>
  <c r="CB160" i="1" s="1"/>
  <c r="AC160" i="1"/>
  <c r="CA160" i="1" s="1"/>
  <c r="Z160" i="1"/>
  <c r="BZ160" i="1" s="1"/>
  <c r="W160" i="1"/>
  <c r="BY160" i="1" s="1"/>
  <c r="T160" i="1"/>
  <c r="BX160" i="1" s="1"/>
  <c r="Q160" i="1"/>
  <c r="BW160" i="1" s="1"/>
  <c r="N160" i="1"/>
  <c r="BV160" i="1" s="1"/>
  <c r="K160" i="1"/>
  <c r="BU160" i="1" s="1"/>
  <c r="F160" i="1"/>
  <c r="BR159" i="1"/>
  <c r="BO159" i="1"/>
  <c r="BL159" i="1"/>
  <c r="BI159" i="1"/>
  <c r="BG159" i="1"/>
  <c r="CK159" i="1" s="1"/>
  <c r="BD159" i="1"/>
  <c r="CJ159" i="1" s="1"/>
  <c r="BA159" i="1"/>
  <c r="CI159" i="1" s="1"/>
  <c r="AX159" i="1"/>
  <c r="AU159" i="1"/>
  <c r="CG159" i="1" s="1"/>
  <c r="AR159" i="1"/>
  <c r="AO159" i="1"/>
  <c r="CE159" i="1" s="1"/>
  <c r="AL159" i="1"/>
  <c r="AI159" i="1"/>
  <c r="CC159" i="1" s="1"/>
  <c r="AF159" i="1"/>
  <c r="CB159" i="1" s="1"/>
  <c r="AC159" i="1"/>
  <c r="CA159" i="1" s="1"/>
  <c r="Z159" i="1"/>
  <c r="BZ159" i="1" s="1"/>
  <c r="W159" i="1"/>
  <c r="BY159" i="1" s="1"/>
  <c r="T159" i="1"/>
  <c r="Q159" i="1"/>
  <c r="BW159" i="1" s="1"/>
  <c r="N159" i="1"/>
  <c r="K159" i="1"/>
  <c r="BU159" i="1" s="1"/>
  <c r="F159" i="1"/>
  <c r="BR158" i="1"/>
  <c r="BO158" i="1"/>
  <c r="BL158" i="1"/>
  <c r="BI158" i="1"/>
  <c r="BJ164" i="1" s="1"/>
  <c r="BR156" i="1"/>
  <c r="BO156" i="1"/>
  <c r="BL156" i="1"/>
  <c r="BI156" i="1"/>
  <c r="BG156" i="1"/>
  <c r="CK156" i="1" s="1"/>
  <c r="BD156" i="1"/>
  <c r="BA156" i="1"/>
  <c r="CI156" i="1" s="1"/>
  <c r="AX156" i="1"/>
  <c r="AU156" i="1"/>
  <c r="CG156" i="1" s="1"/>
  <c r="AR156" i="1"/>
  <c r="CF156" i="1" s="1"/>
  <c r="AO156" i="1"/>
  <c r="CE156" i="1" s="1"/>
  <c r="AL156" i="1"/>
  <c r="AI156" i="1"/>
  <c r="CC156" i="1" s="1"/>
  <c r="AF156" i="1"/>
  <c r="AC156" i="1"/>
  <c r="CA156" i="1" s="1"/>
  <c r="Z156" i="1"/>
  <c r="W156" i="1"/>
  <c r="T156" i="1"/>
  <c r="Q156" i="1"/>
  <c r="BW156" i="1" s="1"/>
  <c r="N156" i="1"/>
  <c r="K156" i="1"/>
  <c r="BU156" i="1" s="1"/>
  <c r="F156" i="1"/>
  <c r="BR155" i="1"/>
  <c r="BO155" i="1"/>
  <c r="BL155" i="1"/>
  <c r="BI155" i="1"/>
  <c r="BG155" i="1"/>
  <c r="BD155" i="1"/>
  <c r="CJ155" i="1" s="1"/>
  <c r="BA155" i="1"/>
  <c r="AX155" i="1"/>
  <c r="CH155" i="1" s="1"/>
  <c r="AU155" i="1"/>
  <c r="AR155" i="1"/>
  <c r="AO155" i="1"/>
  <c r="AL155" i="1"/>
  <c r="AI155" i="1"/>
  <c r="AF155" i="1"/>
  <c r="CB155" i="1" s="1"/>
  <c r="AC155" i="1"/>
  <c r="Z155" i="1"/>
  <c r="W155" i="1"/>
  <c r="T155" i="1"/>
  <c r="BX155" i="1" s="1"/>
  <c r="Q155" i="1"/>
  <c r="BW155" i="1" s="1"/>
  <c r="N155" i="1"/>
  <c r="K155" i="1"/>
  <c r="BU155" i="1" s="1"/>
  <c r="F155" i="1"/>
  <c r="BR154" i="1"/>
  <c r="BO154" i="1"/>
  <c r="BL154" i="1"/>
  <c r="BI154" i="1"/>
  <c r="BG154" i="1"/>
  <c r="CK154" i="1" s="1"/>
  <c r="BD154" i="1"/>
  <c r="BA154" i="1"/>
  <c r="CI154" i="1" s="1"/>
  <c r="AX154" i="1"/>
  <c r="AU154" i="1"/>
  <c r="CG154" i="1" s="1"/>
  <c r="AR154" i="1"/>
  <c r="CF154" i="1" s="1"/>
  <c r="AO154" i="1"/>
  <c r="AL154" i="1"/>
  <c r="AI154" i="1"/>
  <c r="CC154" i="1" s="1"/>
  <c r="AF154" i="1"/>
  <c r="CB154" i="1" s="1"/>
  <c r="AC154" i="1"/>
  <c r="CA154" i="1" s="1"/>
  <c r="Z154" i="1"/>
  <c r="W154" i="1"/>
  <c r="BY154" i="1" s="1"/>
  <c r="T154" i="1"/>
  <c r="BX154" i="1" s="1"/>
  <c r="Q154" i="1"/>
  <c r="N154" i="1"/>
  <c r="K154" i="1"/>
  <c r="BU154" i="1" s="1"/>
  <c r="F154" i="1"/>
  <c r="BR153" i="1"/>
  <c r="BO153" i="1"/>
  <c r="BL153" i="1"/>
  <c r="BI153" i="1"/>
  <c r="BG153" i="1"/>
  <c r="BD153" i="1"/>
  <c r="CJ153" i="1" s="1"/>
  <c r="BA153" i="1"/>
  <c r="AX153" i="1"/>
  <c r="AU153" i="1"/>
  <c r="CG153" i="1" s="1"/>
  <c r="AR153" i="1"/>
  <c r="CF153" i="1" s="1"/>
  <c r="AO153" i="1"/>
  <c r="AL153" i="1"/>
  <c r="CD153" i="1" s="1"/>
  <c r="AI153" i="1"/>
  <c r="AF153" i="1"/>
  <c r="CB153" i="1" s="1"/>
  <c r="AC153" i="1"/>
  <c r="Z153" i="1"/>
  <c r="W153" i="1"/>
  <c r="T153" i="1"/>
  <c r="BX153" i="1" s="1"/>
  <c r="Q153" i="1"/>
  <c r="N153" i="1"/>
  <c r="K153" i="1"/>
  <c r="F153" i="1"/>
  <c r="BE153" i="1" s="1"/>
  <c r="BR152" i="1"/>
  <c r="BO152" i="1"/>
  <c r="BL152" i="1"/>
  <c r="BI152" i="1"/>
  <c r="BG152" i="1"/>
  <c r="BD152" i="1"/>
  <c r="BA152" i="1"/>
  <c r="CI152" i="1" s="1"/>
  <c r="AX152" i="1"/>
  <c r="AU152" i="1"/>
  <c r="CG152" i="1" s="1"/>
  <c r="AR152" i="1"/>
  <c r="CF152" i="1" s="1"/>
  <c r="AO152" i="1"/>
  <c r="CE152" i="1" s="1"/>
  <c r="AL152" i="1"/>
  <c r="AI152" i="1"/>
  <c r="CC152" i="1" s="1"/>
  <c r="AF152" i="1"/>
  <c r="AC152" i="1"/>
  <c r="Z152" i="1"/>
  <c r="W152" i="1"/>
  <c r="T152" i="1"/>
  <c r="Q152" i="1"/>
  <c r="BW152" i="1" s="1"/>
  <c r="N152" i="1"/>
  <c r="K152" i="1"/>
  <c r="F152" i="1"/>
  <c r="BR151" i="1"/>
  <c r="BO151" i="1"/>
  <c r="BL151" i="1"/>
  <c r="BI151" i="1"/>
  <c r="BG151" i="1"/>
  <c r="BD151" i="1"/>
  <c r="CJ151" i="1" s="1"/>
  <c r="BA151" i="1"/>
  <c r="AX151" i="1"/>
  <c r="CH151" i="1" s="1"/>
  <c r="AU151" i="1"/>
  <c r="AR151" i="1"/>
  <c r="CF151" i="1" s="1"/>
  <c r="AO151" i="1"/>
  <c r="AL151" i="1"/>
  <c r="AI151" i="1"/>
  <c r="AF151" i="1"/>
  <c r="CB151" i="1" s="1"/>
  <c r="AC151" i="1"/>
  <c r="Z151" i="1"/>
  <c r="W151" i="1"/>
  <c r="T151" i="1"/>
  <c r="BX151" i="1" s="1"/>
  <c r="Q151" i="1"/>
  <c r="BW151" i="1" s="1"/>
  <c r="N151" i="1"/>
  <c r="K151" i="1"/>
  <c r="BU151" i="1" s="1"/>
  <c r="F151" i="1"/>
  <c r="U151" i="1" s="1"/>
  <c r="BR150" i="1"/>
  <c r="BO150" i="1"/>
  <c r="BL150" i="1"/>
  <c r="BI150" i="1"/>
  <c r="BG150" i="1"/>
  <c r="CK150" i="1" s="1"/>
  <c r="BD150" i="1"/>
  <c r="BA150" i="1"/>
  <c r="CI150" i="1" s="1"/>
  <c r="AX150" i="1"/>
  <c r="AU150" i="1"/>
  <c r="CG150" i="1" s="1"/>
  <c r="AR150" i="1"/>
  <c r="CF150" i="1" s="1"/>
  <c r="AO150" i="1"/>
  <c r="AL150" i="1"/>
  <c r="AI150" i="1"/>
  <c r="CC150" i="1" s="1"/>
  <c r="AF150" i="1"/>
  <c r="CB150" i="1" s="1"/>
  <c r="AC150" i="1"/>
  <c r="CA150" i="1" s="1"/>
  <c r="Z150" i="1"/>
  <c r="W150" i="1"/>
  <c r="BY150" i="1" s="1"/>
  <c r="T150" i="1"/>
  <c r="BX150" i="1" s="1"/>
  <c r="Q150" i="1"/>
  <c r="N150" i="1"/>
  <c r="K150" i="1"/>
  <c r="BU150" i="1" s="1"/>
  <c r="F150" i="1"/>
  <c r="BR149" i="1"/>
  <c r="BO149" i="1"/>
  <c r="BL149" i="1"/>
  <c r="BI149" i="1"/>
  <c r="BG149" i="1"/>
  <c r="BD149" i="1"/>
  <c r="CJ149" i="1" s="1"/>
  <c r="BA149" i="1"/>
  <c r="AX149" i="1"/>
  <c r="CH149" i="1" s="1"/>
  <c r="AU149" i="1"/>
  <c r="CG149" i="1" s="1"/>
  <c r="AR149" i="1"/>
  <c r="CF149" i="1" s="1"/>
  <c r="AO149" i="1"/>
  <c r="AL149" i="1"/>
  <c r="CD149" i="1" s="1"/>
  <c r="AI149" i="1"/>
  <c r="AF149" i="1"/>
  <c r="AC149" i="1"/>
  <c r="Z149" i="1"/>
  <c r="W149" i="1"/>
  <c r="T149" i="1"/>
  <c r="BX149" i="1" s="1"/>
  <c r="Q149" i="1"/>
  <c r="N149" i="1"/>
  <c r="K149" i="1"/>
  <c r="F149" i="1"/>
  <c r="BE149" i="1" s="1"/>
  <c r="BR148" i="1"/>
  <c r="BO148" i="1"/>
  <c r="BL148" i="1"/>
  <c r="BI148" i="1"/>
  <c r="BG148" i="1"/>
  <c r="BD148" i="1"/>
  <c r="BA148" i="1"/>
  <c r="CI148" i="1" s="1"/>
  <c r="AX148" i="1"/>
  <c r="AU148" i="1"/>
  <c r="AR148" i="1"/>
  <c r="CF148" i="1" s="1"/>
  <c r="AO148" i="1"/>
  <c r="CE148" i="1" s="1"/>
  <c r="AL148" i="1"/>
  <c r="AI148" i="1"/>
  <c r="CC148" i="1" s="1"/>
  <c r="AF148" i="1"/>
  <c r="AC148" i="1"/>
  <c r="Z148" i="1"/>
  <c r="W148" i="1"/>
  <c r="T148" i="1"/>
  <c r="Q148" i="1"/>
  <c r="BW148" i="1" s="1"/>
  <c r="N148" i="1"/>
  <c r="K148" i="1"/>
  <c r="F148" i="1"/>
  <c r="BR147" i="1"/>
  <c r="BO147" i="1"/>
  <c r="BL147" i="1"/>
  <c r="BI147" i="1"/>
  <c r="BG147" i="1"/>
  <c r="BD147" i="1"/>
  <c r="CJ147" i="1" s="1"/>
  <c r="BA147" i="1"/>
  <c r="AX147" i="1"/>
  <c r="CH147" i="1" s="1"/>
  <c r="AU147" i="1"/>
  <c r="AR147" i="1"/>
  <c r="CF147" i="1" s="1"/>
  <c r="AO147" i="1"/>
  <c r="AL147" i="1"/>
  <c r="AI147" i="1"/>
  <c r="AF147" i="1"/>
  <c r="CB147" i="1" s="1"/>
  <c r="AC147" i="1"/>
  <c r="Z147" i="1"/>
  <c r="W147" i="1"/>
  <c r="T147" i="1"/>
  <c r="Q147" i="1"/>
  <c r="BW147" i="1" s="1"/>
  <c r="N147" i="1"/>
  <c r="BV147" i="1" s="1"/>
  <c r="K147" i="1"/>
  <c r="BU147" i="1" s="1"/>
  <c r="F147" i="1"/>
  <c r="AS147" i="1" s="1"/>
  <c r="BR146" i="1"/>
  <c r="BO146" i="1"/>
  <c r="BL146" i="1"/>
  <c r="BI146" i="1"/>
  <c r="BG146" i="1"/>
  <c r="CK146" i="1" s="1"/>
  <c r="BD146" i="1"/>
  <c r="BA146" i="1"/>
  <c r="CI146" i="1" s="1"/>
  <c r="AX146" i="1"/>
  <c r="AU146" i="1"/>
  <c r="CG146" i="1" s="1"/>
  <c r="AR146" i="1"/>
  <c r="CF146" i="1" s="1"/>
  <c r="AO146" i="1"/>
  <c r="AL146" i="1"/>
  <c r="AI146" i="1"/>
  <c r="CC146" i="1" s="1"/>
  <c r="AF146" i="1"/>
  <c r="CB146" i="1" s="1"/>
  <c r="AC146" i="1"/>
  <c r="CA146" i="1" s="1"/>
  <c r="Z146" i="1"/>
  <c r="W146" i="1"/>
  <c r="BY146" i="1" s="1"/>
  <c r="T146" i="1"/>
  <c r="BX146" i="1" s="1"/>
  <c r="Q146" i="1"/>
  <c r="N146" i="1"/>
  <c r="K146" i="1"/>
  <c r="BU146" i="1" s="1"/>
  <c r="F146" i="1"/>
  <c r="BR145" i="1"/>
  <c r="BO145" i="1"/>
  <c r="BL145" i="1"/>
  <c r="BI145" i="1"/>
  <c r="BG145" i="1"/>
  <c r="BD145" i="1"/>
  <c r="BA145" i="1"/>
  <c r="AX145" i="1"/>
  <c r="CH145" i="1" s="1"/>
  <c r="AU145" i="1"/>
  <c r="AR145" i="1"/>
  <c r="CF145" i="1" s="1"/>
  <c r="AO145" i="1"/>
  <c r="AL145" i="1"/>
  <c r="CD145" i="1" s="1"/>
  <c r="AI145" i="1"/>
  <c r="AF145" i="1"/>
  <c r="AC145" i="1"/>
  <c r="CA145" i="1" s="1"/>
  <c r="Z145" i="1"/>
  <c r="BZ145" i="1" s="1"/>
  <c r="W145" i="1"/>
  <c r="T145" i="1"/>
  <c r="BX145" i="1" s="1"/>
  <c r="Q145" i="1"/>
  <c r="N145" i="1"/>
  <c r="K145" i="1"/>
  <c r="F145" i="1"/>
  <c r="BR144" i="1"/>
  <c r="BO144" i="1"/>
  <c r="BL144" i="1"/>
  <c r="BI144" i="1"/>
  <c r="BG144" i="1"/>
  <c r="BD144" i="1"/>
  <c r="BA144" i="1"/>
  <c r="CI144" i="1" s="1"/>
  <c r="AX144" i="1"/>
  <c r="AU144" i="1"/>
  <c r="CG144" i="1" s="1"/>
  <c r="AR144" i="1"/>
  <c r="AO144" i="1"/>
  <c r="AL144" i="1"/>
  <c r="AI144" i="1"/>
  <c r="CC144" i="1" s="1"/>
  <c r="AF144" i="1"/>
  <c r="AC144" i="1"/>
  <c r="Z144" i="1"/>
  <c r="W144" i="1"/>
  <c r="BY144" i="1" s="1"/>
  <c r="T144" i="1"/>
  <c r="Q144" i="1"/>
  <c r="N144" i="1"/>
  <c r="K144" i="1"/>
  <c r="F144" i="1"/>
  <c r="BR143" i="1"/>
  <c r="BO143" i="1"/>
  <c r="BL143" i="1"/>
  <c r="BI143" i="1"/>
  <c r="BG143" i="1"/>
  <c r="BD143" i="1"/>
  <c r="CJ143" i="1" s="1"/>
  <c r="BA143" i="1"/>
  <c r="CI143" i="1" s="1"/>
  <c r="AX143" i="1"/>
  <c r="AU143" i="1"/>
  <c r="AR143" i="1"/>
  <c r="AO143" i="1"/>
  <c r="AL143" i="1"/>
  <c r="AI143" i="1"/>
  <c r="CC143" i="1" s="1"/>
  <c r="AF143" i="1"/>
  <c r="CB143" i="1" s="1"/>
  <c r="AC143" i="1"/>
  <c r="Z143" i="1"/>
  <c r="W143" i="1"/>
  <c r="T143" i="1"/>
  <c r="Q143" i="1"/>
  <c r="BW143" i="1" s="1"/>
  <c r="N143" i="1"/>
  <c r="BV143" i="1" s="1"/>
  <c r="K143" i="1"/>
  <c r="F143" i="1"/>
  <c r="BR142" i="1"/>
  <c r="BO142" i="1"/>
  <c r="BL142" i="1"/>
  <c r="BI142" i="1"/>
  <c r="BG142" i="1"/>
  <c r="CK142" i="1" s="1"/>
  <c r="BD142" i="1"/>
  <c r="BA142" i="1"/>
  <c r="CI142" i="1" s="1"/>
  <c r="AX142" i="1"/>
  <c r="AU142" i="1"/>
  <c r="CG142" i="1" s="1"/>
  <c r="AR142" i="1"/>
  <c r="CF142" i="1" s="1"/>
  <c r="AO142" i="1"/>
  <c r="AL142" i="1"/>
  <c r="AI142" i="1"/>
  <c r="CC142" i="1" s="1"/>
  <c r="AF142" i="1"/>
  <c r="CB142" i="1" s="1"/>
  <c r="AC142" i="1"/>
  <c r="CA142" i="1" s="1"/>
  <c r="Z142" i="1"/>
  <c r="W142" i="1"/>
  <c r="BY142" i="1" s="1"/>
  <c r="T142" i="1"/>
  <c r="BX142" i="1" s="1"/>
  <c r="Q142" i="1"/>
  <c r="N142" i="1"/>
  <c r="K142" i="1"/>
  <c r="BU142" i="1" s="1"/>
  <c r="F142" i="1"/>
  <c r="BR141" i="1"/>
  <c r="BO141" i="1"/>
  <c r="BL141" i="1"/>
  <c r="BI141" i="1"/>
  <c r="BG141" i="1"/>
  <c r="BD141" i="1"/>
  <c r="BA141" i="1"/>
  <c r="AX141" i="1"/>
  <c r="CH141" i="1" s="1"/>
  <c r="AU141" i="1"/>
  <c r="AR141" i="1"/>
  <c r="CF141" i="1" s="1"/>
  <c r="AO141" i="1"/>
  <c r="AL141" i="1"/>
  <c r="CD141" i="1" s="1"/>
  <c r="AI141" i="1"/>
  <c r="AF141" i="1"/>
  <c r="AC141" i="1"/>
  <c r="Z141" i="1"/>
  <c r="W141" i="1"/>
  <c r="T141" i="1"/>
  <c r="BX141" i="1" s="1"/>
  <c r="Q141" i="1"/>
  <c r="N141" i="1"/>
  <c r="BV141" i="1" s="1"/>
  <c r="K141" i="1"/>
  <c r="F141" i="1"/>
  <c r="BR140" i="1"/>
  <c r="BO140" i="1"/>
  <c r="BL140" i="1"/>
  <c r="BI140" i="1"/>
  <c r="BG140" i="1"/>
  <c r="BD140" i="1"/>
  <c r="BA140" i="1"/>
  <c r="CI140" i="1" s="1"/>
  <c r="AX140" i="1"/>
  <c r="AU140" i="1"/>
  <c r="AR140" i="1"/>
  <c r="AO140" i="1"/>
  <c r="AL140" i="1"/>
  <c r="AI140" i="1"/>
  <c r="CC140" i="1" s="1"/>
  <c r="AF140" i="1"/>
  <c r="AC140" i="1"/>
  <c r="Z140" i="1"/>
  <c r="W140" i="1"/>
  <c r="T140" i="1"/>
  <c r="Q140" i="1"/>
  <c r="N140" i="1"/>
  <c r="K140" i="1"/>
  <c r="F140" i="1"/>
  <c r="BR139" i="1"/>
  <c r="BO139" i="1"/>
  <c r="BL139" i="1"/>
  <c r="BI139" i="1"/>
  <c r="BG139" i="1"/>
  <c r="CK139" i="1" s="1"/>
  <c r="BD139" i="1"/>
  <c r="CJ139" i="1" s="1"/>
  <c r="BA139" i="1"/>
  <c r="AX139" i="1"/>
  <c r="AU139" i="1"/>
  <c r="AR139" i="1"/>
  <c r="AO139" i="1"/>
  <c r="AL139" i="1"/>
  <c r="AI139" i="1"/>
  <c r="AF139" i="1"/>
  <c r="CB139" i="1" s="1"/>
  <c r="AC139" i="1"/>
  <c r="Z139" i="1"/>
  <c r="W139" i="1"/>
  <c r="T139" i="1"/>
  <c r="BX139" i="1" s="1"/>
  <c r="Q139" i="1"/>
  <c r="BW139" i="1" s="1"/>
  <c r="N139" i="1"/>
  <c r="K139" i="1"/>
  <c r="F139" i="1"/>
  <c r="U139" i="1" s="1"/>
  <c r="BR138" i="1"/>
  <c r="BO138" i="1"/>
  <c r="BL138" i="1"/>
  <c r="BI138" i="1"/>
  <c r="BG138" i="1"/>
  <c r="CK138" i="1" s="1"/>
  <c r="BD138" i="1"/>
  <c r="BA138" i="1"/>
  <c r="CI138" i="1" s="1"/>
  <c r="AX138" i="1"/>
  <c r="AU138" i="1"/>
  <c r="CG138" i="1" s="1"/>
  <c r="AR138" i="1"/>
  <c r="CF138" i="1" s="1"/>
  <c r="AO138" i="1"/>
  <c r="AL138" i="1"/>
  <c r="AI138" i="1"/>
  <c r="CC138" i="1" s="1"/>
  <c r="AF138" i="1"/>
  <c r="CB138" i="1" s="1"/>
  <c r="AC138" i="1"/>
  <c r="CA138" i="1" s="1"/>
  <c r="Z138" i="1"/>
  <c r="W138" i="1"/>
  <c r="BY138" i="1" s="1"/>
  <c r="T138" i="1"/>
  <c r="BX138" i="1" s="1"/>
  <c r="Q138" i="1"/>
  <c r="N138" i="1"/>
  <c r="K138" i="1"/>
  <c r="BU138" i="1" s="1"/>
  <c r="F138" i="1"/>
  <c r="BR137" i="1"/>
  <c r="BO137" i="1"/>
  <c r="BL137" i="1"/>
  <c r="BI137" i="1"/>
  <c r="BJ155" i="1" s="1"/>
  <c r="BR135" i="1"/>
  <c r="BO135" i="1"/>
  <c r="BL135" i="1"/>
  <c r="BI135" i="1"/>
  <c r="BG135" i="1"/>
  <c r="BD135" i="1"/>
  <c r="CJ135" i="1" s="1"/>
  <c r="BA135" i="1"/>
  <c r="AX135" i="1"/>
  <c r="AU135" i="1"/>
  <c r="CG135" i="1" s="1"/>
  <c r="AR135" i="1"/>
  <c r="AO135" i="1"/>
  <c r="AL135" i="1"/>
  <c r="CD135" i="1" s="1"/>
  <c r="AI135" i="1"/>
  <c r="AF135" i="1"/>
  <c r="CB135" i="1" s="1"/>
  <c r="AC135" i="1"/>
  <c r="Z135" i="1"/>
  <c r="W135" i="1"/>
  <c r="T135" i="1"/>
  <c r="Q135" i="1"/>
  <c r="N135" i="1"/>
  <c r="K135" i="1"/>
  <c r="F135" i="1"/>
  <c r="BR134" i="1"/>
  <c r="BO134" i="1"/>
  <c r="BL134" i="1"/>
  <c r="BI134" i="1"/>
  <c r="BG134" i="1"/>
  <c r="BD134" i="1"/>
  <c r="BA134" i="1"/>
  <c r="CI134" i="1" s="1"/>
  <c r="AX134" i="1"/>
  <c r="AU134" i="1"/>
  <c r="AR134" i="1"/>
  <c r="CF134" i="1" s="1"/>
  <c r="AO134" i="1"/>
  <c r="CE134" i="1" s="1"/>
  <c r="AL134" i="1"/>
  <c r="AI134" i="1"/>
  <c r="AF134" i="1"/>
  <c r="AC134" i="1"/>
  <c r="CA134" i="1" s="1"/>
  <c r="Z134" i="1"/>
  <c r="W134" i="1"/>
  <c r="BY134" i="1" s="1"/>
  <c r="T134" i="1"/>
  <c r="Q134" i="1"/>
  <c r="BW134" i="1" s="1"/>
  <c r="N134" i="1"/>
  <c r="K134" i="1"/>
  <c r="F134" i="1"/>
  <c r="BR133" i="1"/>
  <c r="BO133" i="1"/>
  <c r="BL133" i="1"/>
  <c r="BI133" i="1"/>
  <c r="BG133" i="1"/>
  <c r="CK133" i="1" s="1"/>
  <c r="BD133" i="1"/>
  <c r="BA133" i="1"/>
  <c r="AX133" i="1"/>
  <c r="AU133" i="1"/>
  <c r="AR133" i="1"/>
  <c r="AO133" i="1"/>
  <c r="AL133" i="1"/>
  <c r="AI133" i="1"/>
  <c r="AF133" i="1"/>
  <c r="AC133" i="1"/>
  <c r="Z133" i="1"/>
  <c r="W133" i="1"/>
  <c r="T133" i="1"/>
  <c r="BX133" i="1" s="1"/>
  <c r="Q133" i="1"/>
  <c r="N133" i="1"/>
  <c r="BV133" i="1" s="1"/>
  <c r="K133" i="1"/>
  <c r="BU133" i="1" s="1"/>
  <c r="F133" i="1"/>
  <c r="BR132" i="1"/>
  <c r="BO132" i="1"/>
  <c r="BL132" i="1"/>
  <c r="BI132" i="1"/>
  <c r="BG132" i="1"/>
  <c r="CK132" i="1" s="1"/>
  <c r="BD132" i="1"/>
  <c r="BA132" i="1"/>
  <c r="CI132" i="1" s="1"/>
  <c r="AX132" i="1"/>
  <c r="AU132" i="1"/>
  <c r="AR132" i="1"/>
  <c r="CF132" i="1" s="1"/>
  <c r="AO132" i="1"/>
  <c r="AL132" i="1"/>
  <c r="AI132" i="1"/>
  <c r="CC132" i="1" s="1"/>
  <c r="AF132" i="1"/>
  <c r="CB132" i="1" s="1"/>
  <c r="AC132" i="1"/>
  <c r="CA132" i="1" s="1"/>
  <c r="Z132" i="1"/>
  <c r="W132" i="1"/>
  <c r="T132" i="1"/>
  <c r="BX132" i="1" s="1"/>
  <c r="Q132" i="1"/>
  <c r="BW132" i="1" s="1"/>
  <c r="N132" i="1"/>
  <c r="K132" i="1"/>
  <c r="BU132" i="1" s="1"/>
  <c r="F132" i="1"/>
  <c r="BR131" i="1"/>
  <c r="BO131" i="1"/>
  <c r="BL131" i="1"/>
  <c r="BI131" i="1"/>
  <c r="BG131" i="1"/>
  <c r="BD131" i="1"/>
  <c r="CJ131" i="1" s="1"/>
  <c r="BA131" i="1"/>
  <c r="AX131" i="1"/>
  <c r="AU131" i="1"/>
  <c r="CG131" i="1" s="1"/>
  <c r="AR131" i="1"/>
  <c r="AO131" i="1"/>
  <c r="AL131" i="1"/>
  <c r="CD131" i="1" s="1"/>
  <c r="AI131" i="1"/>
  <c r="AF131" i="1"/>
  <c r="AC131" i="1"/>
  <c r="CA131" i="1" s="1"/>
  <c r="Z131" i="1"/>
  <c r="BZ131" i="1" s="1"/>
  <c r="W131" i="1"/>
  <c r="T131" i="1"/>
  <c r="Q131" i="1"/>
  <c r="N131" i="1"/>
  <c r="K131" i="1"/>
  <c r="F131" i="1"/>
  <c r="BE131" i="1" s="1"/>
  <c r="BR130" i="1"/>
  <c r="BO130" i="1"/>
  <c r="BL130" i="1"/>
  <c r="BI130" i="1"/>
  <c r="BH130" i="1"/>
  <c r="BG130" i="1"/>
  <c r="CK130" i="1" s="1"/>
  <c r="BE130" i="1"/>
  <c r="BD130" i="1"/>
  <c r="CJ130" i="1" s="1"/>
  <c r="BB130" i="1"/>
  <c r="BA130" i="1"/>
  <c r="CI130" i="1" s="1"/>
  <c r="AY130" i="1"/>
  <c r="AX130" i="1"/>
  <c r="AV130" i="1"/>
  <c r="AU130" i="1"/>
  <c r="AS130" i="1"/>
  <c r="AR130" i="1"/>
  <c r="CF130" i="1" s="1"/>
  <c r="AP130" i="1"/>
  <c r="AO130" i="1"/>
  <c r="CE130" i="1" s="1"/>
  <c r="AM130" i="1"/>
  <c r="AL130" i="1"/>
  <c r="CD130" i="1" s="1"/>
  <c r="I130" i="1" s="1"/>
  <c r="AJ130" i="1"/>
  <c r="AI130" i="1"/>
  <c r="CC130" i="1" s="1"/>
  <c r="AG130" i="1"/>
  <c r="AF130" i="1"/>
  <c r="CB130" i="1" s="1"/>
  <c r="AD130" i="1"/>
  <c r="AC130" i="1"/>
  <c r="CA130" i="1" s="1"/>
  <c r="AA130" i="1"/>
  <c r="Z130" i="1"/>
  <c r="BZ130" i="1" s="1"/>
  <c r="X130" i="1"/>
  <c r="W130" i="1"/>
  <c r="BY130" i="1" s="1"/>
  <c r="U130" i="1"/>
  <c r="T130" i="1"/>
  <c r="R130" i="1"/>
  <c r="Q130" i="1"/>
  <c r="BW130" i="1" s="1"/>
  <c r="O130" i="1"/>
  <c r="N130" i="1"/>
  <c r="BV130" i="1" s="1"/>
  <c r="L130" i="1"/>
  <c r="K130" i="1"/>
  <c r="BU130" i="1" s="1"/>
  <c r="F130" i="1"/>
  <c r="BG128" i="1"/>
  <c r="BD128" i="1"/>
  <c r="BA128" i="1"/>
  <c r="AX128" i="1"/>
  <c r="AU128" i="1"/>
  <c r="AR128" i="1"/>
  <c r="AO128" i="1"/>
  <c r="AL128" i="1"/>
  <c r="CD128" i="1" s="1"/>
  <c r="AI128" i="1"/>
  <c r="AF128" i="1"/>
  <c r="AC128" i="1"/>
  <c r="CA128" i="1" s="1"/>
  <c r="Z128" i="1"/>
  <c r="W128" i="1"/>
  <c r="T128" i="1"/>
  <c r="Q128" i="1"/>
  <c r="N128" i="1"/>
  <c r="K128" i="1"/>
  <c r="F128" i="1"/>
  <c r="BG127" i="1"/>
  <c r="BD127" i="1"/>
  <c r="CJ127" i="1" s="1"/>
  <c r="BA127" i="1"/>
  <c r="AX127" i="1"/>
  <c r="AU127" i="1"/>
  <c r="AR127" i="1"/>
  <c r="CF127" i="1" s="1"/>
  <c r="AO127" i="1"/>
  <c r="CE127" i="1" s="1"/>
  <c r="AL127" i="1"/>
  <c r="AI127" i="1"/>
  <c r="AF127" i="1"/>
  <c r="AC127" i="1"/>
  <c r="CA127" i="1" s="1"/>
  <c r="Z127" i="1"/>
  <c r="W127" i="1"/>
  <c r="T127" i="1"/>
  <c r="BX127" i="1" s="1"/>
  <c r="Q127" i="1"/>
  <c r="BW127" i="1" s="1"/>
  <c r="N127" i="1"/>
  <c r="K127" i="1"/>
  <c r="F127" i="1"/>
  <c r="BR124" i="1"/>
  <c r="BO124" i="1"/>
  <c r="BL124" i="1"/>
  <c r="BI124" i="1"/>
  <c r="BG124" i="1"/>
  <c r="BD124" i="1"/>
  <c r="BA124" i="1"/>
  <c r="CI124" i="1" s="1"/>
  <c r="AX124" i="1"/>
  <c r="AU124" i="1"/>
  <c r="AR124" i="1"/>
  <c r="AO124" i="1"/>
  <c r="AL124" i="1"/>
  <c r="CD124" i="1" s="1"/>
  <c r="AI124" i="1"/>
  <c r="AF124" i="1"/>
  <c r="AC124" i="1"/>
  <c r="Z124" i="1"/>
  <c r="BZ124" i="1" s="1"/>
  <c r="W124" i="1"/>
  <c r="BY124" i="1" s="1"/>
  <c r="T124" i="1"/>
  <c r="Q124" i="1"/>
  <c r="N124" i="1"/>
  <c r="BV124" i="1" s="1"/>
  <c r="K124" i="1"/>
  <c r="F124" i="1"/>
  <c r="BR123" i="1"/>
  <c r="BO123" i="1"/>
  <c r="BL123" i="1"/>
  <c r="BI123" i="1"/>
  <c r="BG123" i="1"/>
  <c r="BD123" i="1"/>
  <c r="BA123" i="1"/>
  <c r="AX123" i="1"/>
  <c r="AU123" i="1"/>
  <c r="AR123" i="1"/>
  <c r="CF123" i="1" s="1"/>
  <c r="AO123" i="1"/>
  <c r="CE123" i="1" s="1"/>
  <c r="AL123" i="1"/>
  <c r="AI123" i="1"/>
  <c r="CC123" i="1" s="1"/>
  <c r="AF123" i="1"/>
  <c r="CB123" i="1" s="1"/>
  <c r="AC123" i="1"/>
  <c r="CA123" i="1" s="1"/>
  <c r="Z123" i="1"/>
  <c r="W123" i="1"/>
  <c r="T123" i="1"/>
  <c r="BX123" i="1" s="1"/>
  <c r="Q123" i="1"/>
  <c r="BW123" i="1" s="1"/>
  <c r="N123" i="1"/>
  <c r="K123" i="1"/>
  <c r="BU123" i="1" s="1"/>
  <c r="F123" i="1"/>
  <c r="BR122" i="1"/>
  <c r="BO122" i="1"/>
  <c r="BL122" i="1"/>
  <c r="BI122" i="1"/>
  <c r="BG122" i="1"/>
  <c r="BD122" i="1"/>
  <c r="BA122" i="1"/>
  <c r="CI122" i="1" s="1"/>
  <c r="AX122" i="1"/>
  <c r="CH122" i="1" s="1"/>
  <c r="AU122" i="1"/>
  <c r="AR122" i="1"/>
  <c r="AO122" i="1"/>
  <c r="AL122" i="1"/>
  <c r="AI122" i="1"/>
  <c r="AF122" i="1"/>
  <c r="AC122" i="1"/>
  <c r="Z122" i="1"/>
  <c r="BZ122" i="1" s="1"/>
  <c r="W122" i="1"/>
  <c r="T122" i="1"/>
  <c r="Q122" i="1"/>
  <c r="BW122" i="1" s="1"/>
  <c r="N122" i="1"/>
  <c r="K122" i="1"/>
  <c r="F122" i="1"/>
  <c r="BR121" i="1"/>
  <c r="BO121" i="1"/>
  <c r="BL121" i="1"/>
  <c r="BI121" i="1"/>
  <c r="BG121" i="1"/>
  <c r="CK121" i="1" s="1"/>
  <c r="BD121" i="1"/>
  <c r="BA121" i="1"/>
  <c r="CI121" i="1" s="1"/>
  <c r="AX121" i="1"/>
  <c r="AU121" i="1"/>
  <c r="AR121" i="1"/>
  <c r="CF121" i="1" s="1"/>
  <c r="AO121" i="1"/>
  <c r="CE121" i="1" s="1"/>
  <c r="AL121" i="1"/>
  <c r="AI121" i="1"/>
  <c r="AF121" i="1"/>
  <c r="CB121" i="1" s="1"/>
  <c r="AC121" i="1"/>
  <c r="CA121" i="1" s="1"/>
  <c r="Z121" i="1"/>
  <c r="W121" i="1"/>
  <c r="T121" i="1"/>
  <c r="BX121" i="1" s="1"/>
  <c r="Q121" i="1"/>
  <c r="BW121" i="1" s="1"/>
  <c r="N121" i="1"/>
  <c r="K121" i="1"/>
  <c r="BU121" i="1" s="1"/>
  <c r="F121" i="1"/>
  <c r="BR120" i="1"/>
  <c r="BO120" i="1"/>
  <c r="BL120" i="1"/>
  <c r="BI120" i="1"/>
  <c r="BG120" i="1"/>
  <c r="BD120" i="1"/>
  <c r="BA120" i="1"/>
  <c r="AX120" i="1"/>
  <c r="CH120" i="1" s="1"/>
  <c r="AU120" i="1"/>
  <c r="AR120" i="1"/>
  <c r="AO120" i="1"/>
  <c r="AL120" i="1"/>
  <c r="AI120" i="1"/>
  <c r="AF120" i="1"/>
  <c r="AC120" i="1"/>
  <c r="Z120" i="1"/>
  <c r="W120" i="1"/>
  <c r="T120" i="1"/>
  <c r="Q120" i="1"/>
  <c r="N120" i="1"/>
  <c r="K120" i="1"/>
  <c r="F120" i="1"/>
  <c r="BR119" i="1"/>
  <c r="BO119" i="1"/>
  <c r="BL119" i="1"/>
  <c r="BI119" i="1"/>
  <c r="BF117" i="1"/>
  <c r="BG117" i="1" s="1"/>
  <c r="BC117" i="1"/>
  <c r="BD117" i="1" s="1"/>
  <c r="CJ117" i="1" s="1"/>
  <c r="AZ117" i="1"/>
  <c r="BA117" i="1" s="1"/>
  <c r="CI117" i="1" s="1"/>
  <c r="AW117" i="1"/>
  <c r="AX117" i="1" s="1"/>
  <c r="CH117" i="1" s="1"/>
  <c r="AT117" i="1"/>
  <c r="AU117" i="1" s="1"/>
  <c r="AQ117" i="1"/>
  <c r="AR117" i="1" s="1"/>
  <c r="CF117" i="1" s="1"/>
  <c r="AN117" i="1"/>
  <c r="AO117" i="1" s="1"/>
  <c r="AK117" i="1"/>
  <c r="AL117" i="1" s="1"/>
  <c r="CD117" i="1" s="1"/>
  <c r="AH117" i="1"/>
  <c r="AI117" i="1" s="1"/>
  <c r="CC117" i="1" s="1"/>
  <c r="AE117" i="1"/>
  <c r="AF117" i="1" s="1"/>
  <c r="CB117" i="1" s="1"/>
  <c r="AB117" i="1"/>
  <c r="AC117" i="1" s="1"/>
  <c r="Y117" i="1"/>
  <c r="Z117" i="1" s="1"/>
  <c r="BZ117" i="1" s="1"/>
  <c r="V117" i="1"/>
  <c r="W117" i="1" s="1"/>
  <c r="S117" i="1"/>
  <c r="T117" i="1" s="1"/>
  <c r="BX117" i="1" s="1"/>
  <c r="P117" i="1"/>
  <c r="Q117" i="1" s="1"/>
  <c r="M117" i="1"/>
  <c r="N117" i="1" s="1"/>
  <c r="BV117" i="1" s="1"/>
  <c r="J117" i="1"/>
  <c r="K117" i="1" s="1"/>
  <c r="BU117" i="1" s="1"/>
  <c r="E117" i="1"/>
  <c r="F117" i="1" s="1"/>
  <c r="BR116" i="1"/>
  <c r="BO116" i="1"/>
  <c r="BL116" i="1"/>
  <c r="BI116" i="1"/>
  <c r="BG116" i="1"/>
  <c r="BD116" i="1"/>
  <c r="BA116" i="1"/>
  <c r="AX116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F116" i="1"/>
  <c r="BR115" i="1"/>
  <c r="BO115" i="1"/>
  <c r="BL115" i="1"/>
  <c r="BI115" i="1"/>
  <c r="BG115" i="1"/>
  <c r="BD115" i="1"/>
  <c r="BA115" i="1"/>
  <c r="CI115" i="1" s="1"/>
  <c r="AX115" i="1"/>
  <c r="AU115" i="1"/>
  <c r="AR115" i="1"/>
  <c r="AO115" i="1"/>
  <c r="AL115" i="1"/>
  <c r="AI115" i="1"/>
  <c r="AF115" i="1"/>
  <c r="AC115" i="1"/>
  <c r="CA115" i="1" s="1"/>
  <c r="Z115" i="1"/>
  <c r="W115" i="1"/>
  <c r="T115" i="1"/>
  <c r="Q115" i="1"/>
  <c r="N115" i="1"/>
  <c r="K115" i="1"/>
  <c r="F115" i="1"/>
  <c r="BR114" i="1"/>
  <c r="BO114" i="1"/>
  <c r="BL114" i="1"/>
  <c r="BI114" i="1"/>
  <c r="BG114" i="1"/>
  <c r="BD114" i="1"/>
  <c r="BA114" i="1"/>
  <c r="AX114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F114" i="1"/>
  <c r="BR112" i="1"/>
  <c r="BO112" i="1"/>
  <c r="BL112" i="1"/>
  <c r="BI112" i="1"/>
  <c r="BG112" i="1"/>
  <c r="BD112" i="1"/>
  <c r="BA112" i="1"/>
  <c r="AX112" i="1"/>
  <c r="AU112" i="1"/>
  <c r="AR112" i="1"/>
  <c r="AO112" i="1"/>
  <c r="AL112" i="1"/>
  <c r="AI112" i="1"/>
  <c r="AF112" i="1"/>
  <c r="AC112" i="1"/>
  <c r="Z112" i="1"/>
  <c r="W112" i="1"/>
  <c r="BY112" i="1" s="1"/>
  <c r="T112" i="1"/>
  <c r="Q112" i="1"/>
  <c r="N112" i="1"/>
  <c r="K112" i="1"/>
  <c r="F112" i="1"/>
  <c r="BR111" i="1"/>
  <c r="BO111" i="1"/>
  <c r="BL111" i="1"/>
  <c r="BI111" i="1"/>
  <c r="BG111" i="1"/>
  <c r="BD111" i="1"/>
  <c r="BA111" i="1"/>
  <c r="AX111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F111" i="1"/>
  <c r="BR110" i="1"/>
  <c r="BO110" i="1"/>
  <c r="BL110" i="1"/>
  <c r="BI110" i="1"/>
  <c r="BG110" i="1"/>
  <c r="BD110" i="1"/>
  <c r="BA110" i="1"/>
  <c r="CI110" i="1" s="1"/>
  <c r="AX110" i="1"/>
  <c r="AU110" i="1"/>
  <c r="CG110" i="1" s="1"/>
  <c r="AR110" i="1"/>
  <c r="AO110" i="1"/>
  <c r="AL110" i="1"/>
  <c r="AI110" i="1"/>
  <c r="AF110" i="1"/>
  <c r="AC110" i="1"/>
  <c r="Z110" i="1"/>
  <c r="W110" i="1"/>
  <c r="BY110" i="1" s="1"/>
  <c r="T110" i="1"/>
  <c r="Q110" i="1"/>
  <c r="N110" i="1"/>
  <c r="K110" i="1"/>
  <c r="F110" i="1"/>
  <c r="BR109" i="1"/>
  <c r="BO109" i="1"/>
  <c r="BL109" i="1"/>
  <c r="BI109" i="1"/>
  <c r="BG109" i="1"/>
  <c r="BD109" i="1"/>
  <c r="BA109" i="1"/>
  <c r="AX109" i="1"/>
  <c r="AU109" i="1"/>
  <c r="AR109" i="1"/>
  <c r="AO109" i="1"/>
  <c r="AL109" i="1"/>
  <c r="AI109" i="1"/>
  <c r="AF109" i="1"/>
  <c r="AC109" i="1"/>
  <c r="CA109" i="1" s="1"/>
  <c r="Z109" i="1"/>
  <c r="W109" i="1"/>
  <c r="T109" i="1"/>
  <c r="Q109" i="1"/>
  <c r="N109" i="1"/>
  <c r="K109" i="1"/>
  <c r="F109" i="1"/>
  <c r="BR108" i="1"/>
  <c r="BO108" i="1"/>
  <c r="BL108" i="1"/>
  <c r="BI108" i="1"/>
  <c r="BG108" i="1"/>
  <c r="BD108" i="1"/>
  <c r="BA108" i="1"/>
  <c r="AX108" i="1"/>
  <c r="AU108" i="1"/>
  <c r="CG108" i="1" s="1"/>
  <c r="AR108" i="1"/>
  <c r="AO108" i="1"/>
  <c r="AL108" i="1"/>
  <c r="AI108" i="1"/>
  <c r="AF108" i="1"/>
  <c r="AC108" i="1"/>
  <c r="Z108" i="1"/>
  <c r="W108" i="1"/>
  <c r="T108" i="1"/>
  <c r="Q108" i="1"/>
  <c r="N108" i="1"/>
  <c r="K108" i="1"/>
  <c r="F108" i="1"/>
  <c r="BR106" i="1"/>
  <c r="BO106" i="1"/>
  <c r="BL106" i="1"/>
  <c r="BI106" i="1"/>
  <c r="BG106" i="1"/>
  <c r="BD106" i="1"/>
  <c r="BA106" i="1"/>
  <c r="AX106" i="1"/>
  <c r="AU106" i="1"/>
  <c r="AR106" i="1"/>
  <c r="AO106" i="1"/>
  <c r="AL106" i="1"/>
  <c r="AI106" i="1"/>
  <c r="AF106" i="1"/>
  <c r="AC106" i="1"/>
  <c r="Z106" i="1"/>
  <c r="W106" i="1"/>
  <c r="T106" i="1"/>
  <c r="Q106" i="1"/>
  <c r="N106" i="1"/>
  <c r="K106" i="1"/>
  <c r="F106" i="1"/>
  <c r="BR105" i="1"/>
  <c r="BO105" i="1"/>
  <c r="BL105" i="1"/>
  <c r="BI105" i="1"/>
  <c r="BG105" i="1"/>
  <c r="BD105" i="1"/>
  <c r="BA105" i="1"/>
  <c r="AX105" i="1"/>
  <c r="AU105" i="1"/>
  <c r="AR105" i="1"/>
  <c r="AO105" i="1"/>
  <c r="AL105" i="1"/>
  <c r="AI105" i="1"/>
  <c r="AF105" i="1"/>
  <c r="AC105" i="1"/>
  <c r="Z105" i="1"/>
  <c r="W105" i="1"/>
  <c r="T105" i="1"/>
  <c r="Q105" i="1"/>
  <c r="N105" i="1"/>
  <c r="K105" i="1"/>
  <c r="F105" i="1"/>
  <c r="BR104" i="1"/>
  <c r="BO104" i="1"/>
  <c r="BL104" i="1"/>
  <c r="BI104" i="1"/>
  <c r="BG104" i="1"/>
  <c r="BD104" i="1"/>
  <c r="BA104" i="1"/>
  <c r="AX104" i="1"/>
  <c r="AU104" i="1"/>
  <c r="AR104" i="1"/>
  <c r="AO104" i="1"/>
  <c r="AL104" i="1"/>
  <c r="AI104" i="1"/>
  <c r="AF104" i="1"/>
  <c r="AC104" i="1"/>
  <c r="Z104" i="1"/>
  <c r="W104" i="1"/>
  <c r="T104" i="1"/>
  <c r="Q104" i="1"/>
  <c r="N104" i="1"/>
  <c r="K104" i="1"/>
  <c r="F104" i="1"/>
  <c r="BR103" i="1"/>
  <c r="BO103" i="1"/>
  <c r="BL103" i="1"/>
  <c r="BI103" i="1"/>
  <c r="BG103" i="1"/>
  <c r="BD103" i="1"/>
  <c r="BA103" i="1"/>
  <c r="AX103" i="1"/>
  <c r="AU103" i="1"/>
  <c r="AR103" i="1"/>
  <c r="AO103" i="1"/>
  <c r="AL103" i="1"/>
  <c r="AI103" i="1"/>
  <c r="AF103" i="1"/>
  <c r="AC103" i="1"/>
  <c r="Z103" i="1"/>
  <c r="W103" i="1"/>
  <c r="T103" i="1"/>
  <c r="Q103" i="1"/>
  <c r="N103" i="1"/>
  <c r="K103" i="1"/>
  <c r="F103" i="1"/>
  <c r="BR102" i="1"/>
  <c r="BO102" i="1"/>
  <c r="BL102" i="1"/>
  <c r="BI102" i="1"/>
  <c r="BG102" i="1"/>
  <c r="BD102" i="1"/>
  <c r="BA102" i="1"/>
  <c r="AX102" i="1"/>
  <c r="AU102" i="1"/>
  <c r="AR102" i="1"/>
  <c r="AO102" i="1"/>
  <c r="AL102" i="1"/>
  <c r="AI102" i="1"/>
  <c r="AF102" i="1"/>
  <c r="AC102" i="1"/>
  <c r="Z102" i="1"/>
  <c r="W102" i="1"/>
  <c r="T102" i="1"/>
  <c r="Q102" i="1"/>
  <c r="N102" i="1"/>
  <c r="K102" i="1"/>
  <c r="F102" i="1"/>
  <c r="BR101" i="1"/>
  <c r="BO101" i="1"/>
  <c r="BL101" i="1"/>
  <c r="BI101" i="1"/>
  <c r="BG101" i="1"/>
  <c r="BD101" i="1"/>
  <c r="BA101" i="1"/>
  <c r="CI101" i="1" s="1"/>
  <c r="AX101" i="1"/>
  <c r="AU101" i="1"/>
  <c r="AR101" i="1"/>
  <c r="AO101" i="1"/>
  <c r="AL101" i="1"/>
  <c r="AI101" i="1"/>
  <c r="AF101" i="1"/>
  <c r="AC101" i="1"/>
  <c r="Z101" i="1"/>
  <c r="W101" i="1"/>
  <c r="T101" i="1"/>
  <c r="Q101" i="1"/>
  <c r="N101" i="1"/>
  <c r="K101" i="1"/>
  <c r="F101" i="1"/>
  <c r="BR100" i="1"/>
  <c r="BO100" i="1"/>
  <c r="BL100" i="1"/>
  <c r="BI100" i="1"/>
  <c r="BG100" i="1"/>
  <c r="BD100" i="1"/>
  <c r="BA100" i="1"/>
  <c r="AX100" i="1"/>
  <c r="AU100" i="1"/>
  <c r="AR100" i="1"/>
  <c r="AO100" i="1"/>
  <c r="AL100" i="1"/>
  <c r="AI100" i="1"/>
  <c r="AF100" i="1"/>
  <c r="AC100" i="1"/>
  <c r="Z100" i="1"/>
  <c r="W100" i="1"/>
  <c r="T100" i="1"/>
  <c r="Q100" i="1"/>
  <c r="N100" i="1"/>
  <c r="K100" i="1"/>
  <c r="F100" i="1"/>
  <c r="BR99" i="1"/>
  <c r="BO99" i="1"/>
  <c r="BL99" i="1"/>
  <c r="BI99" i="1"/>
  <c r="BG99" i="1"/>
  <c r="BD99" i="1"/>
  <c r="BA99" i="1"/>
  <c r="AX99" i="1"/>
  <c r="AU99" i="1"/>
  <c r="AR99" i="1"/>
  <c r="AO99" i="1"/>
  <c r="AL99" i="1"/>
  <c r="AI99" i="1"/>
  <c r="AF99" i="1"/>
  <c r="AC99" i="1"/>
  <c r="Z99" i="1"/>
  <c r="W99" i="1"/>
  <c r="T99" i="1"/>
  <c r="Q99" i="1"/>
  <c r="N99" i="1"/>
  <c r="K99" i="1"/>
  <c r="F99" i="1"/>
  <c r="BR98" i="1"/>
  <c r="BO98" i="1"/>
  <c r="BL98" i="1"/>
  <c r="BI98" i="1"/>
  <c r="BG98" i="1"/>
  <c r="BD98" i="1"/>
  <c r="BA98" i="1"/>
  <c r="AX98" i="1"/>
  <c r="AU98" i="1"/>
  <c r="AR98" i="1"/>
  <c r="AO98" i="1"/>
  <c r="AL98" i="1"/>
  <c r="AI98" i="1"/>
  <c r="AF98" i="1"/>
  <c r="AC98" i="1"/>
  <c r="Z98" i="1"/>
  <c r="W98" i="1"/>
  <c r="T98" i="1"/>
  <c r="Q98" i="1"/>
  <c r="N98" i="1"/>
  <c r="K98" i="1"/>
  <c r="F98" i="1"/>
  <c r="BR97" i="1"/>
  <c r="BO97" i="1"/>
  <c r="BL97" i="1"/>
  <c r="BI97" i="1"/>
  <c r="BG97" i="1"/>
  <c r="BD97" i="1"/>
  <c r="BA97" i="1"/>
  <c r="AX97" i="1"/>
  <c r="AU97" i="1"/>
  <c r="AR97" i="1"/>
  <c r="AO97" i="1"/>
  <c r="AL97" i="1"/>
  <c r="AI97" i="1"/>
  <c r="AF97" i="1"/>
  <c r="AC97" i="1"/>
  <c r="Z97" i="1"/>
  <c r="W97" i="1"/>
  <c r="T97" i="1"/>
  <c r="Q97" i="1"/>
  <c r="N97" i="1"/>
  <c r="K97" i="1"/>
  <c r="F97" i="1"/>
  <c r="BR96" i="1"/>
  <c r="BO96" i="1"/>
  <c r="BL96" i="1"/>
  <c r="BI96" i="1"/>
  <c r="BG96" i="1"/>
  <c r="BD96" i="1"/>
  <c r="BA96" i="1"/>
  <c r="AX96" i="1"/>
  <c r="AU96" i="1"/>
  <c r="AR96" i="1"/>
  <c r="AO96" i="1"/>
  <c r="AL96" i="1"/>
  <c r="AI96" i="1"/>
  <c r="AF96" i="1"/>
  <c r="AC96" i="1"/>
  <c r="Z96" i="1"/>
  <c r="W96" i="1"/>
  <c r="T96" i="1"/>
  <c r="Q96" i="1"/>
  <c r="N96" i="1"/>
  <c r="K96" i="1"/>
  <c r="F96" i="1"/>
  <c r="BR95" i="1"/>
  <c r="BO95" i="1"/>
  <c r="BL95" i="1"/>
  <c r="BI95" i="1"/>
  <c r="BG95" i="1"/>
  <c r="BD95" i="1"/>
  <c r="BA95" i="1"/>
  <c r="AX95" i="1"/>
  <c r="AU95" i="1"/>
  <c r="AR95" i="1"/>
  <c r="AO95" i="1"/>
  <c r="AL95" i="1"/>
  <c r="AI95" i="1"/>
  <c r="AF95" i="1"/>
  <c r="AC95" i="1"/>
  <c r="Z95" i="1"/>
  <c r="W95" i="1"/>
  <c r="T95" i="1"/>
  <c r="Q95" i="1"/>
  <c r="N95" i="1"/>
  <c r="K95" i="1"/>
  <c r="F95" i="1"/>
  <c r="BR94" i="1"/>
  <c r="BO94" i="1"/>
  <c r="BL94" i="1"/>
  <c r="BI94" i="1"/>
  <c r="BG94" i="1"/>
  <c r="BD94" i="1"/>
  <c r="BA94" i="1"/>
  <c r="CI94" i="1" s="1"/>
  <c r="AX94" i="1"/>
  <c r="AU94" i="1"/>
  <c r="AR94" i="1"/>
  <c r="AO94" i="1"/>
  <c r="AL94" i="1"/>
  <c r="AI94" i="1"/>
  <c r="AF94" i="1"/>
  <c r="AC94" i="1"/>
  <c r="Z94" i="1"/>
  <c r="W94" i="1"/>
  <c r="T94" i="1"/>
  <c r="Q94" i="1"/>
  <c r="N94" i="1"/>
  <c r="K94" i="1"/>
  <c r="F94" i="1"/>
  <c r="BR93" i="1"/>
  <c r="BO93" i="1"/>
  <c r="BL93" i="1"/>
  <c r="BI93" i="1"/>
  <c r="BG93" i="1"/>
  <c r="BD93" i="1"/>
  <c r="BA93" i="1"/>
  <c r="AX93" i="1"/>
  <c r="AU93" i="1"/>
  <c r="CG93" i="1" s="1"/>
  <c r="AR93" i="1"/>
  <c r="AO93" i="1"/>
  <c r="AL93" i="1"/>
  <c r="AI93" i="1"/>
  <c r="AF93" i="1"/>
  <c r="AC93" i="1"/>
  <c r="Z93" i="1"/>
  <c r="W93" i="1"/>
  <c r="BY93" i="1" s="1"/>
  <c r="T93" i="1"/>
  <c r="Q93" i="1"/>
  <c r="N93" i="1"/>
  <c r="K93" i="1"/>
  <c r="F93" i="1"/>
  <c r="BR92" i="1"/>
  <c r="BO92" i="1"/>
  <c r="BL92" i="1"/>
  <c r="BI92" i="1"/>
  <c r="BG92" i="1"/>
  <c r="BD92" i="1"/>
  <c r="BA92" i="1"/>
  <c r="CI92" i="1" s="1"/>
  <c r="AX92" i="1"/>
  <c r="AU92" i="1"/>
  <c r="AR92" i="1"/>
  <c r="AO92" i="1"/>
  <c r="AL92" i="1"/>
  <c r="AI92" i="1"/>
  <c r="AF92" i="1"/>
  <c r="AC92" i="1"/>
  <c r="CA92" i="1" s="1"/>
  <c r="Z92" i="1"/>
  <c r="W92" i="1"/>
  <c r="T92" i="1"/>
  <c r="Q92" i="1"/>
  <c r="N92" i="1"/>
  <c r="K92" i="1"/>
  <c r="F92" i="1"/>
  <c r="BR91" i="1"/>
  <c r="BO91" i="1"/>
  <c r="BL91" i="1"/>
  <c r="BI91" i="1"/>
  <c r="BG91" i="1"/>
  <c r="BD91" i="1"/>
  <c r="BA91" i="1"/>
  <c r="AX91" i="1"/>
  <c r="AU91" i="1"/>
  <c r="CG91" i="1" s="1"/>
  <c r="AR91" i="1"/>
  <c r="AO91" i="1"/>
  <c r="AL91" i="1"/>
  <c r="AI91" i="1"/>
  <c r="AF91" i="1"/>
  <c r="AC91" i="1"/>
  <c r="CA91" i="1" s="1"/>
  <c r="Z91" i="1"/>
  <c r="W91" i="1"/>
  <c r="BY91" i="1" s="1"/>
  <c r="T91" i="1"/>
  <c r="Q91" i="1"/>
  <c r="N91" i="1"/>
  <c r="K91" i="1"/>
  <c r="F91" i="1"/>
  <c r="BR90" i="1"/>
  <c r="BO90" i="1"/>
  <c r="BL90" i="1"/>
  <c r="BI90" i="1"/>
  <c r="BG90" i="1"/>
  <c r="BD90" i="1"/>
  <c r="BA90" i="1"/>
  <c r="AX90" i="1"/>
  <c r="AU90" i="1"/>
  <c r="AR90" i="1"/>
  <c r="AO90" i="1"/>
  <c r="AL90" i="1"/>
  <c r="AI90" i="1"/>
  <c r="AF90" i="1"/>
  <c r="AC90" i="1"/>
  <c r="CA90" i="1" s="1"/>
  <c r="Z90" i="1"/>
  <c r="W90" i="1"/>
  <c r="T90" i="1"/>
  <c r="Q90" i="1"/>
  <c r="N90" i="1"/>
  <c r="K90" i="1"/>
  <c r="F90" i="1"/>
  <c r="BR89" i="1"/>
  <c r="BO89" i="1"/>
  <c r="BL89" i="1"/>
  <c r="BI89" i="1"/>
  <c r="BG89" i="1"/>
  <c r="BD89" i="1"/>
  <c r="BA89" i="1"/>
  <c r="AX89" i="1"/>
  <c r="AU89" i="1"/>
  <c r="CG89" i="1" s="1"/>
  <c r="AR89" i="1"/>
  <c r="AO89" i="1"/>
  <c r="AL89" i="1"/>
  <c r="AI89" i="1"/>
  <c r="AF89" i="1"/>
  <c r="AC89" i="1"/>
  <c r="Z89" i="1"/>
  <c r="W89" i="1"/>
  <c r="BY89" i="1" s="1"/>
  <c r="T89" i="1"/>
  <c r="Q89" i="1"/>
  <c r="N89" i="1"/>
  <c r="K89" i="1"/>
  <c r="F89" i="1"/>
  <c r="BR88" i="1"/>
  <c r="BO88" i="1"/>
  <c r="BL88" i="1"/>
  <c r="BI88" i="1"/>
  <c r="BG88" i="1"/>
  <c r="BD88" i="1"/>
  <c r="BA88" i="1"/>
  <c r="CI88" i="1" s="1"/>
  <c r="AX88" i="1"/>
  <c r="AU88" i="1"/>
  <c r="AR88" i="1"/>
  <c r="AO88" i="1"/>
  <c r="AL88" i="1"/>
  <c r="AI88" i="1"/>
  <c r="AF88" i="1"/>
  <c r="AC88" i="1"/>
  <c r="CA88" i="1" s="1"/>
  <c r="Z88" i="1"/>
  <c r="W88" i="1"/>
  <c r="T88" i="1"/>
  <c r="Q88" i="1"/>
  <c r="N88" i="1"/>
  <c r="K88" i="1"/>
  <c r="F88" i="1"/>
  <c r="BR87" i="1"/>
  <c r="BO87" i="1"/>
  <c r="BL87" i="1"/>
  <c r="BI87" i="1"/>
  <c r="BG87" i="1"/>
  <c r="BD87" i="1"/>
  <c r="BA87" i="1"/>
  <c r="AX87" i="1"/>
  <c r="AU87" i="1"/>
  <c r="CG87" i="1" s="1"/>
  <c r="AR87" i="1"/>
  <c r="AO87" i="1"/>
  <c r="AL87" i="1"/>
  <c r="AI87" i="1"/>
  <c r="AF87" i="1"/>
  <c r="AC87" i="1"/>
  <c r="CA87" i="1" s="1"/>
  <c r="Z87" i="1"/>
  <c r="W87" i="1"/>
  <c r="BY87" i="1" s="1"/>
  <c r="T87" i="1"/>
  <c r="Q87" i="1"/>
  <c r="N87" i="1"/>
  <c r="K87" i="1"/>
  <c r="F87" i="1"/>
  <c r="BR86" i="1"/>
  <c r="BO86" i="1"/>
  <c r="BL86" i="1"/>
  <c r="BI86" i="1"/>
  <c r="BG86" i="1"/>
  <c r="BD86" i="1"/>
  <c r="BA86" i="1"/>
  <c r="AX86" i="1"/>
  <c r="AU86" i="1"/>
  <c r="AR86" i="1"/>
  <c r="AO86" i="1"/>
  <c r="AL86" i="1"/>
  <c r="AI86" i="1"/>
  <c r="AF86" i="1"/>
  <c r="AC86" i="1"/>
  <c r="CA86" i="1" s="1"/>
  <c r="Z86" i="1"/>
  <c r="W86" i="1"/>
  <c r="T86" i="1"/>
  <c r="Q86" i="1"/>
  <c r="N86" i="1"/>
  <c r="K86" i="1"/>
  <c r="F86" i="1"/>
  <c r="BR85" i="1"/>
  <c r="BO85" i="1"/>
  <c r="BL85" i="1"/>
  <c r="BI85" i="1"/>
  <c r="BG85" i="1"/>
  <c r="BD85" i="1"/>
  <c r="BA85" i="1"/>
  <c r="AX85" i="1"/>
  <c r="AU85" i="1"/>
  <c r="CG85" i="1" s="1"/>
  <c r="AR85" i="1"/>
  <c r="AO85" i="1"/>
  <c r="AL85" i="1"/>
  <c r="AI85" i="1"/>
  <c r="AF85" i="1"/>
  <c r="AC85" i="1"/>
  <c r="Z85" i="1"/>
  <c r="W85" i="1"/>
  <c r="BY85" i="1" s="1"/>
  <c r="T85" i="1"/>
  <c r="Q85" i="1"/>
  <c r="N85" i="1"/>
  <c r="K85" i="1"/>
  <c r="F85" i="1"/>
  <c r="BR84" i="1"/>
  <c r="BO84" i="1"/>
  <c r="BL84" i="1"/>
  <c r="BI84" i="1"/>
  <c r="BG84" i="1"/>
  <c r="BD84" i="1"/>
  <c r="BA84" i="1"/>
  <c r="CI84" i="1" s="1"/>
  <c r="AX84" i="1"/>
  <c r="AU84" i="1"/>
  <c r="AR84" i="1"/>
  <c r="AO84" i="1"/>
  <c r="AL84" i="1"/>
  <c r="AI84" i="1"/>
  <c r="AF84" i="1"/>
  <c r="AC84" i="1"/>
  <c r="CA84" i="1" s="1"/>
  <c r="Z84" i="1"/>
  <c r="W84" i="1"/>
  <c r="T84" i="1"/>
  <c r="Q84" i="1"/>
  <c r="N84" i="1"/>
  <c r="K84" i="1"/>
  <c r="F84" i="1"/>
  <c r="BR83" i="1"/>
  <c r="BO83" i="1"/>
  <c r="BL83" i="1"/>
  <c r="BI83" i="1"/>
  <c r="BG83" i="1"/>
  <c r="BD83" i="1"/>
  <c r="BA83" i="1"/>
  <c r="AX83" i="1"/>
  <c r="AU83" i="1"/>
  <c r="AR83" i="1"/>
  <c r="AO83" i="1"/>
  <c r="CE83" i="1" s="1"/>
  <c r="AL83" i="1"/>
  <c r="AI83" i="1"/>
  <c r="AF83" i="1"/>
  <c r="CB83" i="1" s="1"/>
  <c r="AC83" i="1"/>
  <c r="Z83" i="1"/>
  <c r="W83" i="1"/>
  <c r="BY83" i="1" s="1"/>
  <c r="T83" i="1"/>
  <c r="Q83" i="1"/>
  <c r="BW83" i="1" s="1"/>
  <c r="N83" i="1"/>
  <c r="K83" i="1"/>
  <c r="F83" i="1"/>
  <c r="BR82" i="1"/>
  <c r="BO82" i="1"/>
  <c r="BL82" i="1"/>
  <c r="BI82" i="1"/>
  <c r="BG82" i="1"/>
  <c r="CK82" i="1" s="1"/>
  <c r="BD82" i="1"/>
  <c r="CJ82" i="1" s="1"/>
  <c r="BA82" i="1"/>
  <c r="CI82" i="1" s="1"/>
  <c r="AX82" i="1"/>
  <c r="AU82" i="1"/>
  <c r="AR82" i="1"/>
  <c r="CF82" i="1" s="1"/>
  <c r="AO82" i="1"/>
  <c r="AL82" i="1"/>
  <c r="CD82" i="1" s="1"/>
  <c r="AI82" i="1"/>
  <c r="AF82" i="1"/>
  <c r="CB82" i="1" s="1"/>
  <c r="AC82" i="1"/>
  <c r="Z82" i="1"/>
  <c r="W82" i="1"/>
  <c r="T82" i="1"/>
  <c r="BX82" i="1" s="1"/>
  <c r="Q82" i="1"/>
  <c r="N82" i="1"/>
  <c r="BV82" i="1" s="1"/>
  <c r="K82" i="1"/>
  <c r="BU82" i="1" s="1"/>
  <c r="F82" i="1"/>
  <c r="BR81" i="1"/>
  <c r="BS83" i="1" s="1"/>
  <c r="BO81" i="1"/>
  <c r="BL81" i="1"/>
  <c r="BI81" i="1"/>
  <c r="BG81" i="1"/>
  <c r="BD81" i="1"/>
  <c r="CJ81" i="1" s="1"/>
  <c r="BA81" i="1"/>
  <c r="CI81" i="1" s="1"/>
  <c r="AX81" i="1"/>
  <c r="AU81" i="1"/>
  <c r="CG81" i="1" s="1"/>
  <c r="AR81" i="1"/>
  <c r="CF81" i="1" s="1"/>
  <c r="AO81" i="1"/>
  <c r="AL81" i="1"/>
  <c r="AI81" i="1"/>
  <c r="CC81" i="1" s="1"/>
  <c r="AF81" i="1"/>
  <c r="AC81" i="1"/>
  <c r="CA81" i="1" s="1"/>
  <c r="Z81" i="1"/>
  <c r="W81" i="1"/>
  <c r="BY81" i="1" s="1"/>
  <c r="T81" i="1"/>
  <c r="BX81" i="1" s="1"/>
  <c r="Q81" i="1"/>
  <c r="N81" i="1"/>
  <c r="K81" i="1"/>
  <c r="F81" i="1"/>
  <c r="BR80" i="1"/>
  <c r="BO80" i="1"/>
  <c r="BL80" i="1"/>
  <c r="BI80" i="1"/>
  <c r="BG80" i="1"/>
  <c r="BD80" i="1"/>
  <c r="CJ80" i="1" s="1"/>
  <c r="BA80" i="1"/>
  <c r="AX80" i="1"/>
  <c r="CH80" i="1" s="1"/>
  <c r="AU80" i="1"/>
  <c r="AR80" i="1"/>
  <c r="CF80" i="1" s="1"/>
  <c r="AO80" i="1"/>
  <c r="AL80" i="1"/>
  <c r="AI80" i="1"/>
  <c r="AF80" i="1"/>
  <c r="CB80" i="1" s="1"/>
  <c r="AC80" i="1"/>
  <c r="CA80" i="1" s="1"/>
  <c r="Z80" i="1"/>
  <c r="W80" i="1"/>
  <c r="T80" i="1"/>
  <c r="BX80" i="1" s="1"/>
  <c r="Q80" i="1"/>
  <c r="BW80" i="1" s="1"/>
  <c r="N80" i="1"/>
  <c r="K80" i="1"/>
  <c r="F80" i="1"/>
  <c r="BR79" i="1"/>
  <c r="BO79" i="1"/>
  <c r="BL79" i="1"/>
  <c r="BI79" i="1"/>
  <c r="BG79" i="1"/>
  <c r="CK79" i="1" s="1"/>
  <c r="BD79" i="1"/>
  <c r="BA79" i="1"/>
  <c r="AX79" i="1"/>
  <c r="AU79" i="1"/>
  <c r="AR79" i="1"/>
  <c r="AO79" i="1"/>
  <c r="AL79" i="1"/>
  <c r="AI79" i="1"/>
  <c r="AF79" i="1"/>
  <c r="CB79" i="1" s="1"/>
  <c r="AC79" i="1"/>
  <c r="Z79" i="1"/>
  <c r="W79" i="1"/>
  <c r="BY79" i="1" s="1"/>
  <c r="T79" i="1"/>
  <c r="Q79" i="1"/>
  <c r="N79" i="1"/>
  <c r="K79" i="1"/>
  <c r="BU79" i="1" s="1"/>
  <c r="F79" i="1"/>
  <c r="BR78" i="1"/>
  <c r="BO78" i="1"/>
  <c r="BL78" i="1"/>
  <c r="BI78" i="1"/>
  <c r="BG78" i="1"/>
  <c r="BD78" i="1"/>
  <c r="BA78" i="1"/>
  <c r="CI78" i="1" s="1"/>
  <c r="AX78" i="1"/>
  <c r="AU78" i="1"/>
  <c r="AR78" i="1"/>
  <c r="CF78" i="1" s="1"/>
  <c r="AO78" i="1"/>
  <c r="AL78" i="1"/>
  <c r="CD78" i="1" s="1"/>
  <c r="AI78" i="1"/>
  <c r="AF78" i="1"/>
  <c r="AC78" i="1"/>
  <c r="CA78" i="1" s="1"/>
  <c r="Z78" i="1"/>
  <c r="W78" i="1"/>
  <c r="T78" i="1"/>
  <c r="BX78" i="1" s="1"/>
  <c r="Q78" i="1"/>
  <c r="N78" i="1"/>
  <c r="K78" i="1"/>
  <c r="F78" i="1"/>
  <c r="BR77" i="1"/>
  <c r="BO77" i="1"/>
  <c r="BL77" i="1"/>
  <c r="BI77" i="1"/>
  <c r="BG77" i="1"/>
  <c r="BD77" i="1"/>
  <c r="BA77" i="1"/>
  <c r="CI77" i="1" s="1"/>
  <c r="AX77" i="1"/>
  <c r="AU77" i="1"/>
  <c r="AR77" i="1"/>
  <c r="CF77" i="1" s="1"/>
  <c r="AO77" i="1"/>
  <c r="CE77" i="1" s="1"/>
  <c r="AL77" i="1"/>
  <c r="AI77" i="1"/>
  <c r="CC77" i="1" s="1"/>
  <c r="AF77" i="1"/>
  <c r="AC77" i="1"/>
  <c r="CA77" i="1" s="1"/>
  <c r="Z77" i="1"/>
  <c r="W77" i="1"/>
  <c r="T77" i="1"/>
  <c r="BX77" i="1" s="1"/>
  <c r="Q77" i="1"/>
  <c r="N77" i="1"/>
  <c r="K77" i="1"/>
  <c r="F77" i="1"/>
  <c r="BR76" i="1"/>
  <c r="BO76" i="1"/>
  <c r="BL76" i="1"/>
  <c r="BI76" i="1"/>
  <c r="BG76" i="1"/>
  <c r="BD76" i="1"/>
  <c r="CJ76" i="1" s="1"/>
  <c r="BA76" i="1"/>
  <c r="AX76" i="1"/>
  <c r="CH76" i="1" s="1"/>
  <c r="AU76" i="1"/>
  <c r="AR76" i="1"/>
  <c r="AO76" i="1"/>
  <c r="AL76" i="1"/>
  <c r="AI76" i="1"/>
  <c r="AF76" i="1"/>
  <c r="CB76" i="1" s="1"/>
  <c r="AC76" i="1"/>
  <c r="Z76" i="1"/>
  <c r="BZ76" i="1" s="1"/>
  <c r="W76" i="1"/>
  <c r="T76" i="1"/>
  <c r="Q76" i="1"/>
  <c r="BW76" i="1" s="1"/>
  <c r="N76" i="1"/>
  <c r="K76" i="1"/>
  <c r="F76" i="1"/>
  <c r="BR75" i="1"/>
  <c r="BO75" i="1"/>
  <c r="BL75" i="1"/>
  <c r="BI75" i="1"/>
  <c r="BG75" i="1"/>
  <c r="CK75" i="1" s="1"/>
  <c r="BD75" i="1"/>
  <c r="BA75" i="1"/>
  <c r="AX75" i="1"/>
  <c r="AU75" i="1"/>
  <c r="AR75" i="1"/>
  <c r="AO75" i="1"/>
  <c r="AL75" i="1"/>
  <c r="AI75" i="1"/>
  <c r="CC75" i="1" s="1"/>
  <c r="AF75" i="1"/>
  <c r="CB75" i="1" s="1"/>
  <c r="AC75" i="1"/>
  <c r="Z75" i="1"/>
  <c r="W75" i="1"/>
  <c r="BY75" i="1" s="1"/>
  <c r="T75" i="1"/>
  <c r="Q75" i="1"/>
  <c r="BW75" i="1" s="1"/>
  <c r="N75" i="1"/>
  <c r="K75" i="1"/>
  <c r="BU75" i="1" s="1"/>
  <c r="F75" i="1"/>
  <c r="BR74" i="1"/>
  <c r="BO74" i="1"/>
  <c r="BL74" i="1"/>
  <c r="BI74" i="1"/>
  <c r="BG74" i="1"/>
  <c r="BD74" i="1"/>
  <c r="CJ74" i="1" s="1"/>
  <c r="BA74" i="1"/>
  <c r="AX74" i="1"/>
  <c r="AU74" i="1"/>
  <c r="AR74" i="1"/>
  <c r="CF74" i="1" s="1"/>
  <c r="AO74" i="1"/>
  <c r="AL74" i="1"/>
  <c r="AI74" i="1"/>
  <c r="AF74" i="1"/>
  <c r="CB74" i="1" s="1"/>
  <c r="AC74" i="1"/>
  <c r="CA74" i="1" s="1"/>
  <c r="Z74" i="1"/>
  <c r="W74" i="1"/>
  <c r="T74" i="1"/>
  <c r="BX74" i="1" s="1"/>
  <c r="Q74" i="1"/>
  <c r="N74" i="1"/>
  <c r="K74" i="1"/>
  <c r="F74" i="1"/>
  <c r="BR73" i="1"/>
  <c r="BO73" i="1"/>
  <c r="BL73" i="1"/>
  <c r="BI73" i="1"/>
  <c r="BG73" i="1"/>
  <c r="BD73" i="1"/>
  <c r="CJ73" i="1" s="1"/>
  <c r="BA73" i="1"/>
  <c r="CI73" i="1" s="1"/>
  <c r="AX73" i="1"/>
  <c r="AU73" i="1"/>
  <c r="CG73" i="1" s="1"/>
  <c r="AR73" i="1"/>
  <c r="CF73" i="1" s="1"/>
  <c r="AO73" i="1"/>
  <c r="AL73" i="1"/>
  <c r="AI73" i="1"/>
  <c r="CC73" i="1" s="1"/>
  <c r="AF73" i="1"/>
  <c r="AC73" i="1"/>
  <c r="CA73" i="1" s="1"/>
  <c r="Z73" i="1"/>
  <c r="W73" i="1"/>
  <c r="BY73" i="1" s="1"/>
  <c r="T73" i="1"/>
  <c r="BX73" i="1" s="1"/>
  <c r="Q73" i="1"/>
  <c r="N73" i="1"/>
  <c r="K73" i="1"/>
  <c r="F73" i="1"/>
  <c r="BR72" i="1"/>
  <c r="BO72" i="1"/>
  <c r="BL72" i="1"/>
  <c r="BI72" i="1"/>
  <c r="BG72" i="1"/>
  <c r="BD72" i="1"/>
  <c r="CJ72" i="1" s="1"/>
  <c r="BA72" i="1"/>
  <c r="AX72" i="1"/>
  <c r="CH72" i="1" s="1"/>
  <c r="AU72" i="1"/>
  <c r="AR72" i="1"/>
  <c r="CF72" i="1" s="1"/>
  <c r="AO72" i="1"/>
  <c r="AL72" i="1"/>
  <c r="AI72" i="1"/>
  <c r="AF72" i="1"/>
  <c r="CB72" i="1" s="1"/>
  <c r="AC72" i="1"/>
  <c r="Z72" i="1"/>
  <c r="W72" i="1"/>
  <c r="T72" i="1"/>
  <c r="BX72" i="1" s="1"/>
  <c r="Q72" i="1"/>
  <c r="BW72" i="1" s="1"/>
  <c r="N72" i="1"/>
  <c r="K72" i="1"/>
  <c r="F72" i="1"/>
  <c r="BR71" i="1"/>
  <c r="BO71" i="1"/>
  <c r="BL71" i="1"/>
  <c r="BI71" i="1"/>
  <c r="BG71" i="1"/>
  <c r="CK71" i="1" s="1"/>
  <c r="BD71" i="1"/>
  <c r="BA71" i="1"/>
  <c r="AX71" i="1"/>
  <c r="AU71" i="1"/>
  <c r="CG71" i="1" s="1"/>
  <c r="AR71" i="1"/>
  <c r="AO71" i="1"/>
  <c r="AL71" i="1"/>
  <c r="AI71" i="1"/>
  <c r="AF71" i="1"/>
  <c r="CB71" i="1" s="1"/>
  <c r="AC71" i="1"/>
  <c r="CA71" i="1" s="1"/>
  <c r="Z71" i="1"/>
  <c r="W71" i="1"/>
  <c r="BY71" i="1" s="1"/>
  <c r="T71" i="1"/>
  <c r="Q71" i="1"/>
  <c r="N71" i="1"/>
  <c r="K71" i="1"/>
  <c r="BU71" i="1" s="1"/>
  <c r="F71" i="1"/>
  <c r="BR70" i="1"/>
  <c r="BO70" i="1"/>
  <c r="BL70" i="1"/>
  <c r="BI70" i="1"/>
  <c r="BG70" i="1"/>
  <c r="BD70" i="1"/>
  <c r="BA70" i="1"/>
  <c r="CI70" i="1" s="1"/>
  <c r="AX70" i="1"/>
  <c r="AU70" i="1"/>
  <c r="AR70" i="1"/>
  <c r="CF70" i="1" s="1"/>
  <c r="AO70" i="1"/>
  <c r="AL70" i="1"/>
  <c r="CD70" i="1" s="1"/>
  <c r="AI70" i="1"/>
  <c r="AF70" i="1"/>
  <c r="AC70" i="1"/>
  <c r="CA70" i="1" s="1"/>
  <c r="Z70" i="1"/>
  <c r="W70" i="1"/>
  <c r="T70" i="1"/>
  <c r="BX70" i="1" s="1"/>
  <c r="Q70" i="1"/>
  <c r="N70" i="1"/>
  <c r="K70" i="1"/>
  <c r="F70" i="1"/>
  <c r="BR69" i="1"/>
  <c r="BO69" i="1"/>
  <c r="BL69" i="1"/>
  <c r="BI69" i="1"/>
  <c r="BG69" i="1"/>
  <c r="BD69" i="1"/>
  <c r="BA69" i="1"/>
  <c r="CI69" i="1" s="1"/>
  <c r="AX69" i="1"/>
  <c r="AU69" i="1"/>
  <c r="AR69" i="1"/>
  <c r="CF69" i="1" s="1"/>
  <c r="AO69" i="1"/>
  <c r="CE69" i="1" s="1"/>
  <c r="AL69" i="1"/>
  <c r="AI69" i="1"/>
  <c r="CC69" i="1" s="1"/>
  <c r="AF69" i="1"/>
  <c r="AC69" i="1"/>
  <c r="CA69" i="1" s="1"/>
  <c r="Z69" i="1"/>
  <c r="W69" i="1"/>
  <c r="T69" i="1"/>
  <c r="BX69" i="1" s="1"/>
  <c r="Q69" i="1"/>
  <c r="N69" i="1"/>
  <c r="K69" i="1"/>
  <c r="F69" i="1"/>
  <c r="BR68" i="1"/>
  <c r="BO68" i="1"/>
  <c r="BL68" i="1"/>
  <c r="BM74" i="1" s="1"/>
  <c r="BI68" i="1"/>
  <c r="BG68" i="1"/>
  <c r="BD68" i="1"/>
  <c r="CJ68" i="1" s="1"/>
  <c r="BA68" i="1"/>
  <c r="AX68" i="1"/>
  <c r="CH68" i="1" s="1"/>
  <c r="AU68" i="1"/>
  <c r="AR68" i="1"/>
  <c r="AO68" i="1"/>
  <c r="AL68" i="1"/>
  <c r="AI68" i="1"/>
  <c r="AF68" i="1"/>
  <c r="CB68" i="1" s="1"/>
  <c r="AC68" i="1"/>
  <c r="Z68" i="1"/>
  <c r="W68" i="1"/>
  <c r="T68" i="1"/>
  <c r="Q68" i="1"/>
  <c r="BW68" i="1" s="1"/>
  <c r="N68" i="1"/>
  <c r="K68" i="1"/>
  <c r="F68" i="1"/>
  <c r="BR66" i="1"/>
  <c r="BO66" i="1"/>
  <c r="BL66" i="1"/>
  <c r="BI66" i="1"/>
  <c r="BG66" i="1"/>
  <c r="CK66" i="1" s="1"/>
  <c r="BD66" i="1"/>
  <c r="BA66" i="1"/>
  <c r="AX66" i="1"/>
  <c r="AU66" i="1"/>
  <c r="CG66" i="1" s="1"/>
  <c r="AR66" i="1"/>
  <c r="AO66" i="1"/>
  <c r="AL66" i="1"/>
  <c r="AI66" i="1"/>
  <c r="CC66" i="1" s="1"/>
  <c r="AF66" i="1"/>
  <c r="CB66" i="1" s="1"/>
  <c r="AC66" i="1"/>
  <c r="CA66" i="1" s="1"/>
  <c r="Z66" i="1"/>
  <c r="W66" i="1"/>
  <c r="BY66" i="1" s="1"/>
  <c r="T66" i="1"/>
  <c r="Q66" i="1"/>
  <c r="N66" i="1"/>
  <c r="K66" i="1"/>
  <c r="F66" i="1"/>
  <c r="BR65" i="1"/>
  <c r="BO65" i="1"/>
  <c r="BL65" i="1"/>
  <c r="BI65" i="1"/>
  <c r="BG65" i="1"/>
  <c r="BD65" i="1"/>
  <c r="CJ65" i="1" s="1"/>
  <c r="BA65" i="1"/>
  <c r="CI65" i="1" s="1"/>
  <c r="AX65" i="1"/>
  <c r="AU65" i="1"/>
  <c r="AR65" i="1"/>
  <c r="CF65" i="1" s="1"/>
  <c r="AO65" i="1"/>
  <c r="AL65" i="1"/>
  <c r="CD65" i="1" s="1"/>
  <c r="AI65" i="1"/>
  <c r="AF65" i="1"/>
  <c r="CB65" i="1" s="1"/>
  <c r="AC65" i="1"/>
  <c r="CA65" i="1" s="1"/>
  <c r="Z65" i="1"/>
  <c r="W65" i="1"/>
  <c r="T65" i="1"/>
  <c r="BX65" i="1" s="1"/>
  <c r="Q65" i="1"/>
  <c r="N65" i="1"/>
  <c r="K65" i="1"/>
  <c r="BU65" i="1" s="1"/>
  <c r="F65" i="1"/>
  <c r="BR64" i="1"/>
  <c r="BO64" i="1"/>
  <c r="BL64" i="1"/>
  <c r="BI64" i="1"/>
  <c r="BG64" i="1"/>
  <c r="BD64" i="1"/>
  <c r="CJ64" i="1" s="1"/>
  <c r="BA64" i="1"/>
  <c r="CI64" i="1" s="1"/>
  <c r="AX64" i="1"/>
  <c r="AU64" i="1"/>
  <c r="CG64" i="1" s="1"/>
  <c r="AR64" i="1"/>
  <c r="CF64" i="1" s="1"/>
  <c r="AO64" i="1"/>
  <c r="CE64" i="1" s="1"/>
  <c r="AL64" i="1"/>
  <c r="AI64" i="1"/>
  <c r="CC64" i="1" s="1"/>
  <c r="AF64" i="1"/>
  <c r="AC64" i="1"/>
  <c r="CA64" i="1" s="1"/>
  <c r="Z64" i="1"/>
  <c r="W64" i="1"/>
  <c r="BY64" i="1" s="1"/>
  <c r="T64" i="1"/>
  <c r="BX64" i="1" s="1"/>
  <c r="Q64" i="1"/>
  <c r="BW64" i="1" s="1"/>
  <c r="N64" i="1"/>
  <c r="K64" i="1"/>
  <c r="F64" i="1"/>
  <c r="BR63" i="1"/>
  <c r="BO63" i="1"/>
  <c r="BL63" i="1"/>
  <c r="BI63" i="1"/>
  <c r="BG63" i="1"/>
  <c r="BD63" i="1"/>
  <c r="BA63" i="1"/>
  <c r="AX63" i="1"/>
  <c r="AU63" i="1"/>
  <c r="AR63" i="1"/>
  <c r="CF63" i="1" s="1"/>
  <c r="AO63" i="1"/>
  <c r="AL63" i="1"/>
  <c r="AI63" i="1"/>
  <c r="AF63" i="1"/>
  <c r="AC63" i="1"/>
  <c r="Z63" i="1"/>
  <c r="W63" i="1"/>
  <c r="T63" i="1"/>
  <c r="BX63" i="1" s="1"/>
  <c r="Q63" i="1"/>
  <c r="N63" i="1"/>
  <c r="BV63" i="1" s="1"/>
  <c r="K63" i="1"/>
  <c r="F63" i="1"/>
  <c r="BR62" i="1"/>
  <c r="BO62" i="1"/>
  <c r="BL62" i="1"/>
  <c r="BI62" i="1"/>
  <c r="BG62" i="1"/>
  <c r="CK62" i="1" s="1"/>
  <c r="BD62" i="1"/>
  <c r="BA62" i="1"/>
  <c r="CI62" i="1" s="1"/>
  <c r="AX62" i="1"/>
  <c r="AU62" i="1"/>
  <c r="CG62" i="1" s="1"/>
  <c r="AR62" i="1"/>
  <c r="AO62" i="1"/>
  <c r="CE62" i="1" s="1"/>
  <c r="AL62" i="1"/>
  <c r="AI62" i="1"/>
  <c r="CC62" i="1" s="1"/>
  <c r="AF62" i="1"/>
  <c r="CB62" i="1" s="1"/>
  <c r="AC62" i="1"/>
  <c r="CA62" i="1" s="1"/>
  <c r="Z62" i="1"/>
  <c r="W62" i="1"/>
  <c r="T62" i="1"/>
  <c r="Q62" i="1"/>
  <c r="BW62" i="1" s="1"/>
  <c r="N62" i="1"/>
  <c r="K62" i="1"/>
  <c r="BU62" i="1" s="1"/>
  <c r="F62" i="1"/>
  <c r="BR61" i="1"/>
  <c r="BO61" i="1"/>
  <c r="BL61" i="1"/>
  <c r="BI61" i="1"/>
  <c r="BG61" i="1"/>
  <c r="BD61" i="1"/>
  <c r="CJ61" i="1" s="1"/>
  <c r="BA61" i="1"/>
  <c r="CI61" i="1" s="1"/>
  <c r="AX61" i="1"/>
  <c r="CH61" i="1" s="1"/>
  <c r="AU61" i="1"/>
  <c r="AR61" i="1"/>
  <c r="AO61" i="1"/>
  <c r="AL61" i="1"/>
  <c r="CD61" i="1" s="1"/>
  <c r="AI61" i="1"/>
  <c r="AF61" i="1"/>
  <c r="CB61" i="1" s="1"/>
  <c r="AC61" i="1"/>
  <c r="Z61" i="1"/>
  <c r="BZ61" i="1" s="1"/>
  <c r="W61" i="1"/>
  <c r="T61" i="1"/>
  <c r="Q61" i="1"/>
  <c r="N61" i="1"/>
  <c r="BV61" i="1" s="1"/>
  <c r="K61" i="1"/>
  <c r="F61" i="1"/>
  <c r="BR60" i="1"/>
  <c r="BO60" i="1"/>
  <c r="BL60" i="1"/>
  <c r="BI60" i="1"/>
  <c r="BG60" i="1"/>
  <c r="CK60" i="1" s="1"/>
  <c r="BD60" i="1"/>
  <c r="CJ60" i="1" s="1"/>
  <c r="BA60" i="1"/>
  <c r="CI60" i="1" s="1"/>
  <c r="AX60" i="1"/>
  <c r="AU60" i="1"/>
  <c r="CG60" i="1" s="1"/>
  <c r="AR60" i="1"/>
  <c r="CF60" i="1" s="1"/>
  <c r="AO60" i="1"/>
  <c r="CE60" i="1" s="1"/>
  <c r="AL60" i="1"/>
  <c r="AI60" i="1"/>
  <c r="CC60" i="1" s="1"/>
  <c r="AF60" i="1"/>
  <c r="AC60" i="1"/>
  <c r="CA60" i="1" s="1"/>
  <c r="Z60" i="1"/>
  <c r="W60" i="1"/>
  <c r="BY60" i="1" s="1"/>
  <c r="T60" i="1"/>
  <c r="BX60" i="1" s="1"/>
  <c r="Q60" i="1"/>
  <c r="BW60" i="1" s="1"/>
  <c r="N60" i="1"/>
  <c r="K60" i="1"/>
  <c r="F60" i="1"/>
  <c r="BR59" i="1"/>
  <c r="BO59" i="1"/>
  <c r="BL59" i="1"/>
  <c r="BI59" i="1"/>
  <c r="BR58" i="1"/>
  <c r="BO58" i="1"/>
  <c r="BL58" i="1"/>
  <c r="BI58" i="1"/>
  <c r="BG58" i="1"/>
  <c r="BD58" i="1"/>
  <c r="BA58" i="1"/>
  <c r="AX58" i="1"/>
  <c r="AU58" i="1"/>
  <c r="AR58" i="1"/>
  <c r="CF58" i="1" s="1"/>
  <c r="AO58" i="1"/>
  <c r="AL58" i="1"/>
  <c r="CD58" i="1" s="1"/>
  <c r="AI58" i="1"/>
  <c r="AF58" i="1"/>
  <c r="AC58" i="1"/>
  <c r="Z58" i="1"/>
  <c r="BZ58" i="1" s="1"/>
  <c r="W58" i="1"/>
  <c r="T58" i="1"/>
  <c r="BX58" i="1" s="1"/>
  <c r="Q58" i="1"/>
  <c r="N58" i="1"/>
  <c r="K58" i="1"/>
  <c r="F58" i="1"/>
  <c r="BR57" i="1"/>
  <c r="BO57" i="1"/>
  <c r="BL57" i="1"/>
  <c r="BI57" i="1"/>
  <c r="BG57" i="1"/>
  <c r="CK57" i="1" s="1"/>
  <c r="BD57" i="1"/>
  <c r="BA57" i="1"/>
  <c r="CI57" i="1" s="1"/>
  <c r="AX57" i="1"/>
  <c r="AU57" i="1"/>
  <c r="AR57" i="1"/>
  <c r="AO57" i="1"/>
  <c r="CE57" i="1" s="1"/>
  <c r="AL57" i="1"/>
  <c r="AI57" i="1"/>
  <c r="CC57" i="1" s="1"/>
  <c r="AF57" i="1"/>
  <c r="CB57" i="1" s="1"/>
  <c r="AC57" i="1"/>
  <c r="Z57" i="1"/>
  <c r="W57" i="1"/>
  <c r="T57" i="1"/>
  <c r="Q57" i="1"/>
  <c r="BW57" i="1" s="1"/>
  <c r="N57" i="1"/>
  <c r="K57" i="1"/>
  <c r="F57" i="1"/>
  <c r="BR56" i="1"/>
  <c r="BO56" i="1"/>
  <c r="BL56" i="1"/>
  <c r="BI56" i="1"/>
  <c r="BG56" i="1"/>
  <c r="BD56" i="1"/>
  <c r="CJ56" i="1" s="1"/>
  <c r="BA56" i="1"/>
  <c r="AX56" i="1"/>
  <c r="CH56" i="1" s="1"/>
  <c r="AU56" i="1"/>
  <c r="CG56" i="1" s="1"/>
  <c r="AR56" i="1"/>
  <c r="AO56" i="1"/>
  <c r="AL56" i="1"/>
  <c r="AI56" i="1"/>
  <c r="AF56" i="1"/>
  <c r="CB56" i="1" s="1"/>
  <c r="AC56" i="1"/>
  <c r="Z56" i="1"/>
  <c r="BZ56" i="1" s="1"/>
  <c r="W56" i="1"/>
  <c r="T56" i="1"/>
  <c r="Q56" i="1"/>
  <c r="N56" i="1"/>
  <c r="BV56" i="1" s="1"/>
  <c r="K56" i="1"/>
  <c r="F56" i="1"/>
  <c r="BR55" i="1"/>
  <c r="BO55" i="1"/>
  <c r="BL55" i="1"/>
  <c r="BI55" i="1"/>
  <c r="BG55" i="1"/>
  <c r="BD55" i="1"/>
  <c r="CJ55" i="1" s="1"/>
  <c r="BA55" i="1"/>
  <c r="CI55" i="1" s="1"/>
  <c r="AX55" i="1"/>
  <c r="AU55" i="1"/>
  <c r="CG55" i="1" s="1"/>
  <c r="AR55" i="1"/>
  <c r="CF55" i="1" s="1"/>
  <c r="AO55" i="1"/>
  <c r="CE55" i="1" s="1"/>
  <c r="AL55" i="1"/>
  <c r="AI55" i="1"/>
  <c r="CC55" i="1" s="1"/>
  <c r="AF55" i="1"/>
  <c r="AC55" i="1"/>
  <c r="CA55" i="1" s="1"/>
  <c r="Z55" i="1"/>
  <c r="W55" i="1"/>
  <c r="BY55" i="1" s="1"/>
  <c r="T55" i="1"/>
  <c r="BX55" i="1" s="1"/>
  <c r="Q55" i="1"/>
  <c r="BW55" i="1" s="1"/>
  <c r="N55" i="1"/>
  <c r="K55" i="1"/>
  <c r="F55" i="1"/>
  <c r="BR54" i="1"/>
  <c r="BO54" i="1"/>
  <c r="BL54" i="1"/>
  <c r="BI54" i="1"/>
  <c r="BG54" i="1"/>
  <c r="BD54" i="1"/>
  <c r="BA54" i="1"/>
  <c r="AX54" i="1"/>
  <c r="CH54" i="1" s="1"/>
  <c r="AU54" i="1"/>
  <c r="AR54" i="1"/>
  <c r="CF54" i="1" s="1"/>
  <c r="AO54" i="1"/>
  <c r="AL54" i="1"/>
  <c r="CD54" i="1" s="1"/>
  <c r="AI54" i="1"/>
  <c r="AF54" i="1"/>
  <c r="AC54" i="1"/>
  <c r="Z54" i="1"/>
  <c r="BZ54" i="1" s="1"/>
  <c r="W54" i="1"/>
  <c r="T54" i="1"/>
  <c r="BX54" i="1" s="1"/>
  <c r="Q54" i="1"/>
  <c r="N54" i="1"/>
  <c r="BV54" i="1" s="1"/>
  <c r="K54" i="1"/>
  <c r="F54" i="1"/>
  <c r="BR53" i="1"/>
  <c r="BO53" i="1"/>
  <c r="BL53" i="1"/>
  <c r="BI53" i="1"/>
  <c r="BG53" i="1"/>
  <c r="CK53" i="1" s="1"/>
  <c r="BD53" i="1"/>
  <c r="BA53" i="1"/>
  <c r="CI53" i="1" s="1"/>
  <c r="AX53" i="1"/>
  <c r="AU53" i="1"/>
  <c r="CG53" i="1" s="1"/>
  <c r="AR53" i="1"/>
  <c r="AO53" i="1"/>
  <c r="CE53" i="1" s="1"/>
  <c r="AL53" i="1"/>
  <c r="AI53" i="1"/>
  <c r="CC53" i="1" s="1"/>
  <c r="AF53" i="1"/>
  <c r="CB53" i="1" s="1"/>
  <c r="AC53" i="1"/>
  <c r="CA53" i="1" s="1"/>
  <c r="Z53" i="1"/>
  <c r="W53" i="1"/>
  <c r="T53" i="1"/>
  <c r="Q53" i="1"/>
  <c r="N53" i="1"/>
  <c r="K53" i="1"/>
  <c r="BU53" i="1" s="1"/>
  <c r="F53" i="1"/>
  <c r="BR52" i="1"/>
  <c r="BO52" i="1"/>
  <c r="BL52" i="1"/>
  <c r="BI52" i="1"/>
  <c r="BG52" i="1"/>
  <c r="BD52" i="1"/>
  <c r="CJ52" i="1" s="1"/>
  <c r="BA52" i="1"/>
  <c r="CI52" i="1" s="1"/>
  <c r="AX52" i="1"/>
  <c r="CH52" i="1" s="1"/>
  <c r="AU52" i="1"/>
  <c r="AR52" i="1"/>
  <c r="AO52" i="1"/>
  <c r="AL52" i="1"/>
  <c r="CD52" i="1" s="1"/>
  <c r="AI52" i="1"/>
  <c r="AF52" i="1"/>
  <c r="CB52" i="1" s="1"/>
  <c r="AC52" i="1"/>
  <c r="Z52" i="1"/>
  <c r="BZ52" i="1" s="1"/>
  <c r="W52" i="1"/>
  <c r="T52" i="1"/>
  <c r="Q52" i="1"/>
  <c r="N52" i="1"/>
  <c r="BV52" i="1" s="1"/>
  <c r="K52" i="1"/>
  <c r="F52" i="1"/>
  <c r="BR51" i="1"/>
  <c r="BO51" i="1"/>
  <c r="BL51" i="1"/>
  <c r="BI51" i="1"/>
  <c r="BG51" i="1"/>
  <c r="CK51" i="1" s="1"/>
  <c r="BD51" i="1"/>
  <c r="CJ51" i="1" s="1"/>
  <c r="BA51" i="1"/>
  <c r="CI51" i="1" s="1"/>
  <c r="AX51" i="1"/>
  <c r="AU51" i="1"/>
  <c r="CG51" i="1" s="1"/>
  <c r="AR51" i="1"/>
  <c r="CF51" i="1" s="1"/>
  <c r="AO51" i="1"/>
  <c r="CE51" i="1" s="1"/>
  <c r="AL51" i="1"/>
  <c r="AI51" i="1"/>
  <c r="CC51" i="1" s="1"/>
  <c r="AF51" i="1"/>
  <c r="AC51" i="1"/>
  <c r="CA51" i="1" s="1"/>
  <c r="Z51" i="1"/>
  <c r="W51" i="1"/>
  <c r="BY51" i="1" s="1"/>
  <c r="T51" i="1"/>
  <c r="BX51" i="1" s="1"/>
  <c r="Q51" i="1"/>
  <c r="BW51" i="1" s="1"/>
  <c r="N51" i="1"/>
  <c r="K51" i="1"/>
  <c r="F51" i="1"/>
  <c r="BR50" i="1"/>
  <c r="BO50" i="1"/>
  <c r="BL50" i="1"/>
  <c r="BI50" i="1"/>
  <c r="BG50" i="1"/>
  <c r="BD50" i="1"/>
  <c r="BA50" i="1"/>
  <c r="AX50" i="1"/>
  <c r="AU50" i="1"/>
  <c r="AR50" i="1"/>
  <c r="CF50" i="1" s="1"/>
  <c r="AO50" i="1"/>
  <c r="AL50" i="1"/>
  <c r="CD50" i="1" s="1"/>
  <c r="AI50" i="1"/>
  <c r="AF50" i="1"/>
  <c r="AC50" i="1"/>
  <c r="Z50" i="1"/>
  <c r="BZ50" i="1" s="1"/>
  <c r="W50" i="1"/>
  <c r="T50" i="1"/>
  <c r="BX50" i="1" s="1"/>
  <c r="Q50" i="1"/>
  <c r="BW50" i="1" s="1"/>
  <c r="N50" i="1"/>
  <c r="K50" i="1"/>
  <c r="F50" i="1"/>
  <c r="BR48" i="1"/>
  <c r="BO48" i="1"/>
  <c r="BL48" i="1"/>
  <c r="BI48" i="1"/>
  <c r="BG48" i="1"/>
  <c r="BD48" i="1"/>
  <c r="BA48" i="1"/>
  <c r="CI48" i="1" s="1"/>
  <c r="AX48" i="1"/>
  <c r="AU48" i="1"/>
  <c r="AR48" i="1"/>
  <c r="CF48" i="1" s="1"/>
  <c r="AO48" i="1"/>
  <c r="CE48" i="1" s="1"/>
  <c r="AL48" i="1"/>
  <c r="AI48" i="1"/>
  <c r="CC48" i="1" s="1"/>
  <c r="AF48" i="1"/>
  <c r="CB48" i="1" s="1"/>
  <c r="AC48" i="1"/>
  <c r="CA48" i="1" s="1"/>
  <c r="Z48" i="1"/>
  <c r="W48" i="1"/>
  <c r="BY48" i="1" s="1"/>
  <c r="T48" i="1"/>
  <c r="BX48" i="1" s="1"/>
  <c r="Q48" i="1"/>
  <c r="BW48" i="1" s="1"/>
  <c r="N48" i="1"/>
  <c r="K48" i="1"/>
  <c r="BU48" i="1" s="1"/>
  <c r="F48" i="1"/>
  <c r="BR47" i="1"/>
  <c r="BO47" i="1"/>
  <c r="BL47" i="1"/>
  <c r="BI47" i="1"/>
  <c r="BG47" i="1"/>
  <c r="BD47" i="1"/>
  <c r="CJ47" i="1" s="1"/>
  <c r="BA47" i="1"/>
  <c r="AX47" i="1"/>
  <c r="CH47" i="1" s="1"/>
  <c r="AU47" i="1"/>
  <c r="AR47" i="1"/>
  <c r="AO47" i="1"/>
  <c r="AL47" i="1"/>
  <c r="CD47" i="1" s="1"/>
  <c r="AI47" i="1"/>
  <c r="AF47" i="1"/>
  <c r="CB47" i="1" s="1"/>
  <c r="AC47" i="1"/>
  <c r="Z47" i="1"/>
  <c r="BZ47" i="1" s="1"/>
  <c r="W47" i="1"/>
  <c r="T47" i="1"/>
  <c r="Q47" i="1"/>
  <c r="N47" i="1"/>
  <c r="BV47" i="1" s="1"/>
  <c r="K47" i="1"/>
  <c r="F47" i="1"/>
  <c r="BR46" i="1"/>
  <c r="BO46" i="1"/>
  <c r="BL46" i="1"/>
  <c r="BI46" i="1"/>
  <c r="BG46" i="1"/>
  <c r="CK46" i="1" s="1"/>
  <c r="BD46" i="1"/>
  <c r="BA46" i="1"/>
  <c r="CI46" i="1" s="1"/>
  <c r="AX46" i="1"/>
  <c r="AU46" i="1"/>
  <c r="CG46" i="1" s="1"/>
  <c r="AR46" i="1"/>
  <c r="CF46" i="1" s="1"/>
  <c r="AO46" i="1"/>
  <c r="CE46" i="1" s="1"/>
  <c r="AL46" i="1"/>
  <c r="AI46" i="1"/>
  <c r="AF46" i="1"/>
  <c r="AC46" i="1"/>
  <c r="Z46" i="1"/>
  <c r="W46" i="1"/>
  <c r="BY46" i="1" s="1"/>
  <c r="T46" i="1"/>
  <c r="BX46" i="1" s="1"/>
  <c r="Q46" i="1"/>
  <c r="BW46" i="1" s="1"/>
  <c r="N46" i="1"/>
  <c r="K46" i="1"/>
  <c r="F46" i="1"/>
  <c r="BR45" i="1"/>
  <c r="BO45" i="1"/>
  <c r="BL45" i="1"/>
  <c r="BI45" i="1"/>
  <c r="BG45" i="1"/>
  <c r="BD45" i="1"/>
  <c r="BA45" i="1"/>
  <c r="AX45" i="1"/>
  <c r="CH45" i="1" s="1"/>
  <c r="AU45" i="1"/>
  <c r="CG45" i="1" s="1"/>
  <c r="AR45" i="1"/>
  <c r="CF45" i="1" s="1"/>
  <c r="AO45" i="1"/>
  <c r="AL45" i="1"/>
  <c r="CD45" i="1" s="1"/>
  <c r="AI45" i="1"/>
  <c r="CC45" i="1" s="1"/>
  <c r="AF45" i="1"/>
  <c r="AC45" i="1"/>
  <c r="Z45" i="1"/>
  <c r="BZ45" i="1" s="1"/>
  <c r="W45" i="1"/>
  <c r="T45" i="1"/>
  <c r="BX45" i="1" s="1"/>
  <c r="Q45" i="1"/>
  <c r="N45" i="1"/>
  <c r="BV45" i="1" s="1"/>
  <c r="K45" i="1"/>
  <c r="F45" i="1"/>
  <c r="BR44" i="1"/>
  <c r="BO44" i="1"/>
  <c r="BL44" i="1"/>
  <c r="BI44" i="1"/>
  <c r="BG44" i="1"/>
  <c r="CK44" i="1" s="1"/>
  <c r="BD44" i="1"/>
  <c r="BA44" i="1"/>
  <c r="CI44" i="1" s="1"/>
  <c r="AX44" i="1"/>
  <c r="AU44" i="1"/>
  <c r="AR44" i="1"/>
  <c r="CF44" i="1" s="1"/>
  <c r="AO44" i="1"/>
  <c r="CE44" i="1" s="1"/>
  <c r="AL44" i="1"/>
  <c r="AI44" i="1"/>
  <c r="CC44" i="1" s="1"/>
  <c r="AF44" i="1"/>
  <c r="CB44" i="1" s="1"/>
  <c r="AC44" i="1"/>
  <c r="CA44" i="1" s="1"/>
  <c r="Z44" i="1"/>
  <c r="W44" i="1"/>
  <c r="T44" i="1"/>
  <c r="Q44" i="1"/>
  <c r="BW44" i="1" s="1"/>
  <c r="N44" i="1"/>
  <c r="K44" i="1"/>
  <c r="BU44" i="1" s="1"/>
  <c r="F44" i="1"/>
  <c r="BR43" i="1"/>
  <c r="BO43" i="1"/>
  <c r="BL43" i="1"/>
  <c r="BI43" i="1"/>
  <c r="BG43" i="1"/>
  <c r="BD43" i="1"/>
  <c r="CJ43" i="1" s="1"/>
  <c r="BA43" i="1"/>
  <c r="AX43" i="1"/>
  <c r="CH43" i="1" s="1"/>
  <c r="AU43" i="1"/>
  <c r="AR43" i="1"/>
  <c r="AO43" i="1"/>
  <c r="AL43" i="1"/>
  <c r="CD43" i="1" s="1"/>
  <c r="AI43" i="1"/>
  <c r="AF43" i="1"/>
  <c r="CB43" i="1" s="1"/>
  <c r="AC43" i="1"/>
  <c r="CA43" i="1" s="1"/>
  <c r="Z43" i="1"/>
  <c r="BZ43" i="1" s="1"/>
  <c r="W43" i="1"/>
  <c r="BY43" i="1" s="1"/>
  <c r="T43" i="1"/>
  <c r="Q43" i="1"/>
  <c r="N43" i="1"/>
  <c r="BV43" i="1" s="1"/>
  <c r="K43" i="1"/>
  <c r="F43" i="1"/>
  <c r="BR42" i="1"/>
  <c r="BO42" i="1"/>
  <c r="BL42" i="1"/>
  <c r="BI42" i="1"/>
  <c r="BG42" i="1"/>
  <c r="CK42" i="1" s="1"/>
  <c r="BD42" i="1"/>
  <c r="BA42" i="1"/>
  <c r="CI42" i="1" s="1"/>
  <c r="AX42" i="1"/>
  <c r="AU42" i="1"/>
  <c r="CG42" i="1" s="1"/>
  <c r="AR42" i="1"/>
  <c r="CF42" i="1" s="1"/>
  <c r="AO42" i="1"/>
  <c r="AL42" i="1"/>
  <c r="AI42" i="1"/>
  <c r="AF42" i="1"/>
  <c r="AC42" i="1"/>
  <c r="Z42" i="1"/>
  <c r="W42" i="1"/>
  <c r="BY42" i="1" s="1"/>
  <c r="T42" i="1"/>
  <c r="BX42" i="1" s="1"/>
  <c r="Q42" i="1"/>
  <c r="BW42" i="1" s="1"/>
  <c r="N42" i="1"/>
  <c r="K42" i="1"/>
  <c r="F42" i="1"/>
  <c r="BR41" i="1"/>
  <c r="BO41" i="1"/>
  <c r="BL41" i="1"/>
  <c r="BI41" i="1"/>
  <c r="BL40" i="1"/>
  <c r="BN40" i="1" s="1"/>
  <c r="BR39" i="1"/>
  <c r="BO39" i="1"/>
  <c r="BL39" i="1"/>
  <c r="BI39" i="1"/>
  <c r="BG39" i="1"/>
  <c r="CK39" i="1" s="1"/>
  <c r="BD39" i="1"/>
  <c r="CJ39" i="1" s="1"/>
  <c r="BA39" i="1"/>
  <c r="CI39" i="1" s="1"/>
  <c r="AX39" i="1"/>
  <c r="CH39" i="1" s="1"/>
  <c r="AU39" i="1"/>
  <c r="CG39" i="1" s="1"/>
  <c r="AR39" i="1"/>
  <c r="CF39" i="1" s="1"/>
  <c r="AO39" i="1"/>
  <c r="CE39" i="1" s="1"/>
  <c r="AL39" i="1"/>
  <c r="CD39" i="1" s="1"/>
  <c r="AI39" i="1"/>
  <c r="CC39" i="1" s="1"/>
  <c r="AF39" i="1"/>
  <c r="CB39" i="1" s="1"/>
  <c r="AC39" i="1"/>
  <c r="CA39" i="1" s="1"/>
  <c r="Z39" i="1"/>
  <c r="BZ39" i="1" s="1"/>
  <c r="W39" i="1"/>
  <c r="BY39" i="1" s="1"/>
  <c r="T39" i="1"/>
  <c r="BX39" i="1" s="1"/>
  <c r="Q39" i="1"/>
  <c r="BW39" i="1" s="1"/>
  <c r="N39" i="1"/>
  <c r="BV39" i="1" s="1"/>
  <c r="K39" i="1"/>
  <c r="BU39" i="1" s="1"/>
  <c r="F39" i="1"/>
  <c r="BE39" i="1" s="1"/>
  <c r="BR38" i="1"/>
  <c r="BO38" i="1"/>
  <c r="BL38" i="1"/>
  <c r="BI38" i="1"/>
  <c r="BG38" i="1"/>
  <c r="CK38" i="1" s="1"/>
  <c r="BD38" i="1"/>
  <c r="CJ38" i="1" s="1"/>
  <c r="BA38" i="1"/>
  <c r="CI38" i="1" s="1"/>
  <c r="AX38" i="1"/>
  <c r="AU38" i="1"/>
  <c r="CG38" i="1" s="1"/>
  <c r="AR38" i="1"/>
  <c r="CF38" i="1" s="1"/>
  <c r="AO38" i="1"/>
  <c r="CE38" i="1" s="1"/>
  <c r="AL38" i="1"/>
  <c r="CD38" i="1" s="1"/>
  <c r="AI38" i="1"/>
  <c r="CC38" i="1" s="1"/>
  <c r="AF38" i="1"/>
  <c r="AC38" i="1"/>
  <c r="CA38" i="1" s="1"/>
  <c r="Z38" i="1"/>
  <c r="BZ38" i="1" s="1"/>
  <c r="W38" i="1"/>
  <c r="BY38" i="1" s="1"/>
  <c r="T38" i="1"/>
  <c r="Q38" i="1"/>
  <c r="BW38" i="1" s="1"/>
  <c r="N38" i="1"/>
  <c r="K38" i="1"/>
  <c r="BU38" i="1" s="1"/>
  <c r="F38" i="1"/>
  <c r="BR37" i="1"/>
  <c r="BO37" i="1"/>
  <c r="BL37" i="1"/>
  <c r="BI37" i="1"/>
  <c r="BG37" i="1"/>
  <c r="BD37" i="1"/>
  <c r="CJ37" i="1" s="1"/>
  <c r="BA37" i="1"/>
  <c r="CI37" i="1" s="1"/>
  <c r="AX37" i="1"/>
  <c r="CH37" i="1" s="1"/>
  <c r="AU37" i="1"/>
  <c r="CG37" i="1" s="1"/>
  <c r="AR37" i="1"/>
  <c r="AO37" i="1"/>
  <c r="CE37" i="1" s="1"/>
  <c r="AL37" i="1"/>
  <c r="CD37" i="1" s="1"/>
  <c r="AI37" i="1"/>
  <c r="AF37" i="1"/>
  <c r="CB37" i="1" s="1"/>
  <c r="AC37" i="1"/>
  <c r="CA37" i="1" s="1"/>
  <c r="Z37" i="1"/>
  <c r="W37" i="1"/>
  <c r="BY37" i="1" s="1"/>
  <c r="T37" i="1"/>
  <c r="BX37" i="1" s="1"/>
  <c r="Q37" i="1"/>
  <c r="BW37" i="1" s="1"/>
  <c r="N37" i="1"/>
  <c r="BV37" i="1" s="1"/>
  <c r="K37" i="1"/>
  <c r="F37" i="1"/>
  <c r="BR36" i="1"/>
  <c r="BO36" i="1"/>
  <c r="BL36" i="1"/>
  <c r="BI36" i="1"/>
  <c r="BG36" i="1"/>
  <c r="CK36" i="1" s="1"/>
  <c r="BD36" i="1"/>
  <c r="CJ36" i="1" s="1"/>
  <c r="BA36" i="1"/>
  <c r="CI36" i="1" s="1"/>
  <c r="AX36" i="1"/>
  <c r="AU36" i="1"/>
  <c r="CG36" i="1" s="1"/>
  <c r="AR36" i="1"/>
  <c r="CF36" i="1" s="1"/>
  <c r="AO36" i="1"/>
  <c r="CE36" i="1" s="1"/>
  <c r="AL36" i="1"/>
  <c r="CD36" i="1" s="1"/>
  <c r="AI36" i="1"/>
  <c r="CC36" i="1" s="1"/>
  <c r="AF36" i="1"/>
  <c r="CB36" i="1" s="1"/>
  <c r="AC36" i="1"/>
  <c r="CA36" i="1" s="1"/>
  <c r="Z36" i="1"/>
  <c r="BZ36" i="1" s="1"/>
  <c r="W36" i="1"/>
  <c r="BY36" i="1" s="1"/>
  <c r="T36" i="1"/>
  <c r="Q36" i="1"/>
  <c r="BW36" i="1" s="1"/>
  <c r="N36" i="1"/>
  <c r="BV36" i="1" s="1"/>
  <c r="K36" i="1"/>
  <c r="BU36" i="1" s="1"/>
  <c r="F36" i="1"/>
  <c r="BR35" i="1"/>
  <c r="BO35" i="1"/>
  <c r="BL35" i="1"/>
  <c r="BI35" i="1"/>
  <c r="BG35" i="1"/>
  <c r="CK35" i="1" s="1"/>
  <c r="BD35" i="1"/>
  <c r="CJ35" i="1" s="1"/>
  <c r="BA35" i="1"/>
  <c r="CI35" i="1" s="1"/>
  <c r="AX35" i="1"/>
  <c r="CH35" i="1" s="1"/>
  <c r="AU35" i="1"/>
  <c r="CG35" i="1" s="1"/>
  <c r="AR35" i="1"/>
  <c r="CF35" i="1" s="1"/>
  <c r="AO35" i="1"/>
  <c r="CE35" i="1" s="1"/>
  <c r="AL35" i="1"/>
  <c r="CD35" i="1" s="1"/>
  <c r="AI35" i="1"/>
  <c r="CC35" i="1" s="1"/>
  <c r="AF35" i="1"/>
  <c r="CB35" i="1" s="1"/>
  <c r="AC35" i="1"/>
  <c r="CA35" i="1" s="1"/>
  <c r="Z35" i="1"/>
  <c r="BZ35" i="1" s="1"/>
  <c r="W35" i="1"/>
  <c r="BY35" i="1" s="1"/>
  <c r="T35" i="1"/>
  <c r="BX35" i="1" s="1"/>
  <c r="Q35" i="1"/>
  <c r="N35" i="1"/>
  <c r="BV35" i="1" s="1"/>
  <c r="K35" i="1"/>
  <c r="BU35" i="1" s="1"/>
  <c r="F35" i="1"/>
  <c r="BR34" i="1"/>
  <c r="BO34" i="1"/>
  <c r="BL34" i="1"/>
  <c r="BI34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R33" i="1"/>
  <c r="BO33" i="1"/>
  <c r="BL33" i="1"/>
  <c r="BI33" i="1"/>
  <c r="BR32" i="1"/>
  <c r="BO32" i="1"/>
  <c r="BL32" i="1"/>
  <c r="BI32" i="1"/>
  <c r="BG32" i="1"/>
  <c r="CK32" i="1" s="1"/>
  <c r="BD32" i="1"/>
  <c r="CJ32" i="1" s="1"/>
  <c r="BA32" i="1"/>
  <c r="CI32" i="1" s="1"/>
  <c r="AX32" i="1"/>
  <c r="AU32" i="1"/>
  <c r="CG32" i="1" s="1"/>
  <c r="AR32" i="1"/>
  <c r="CF32" i="1" s="1"/>
  <c r="AO32" i="1"/>
  <c r="CE32" i="1" s="1"/>
  <c r="AL32" i="1"/>
  <c r="AI32" i="1"/>
  <c r="CC32" i="1" s="1"/>
  <c r="AF32" i="1"/>
  <c r="CB32" i="1" s="1"/>
  <c r="AC32" i="1"/>
  <c r="Z32" i="1"/>
  <c r="BZ32" i="1" s="1"/>
  <c r="W32" i="1"/>
  <c r="BY32" i="1" s="1"/>
  <c r="T32" i="1"/>
  <c r="Q32" i="1"/>
  <c r="BW32" i="1" s="1"/>
  <c r="N32" i="1"/>
  <c r="BV32" i="1" s="1"/>
  <c r="K32" i="1"/>
  <c r="BU32" i="1" s="1"/>
  <c r="F32" i="1"/>
  <c r="BR31" i="1"/>
  <c r="BO31" i="1"/>
  <c r="BL31" i="1"/>
  <c r="BI31" i="1"/>
  <c r="BG31" i="1"/>
  <c r="CK31" i="1" s="1"/>
  <c r="BD31" i="1"/>
  <c r="CJ31" i="1" s="1"/>
  <c r="BA31" i="1"/>
  <c r="AX31" i="1"/>
  <c r="CH31" i="1" s="1"/>
  <c r="AU31" i="1"/>
  <c r="AR31" i="1"/>
  <c r="CF31" i="1" s="1"/>
  <c r="AO31" i="1"/>
  <c r="AL31" i="1"/>
  <c r="CD31" i="1" s="1"/>
  <c r="AI31" i="1"/>
  <c r="CC31" i="1" s="1"/>
  <c r="AF31" i="1"/>
  <c r="CB31" i="1" s="1"/>
  <c r="AC31" i="1"/>
  <c r="Z31" i="1"/>
  <c r="BZ31" i="1" s="1"/>
  <c r="W31" i="1"/>
  <c r="BY31" i="1" s="1"/>
  <c r="T31" i="1"/>
  <c r="BX31" i="1" s="1"/>
  <c r="Q31" i="1"/>
  <c r="N31" i="1"/>
  <c r="BV31" i="1" s="1"/>
  <c r="K31" i="1"/>
  <c r="BU31" i="1" s="1"/>
  <c r="F31" i="1"/>
  <c r="BR30" i="1"/>
  <c r="BO30" i="1"/>
  <c r="BL30" i="1"/>
  <c r="BI30" i="1"/>
  <c r="BG30" i="1"/>
  <c r="CK30" i="1" s="1"/>
  <c r="BD30" i="1"/>
  <c r="BA30" i="1"/>
  <c r="CI30" i="1" s="1"/>
  <c r="AX30" i="1"/>
  <c r="CH30" i="1" s="1"/>
  <c r="AU30" i="1"/>
  <c r="CG30" i="1" s="1"/>
  <c r="AR30" i="1"/>
  <c r="AO30" i="1"/>
  <c r="CE30" i="1" s="1"/>
  <c r="AL30" i="1"/>
  <c r="CD30" i="1" s="1"/>
  <c r="AI30" i="1"/>
  <c r="CC30" i="1" s="1"/>
  <c r="AF30" i="1"/>
  <c r="AC30" i="1"/>
  <c r="CA30" i="1" s="1"/>
  <c r="Z30" i="1"/>
  <c r="BZ30" i="1" s="1"/>
  <c r="W30" i="1"/>
  <c r="BY30" i="1" s="1"/>
  <c r="T30" i="1"/>
  <c r="Q30" i="1"/>
  <c r="N30" i="1"/>
  <c r="BV30" i="1" s="1"/>
  <c r="K30" i="1"/>
  <c r="BU30" i="1" s="1"/>
  <c r="F30" i="1"/>
  <c r="BR29" i="1"/>
  <c r="BO29" i="1"/>
  <c r="BL29" i="1"/>
  <c r="BI29" i="1"/>
  <c r="BG29" i="1"/>
  <c r="BD29" i="1"/>
  <c r="CJ29" i="1" s="1"/>
  <c r="BA29" i="1"/>
  <c r="AX29" i="1"/>
  <c r="CH29" i="1" s="1"/>
  <c r="AU29" i="1"/>
  <c r="AR29" i="1"/>
  <c r="CF29" i="1" s="1"/>
  <c r="AO29" i="1"/>
  <c r="AL29" i="1"/>
  <c r="CD29" i="1" s="1"/>
  <c r="AI29" i="1"/>
  <c r="AF29" i="1"/>
  <c r="CB29" i="1" s="1"/>
  <c r="AC29" i="1"/>
  <c r="Z29" i="1"/>
  <c r="BZ29" i="1" s="1"/>
  <c r="W29" i="1"/>
  <c r="T29" i="1"/>
  <c r="BX29" i="1" s="1"/>
  <c r="Q29" i="1"/>
  <c r="N29" i="1"/>
  <c r="BV29" i="1" s="1"/>
  <c r="K29" i="1"/>
  <c r="F29" i="1"/>
  <c r="BR28" i="1"/>
  <c r="BO28" i="1"/>
  <c r="BL28" i="1"/>
  <c r="BI28" i="1"/>
  <c r="BG28" i="1"/>
  <c r="CK28" i="1" s="1"/>
  <c r="BD28" i="1"/>
  <c r="BA28" i="1"/>
  <c r="AX28" i="1"/>
  <c r="CH28" i="1" s="1"/>
  <c r="AU28" i="1"/>
  <c r="CG28" i="1" s="1"/>
  <c r="AR28" i="1"/>
  <c r="AO28" i="1"/>
  <c r="AL28" i="1"/>
  <c r="CD28" i="1" s="1"/>
  <c r="AI28" i="1"/>
  <c r="CC28" i="1" s="1"/>
  <c r="AF28" i="1"/>
  <c r="AC28" i="1"/>
  <c r="Z28" i="1"/>
  <c r="BZ28" i="1" s="1"/>
  <c r="W28" i="1"/>
  <c r="BY28" i="1" s="1"/>
  <c r="T28" i="1"/>
  <c r="Q28" i="1"/>
  <c r="BW28" i="1" s="1"/>
  <c r="N28" i="1"/>
  <c r="BV28" i="1" s="1"/>
  <c r="K28" i="1"/>
  <c r="BU28" i="1" s="1"/>
  <c r="F28" i="1"/>
  <c r="BR27" i="1"/>
  <c r="BO27" i="1"/>
  <c r="BL27" i="1"/>
  <c r="BI27" i="1"/>
  <c r="BG27" i="1"/>
  <c r="CK27" i="1" s="1"/>
  <c r="BD27" i="1"/>
  <c r="CJ27" i="1" s="1"/>
  <c r="BA27" i="1"/>
  <c r="AX27" i="1"/>
  <c r="CH27" i="1" s="1"/>
  <c r="AU27" i="1"/>
  <c r="AR27" i="1"/>
  <c r="CF27" i="1" s="1"/>
  <c r="AO27" i="1"/>
  <c r="AL27" i="1"/>
  <c r="CD27" i="1" s="1"/>
  <c r="AI27" i="1"/>
  <c r="CC27" i="1" s="1"/>
  <c r="AF27" i="1"/>
  <c r="CB27" i="1" s="1"/>
  <c r="AC27" i="1"/>
  <c r="Z27" i="1"/>
  <c r="BZ27" i="1" s="1"/>
  <c r="W27" i="1"/>
  <c r="BY27" i="1" s="1"/>
  <c r="T27" i="1"/>
  <c r="BX27" i="1" s="1"/>
  <c r="Q27" i="1"/>
  <c r="N27" i="1"/>
  <c r="BV27" i="1" s="1"/>
  <c r="K27" i="1"/>
  <c r="BU27" i="1" s="1"/>
  <c r="F27" i="1"/>
  <c r="BR26" i="1"/>
  <c r="BO26" i="1"/>
  <c r="BL26" i="1"/>
  <c r="BI26" i="1"/>
  <c r="BR25" i="1"/>
  <c r="BO25" i="1"/>
  <c r="BL25" i="1"/>
  <c r="BI25" i="1"/>
  <c r="BG25" i="1"/>
  <c r="CK25" i="1" s="1"/>
  <c r="BD25" i="1"/>
  <c r="BA25" i="1"/>
  <c r="CI25" i="1" s="1"/>
  <c r="AX25" i="1"/>
  <c r="CH25" i="1" s="1"/>
  <c r="AU25" i="1"/>
  <c r="CG25" i="1" s="1"/>
  <c r="AR25" i="1"/>
  <c r="AO25" i="1"/>
  <c r="CE25" i="1" s="1"/>
  <c r="AL25" i="1"/>
  <c r="CD25" i="1" s="1"/>
  <c r="AI25" i="1"/>
  <c r="CC25" i="1" s="1"/>
  <c r="AF25" i="1"/>
  <c r="AC25" i="1"/>
  <c r="CA25" i="1" s="1"/>
  <c r="Z25" i="1"/>
  <c r="BZ25" i="1" s="1"/>
  <c r="W25" i="1"/>
  <c r="BY25" i="1" s="1"/>
  <c r="T25" i="1"/>
  <c r="Q25" i="1"/>
  <c r="BW25" i="1" s="1"/>
  <c r="N25" i="1"/>
  <c r="BV25" i="1" s="1"/>
  <c r="K25" i="1"/>
  <c r="BU25" i="1" s="1"/>
  <c r="F25" i="1"/>
  <c r="BR24" i="1"/>
  <c r="BO24" i="1"/>
  <c r="BL24" i="1"/>
  <c r="BI24" i="1"/>
  <c r="BG24" i="1"/>
  <c r="BD24" i="1"/>
  <c r="CJ24" i="1" s="1"/>
  <c r="BA24" i="1"/>
  <c r="AX24" i="1"/>
  <c r="CH24" i="1" s="1"/>
  <c r="AU24" i="1"/>
  <c r="AR24" i="1"/>
  <c r="CF24" i="1" s="1"/>
  <c r="AO24" i="1"/>
  <c r="AL24" i="1"/>
  <c r="CD24" i="1" s="1"/>
  <c r="AI24" i="1"/>
  <c r="AF24" i="1"/>
  <c r="CB24" i="1" s="1"/>
  <c r="AC24" i="1"/>
  <c r="Z24" i="1"/>
  <c r="BZ24" i="1" s="1"/>
  <c r="W24" i="1"/>
  <c r="T24" i="1"/>
  <c r="BX24" i="1" s="1"/>
  <c r="Q24" i="1"/>
  <c r="N24" i="1"/>
  <c r="BV24" i="1" s="1"/>
  <c r="K24" i="1"/>
  <c r="F24" i="1"/>
  <c r="BR23" i="1"/>
  <c r="BO23" i="1"/>
  <c r="BL23" i="1"/>
  <c r="BI23" i="1"/>
  <c r="BG23" i="1"/>
  <c r="CK23" i="1" s="1"/>
  <c r="BD23" i="1"/>
  <c r="BA23" i="1"/>
  <c r="CI23" i="1" s="1"/>
  <c r="AX23" i="1"/>
  <c r="CH23" i="1" s="1"/>
  <c r="AU23" i="1"/>
  <c r="CG23" i="1" s="1"/>
  <c r="AR23" i="1"/>
  <c r="AO23" i="1"/>
  <c r="CE23" i="1" s="1"/>
  <c r="AL23" i="1"/>
  <c r="CD23" i="1" s="1"/>
  <c r="AI23" i="1"/>
  <c r="CC23" i="1" s="1"/>
  <c r="AF23" i="1"/>
  <c r="AC23" i="1"/>
  <c r="CA23" i="1" s="1"/>
  <c r="Z23" i="1"/>
  <c r="BZ23" i="1" s="1"/>
  <c r="W23" i="1"/>
  <c r="BY23" i="1" s="1"/>
  <c r="T23" i="1"/>
  <c r="Q23" i="1"/>
  <c r="BW23" i="1" s="1"/>
  <c r="N23" i="1"/>
  <c r="BV23" i="1" s="1"/>
  <c r="K23" i="1"/>
  <c r="BU23" i="1" s="1"/>
  <c r="F23" i="1"/>
  <c r="BR22" i="1"/>
  <c r="BO22" i="1"/>
  <c r="BL22" i="1"/>
  <c r="BI22" i="1"/>
  <c r="BG22" i="1"/>
  <c r="BD22" i="1"/>
  <c r="CJ22" i="1" s="1"/>
  <c r="BA22" i="1"/>
  <c r="AX22" i="1"/>
  <c r="CH22" i="1" s="1"/>
  <c r="AU22" i="1"/>
  <c r="AR22" i="1"/>
  <c r="CF22" i="1" s="1"/>
  <c r="AO22" i="1"/>
  <c r="AL22" i="1"/>
  <c r="CD22" i="1" s="1"/>
  <c r="AI22" i="1"/>
  <c r="AF22" i="1"/>
  <c r="CB22" i="1" s="1"/>
  <c r="AC22" i="1"/>
  <c r="Z22" i="1"/>
  <c r="BZ22" i="1" s="1"/>
  <c r="W22" i="1"/>
  <c r="BY22" i="1" s="1"/>
  <c r="T22" i="1"/>
  <c r="BX22" i="1" s="1"/>
  <c r="Q22" i="1"/>
  <c r="N22" i="1"/>
  <c r="BV22" i="1" s="1"/>
  <c r="K22" i="1"/>
  <c r="F22" i="1"/>
  <c r="BR21" i="1"/>
  <c r="BO21" i="1"/>
  <c r="BL21" i="1"/>
  <c r="BI21" i="1"/>
  <c r="BG21" i="1"/>
  <c r="CK21" i="1" s="1"/>
  <c r="BD21" i="1"/>
  <c r="BA21" i="1"/>
  <c r="CI21" i="1" s="1"/>
  <c r="AX21" i="1"/>
  <c r="CH21" i="1" s="1"/>
  <c r="AU21" i="1"/>
  <c r="CG21" i="1" s="1"/>
  <c r="AR21" i="1"/>
  <c r="AO21" i="1"/>
  <c r="CE21" i="1" s="1"/>
  <c r="AL21" i="1"/>
  <c r="CD21" i="1" s="1"/>
  <c r="AI21" i="1"/>
  <c r="CC21" i="1" s="1"/>
  <c r="AF21" i="1"/>
  <c r="AC21" i="1"/>
  <c r="Z21" i="1"/>
  <c r="BZ21" i="1" s="1"/>
  <c r="W21" i="1"/>
  <c r="BY21" i="1" s="1"/>
  <c r="T21" i="1"/>
  <c r="Q21" i="1"/>
  <c r="BW21" i="1" s="1"/>
  <c r="N21" i="1"/>
  <c r="BV21" i="1" s="1"/>
  <c r="K21" i="1"/>
  <c r="BU21" i="1" s="1"/>
  <c r="F21" i="1"/>
  <c r="BR20" i="1"/>
  <c r="BO20" i="1"/>
  <c r="BL20" i="1"/>
  <c r="BI20" i="1"/>
  <c r="BG20" i="1"/>
  <c r="CK20" i="1" s="1"/>
  <c r="BD20" i="1"/>
  <c r="CJ20" i="1" s="1"/>
  <c r="BA20" i="1"/>
  <c r="AX20" i="1"/>
  <c r="CH20" i="1" s="1"/>
  <c r="AU20" i="1"/>
  <c r="AR20" i="1"/>
  <c r="CF20" i="1" s="1"/>
  <c r="AO20" i="1"/>
  <c r="AL20" i="1"/>
  <c r="CD20" i="1" s="1"/>
  <c r="AI20" i="1"/>
  <c r="AF20" i="1"/>
  <c r="CB20" i="1" s="1"/>
  <c r="AC20" i="1"/>
  <c r="Z20" i="1"/>
  <c r="BZ20" i="1" s="1"/>
  <c r="W20" i="1"/>
  <c r="T20" i="1"/>
  <c r="BX20" i="1" s="1"/>
  <c r="Q20" i="1"/>
  <c r="N20" i="1"/>
  <c r="BV20" i="1" s="1"/>
  <c r="K20" i="1"/>
  <c r="F20" i="1"/>
  <c r="BR19" i="1"/>
  <c r="BO19" i="1"/>
  <c r="BL19" i="1"/>
  <c r="BI19" i="1"/>
  <c r="BG19" i="1"/>
  <c r="CK19" i="1" s="1"/>
  <c r="BD19" i="1"/>
  <c r="BA19" i="1"/>
  <c r="AX19" i="1"/>
  <c r="CH19" i="1" s="1"/>
  <c r="AU19" i="1"/>
  <c r="CG19" i="1" s="1"/>
  <c r="AR19" i="1"/>
  <c r="AO19" i="1"/>
  <c r="CE19" i="1" s="1"/>
  <c r="AL19" i="1"/>
  <c r="CD19" i="1" s="1"/>
  <c r="AI19" i="1"/>
  <c r="CC19" i="1" s="1"/>
  <c r="AF19" i="1"/>
  <c r="AC19" i="1"/>
  <c r="Z19" i="1"/>
  <c r="BZ19" i="1" s="1"/>
  <c r="W19" i="1"/>
  <c r="BY19" i="1" s="1"/>
  <c r="T19" i="1"/>
  <c r="Q19" i="1"/>
  <c r="N19" i="1"/>
  <c r="BV19" i="1" s="1"/>
  <c r="K19" i="1"/>
  <c r="BU19" i="1" s="1"/>
  <c r="F19" i="1"/>
  <c r="BR18" i="1"/>
  <c r="BO18" i="1"/>
  <c r="BL18" i="1"/>
  <c r="BI18" i="1"/>
  <c r="BF17" i="1"/>
  <c r="BG17" i="1" s="1"/>
  <c r="BC17" i="1"/>
  <c r="BD17" i="1" s="1"/>
  <c r="AZ17" i="1"/>
  <c r="BA17" i="1" s="1"/>
  <c r="CI17" i="1" s="1"/>
  <c r="AW17" i="1"/>
  <c r="AX17" i="1" s="1"/>
  <c r="AT17" i="1"/>
  <c r="AU17" i="1" s="1"/>
  <c r="AQ17" i="1"/>
  <c r="AN17" i="1"/>
  <c r="AO17" i="1" s="1"/>
  <c r="CE17" i="1" s="1"/>
  <c r="AK17" i="1"/>
  <c r="AH17" i="1"/>
  <c r="AE17" i="1"/>
  <c r="AF17" i="1" s="1"/>
  <c r="AB17" i="1"/>
  <c r="AC17" i="1" s="1"/>
  <c r="CA17" i="1" s="1"/>
  <c r="Y17" i="1"/>
  <c r="V17" i="1"/>
  <c r="W17" i="1" s="1"/>
  <c r="S17" i="1"/>
  <c r="T17" i="1" s="1"/>
  <c r="P17" i="1"/>
  <c r="Q17" i="1" s="1"/>
  <c r="BW17" i="1" s="1"/>
  <c r="M17" i="1"/>
  <c r="N17" i="1" s="1"/>
  <c r="J17" i="1"/>
  <c r="K17" i="1" s="1"/>
  <c r="E17" i="1"/>
  <c r="F17" i="1" s="1"/>
  <c r="BF16" i="1"/>
  <c r="BG16" i="1" s="1"/>
  <c r="BC16" i="1"/>
  <c r="BD16" i="1" s="1"/>
  <c r="AZ16" i="1"/>
  <c r="BA16" i="1" s="1"/>
  <c r="CI16" i="1" s="1"/>
  <c r="AW16" i="1"/>
  <c r="AX16" i="1" s="1"/>
  <c r="AT16" i="1"/>
  <c r="AU16" i="1" s="1"/>
  <c r="CG16" i="1" s="1"/>
  <c r="AQ16" i="1"/>
  <c r="AN16" i="1"/>
  <c r="AO16" i="1" s="1"/>
  <c r="CE16" i="1" s="1"/>
  <c r="AK16" i="1"/>
  <c r="AH16" i="1"/>
  <c r="AE16" i="1"/>
  <c r="AF16" i="1" s="1"/>
  <c r="AB16" i="1"/>
  <c r="AC16" i="1" s="1"/>
  <c r="CA16" i="1" s="1"/>
  <c r="Y16" i="1"/>
  <c r="V16" i="1"/>
  <c r="W16" i="1" s="1"/>
  <c r="S16" i="1"/>
  <c r="T16" i="1" s="1"/>
  <c r="P16" i="1"/>
  <c r="Q16" i="1" s="1"/>
  <c r="BW16" i="1" s="1"/>
  <c r="M16" i="1"/>
  <c r="N16" i="1" s="1"/>
  <c r="J16" i="1"/>
  <c r="K16" i="1" s="1"/>
  <c r="E16" i="1"/>
  <c r="F16" i="1" s="1"/>
  <c r="BF15" i="1"/>
  <c r="BG15" i="1" s="1"/>
  <c r="BC15" i="1"/>
  <c r="BD15" i="1" s="1"/>
  <c r="AZ15" i="1"/>
  <c r="BA15" i="1" s="1"/>
  <c r="CI15" i="1" s="1"/>
  <c r="AW15" i="1"/>
  <c r="AX15" i="1" s="1"/>
  <c r="AT15" i="1"/>
  <c r="AU15" i="1" s="1"/>
  <c r="AQ15" i="1"/>
  <c r="AN15" i="1"/>
  <c r="AO15" i="1" s="1"/>
  <c r="CE15" i="1" s="1"/>
  <c r="AK15" i="1"/>
  <c r="AH15" i="1"/>
  <c r="AI15" i="1" s="1"/>
  <c r="AE15" i="1"/>
  <c r="AF15" i="1" s="1"/>
  <c r="AB15" i="1"/>
  <c r="AC15" i="1" s="1"/>
  <c r="CA15" i="1" s="1"/>
  <c r="Y15" i="1"/>
  <c r="Z15" i="1" s="1"/>
  <c r="V15" i="1"/>
  <c r="W15" i="1" s="1"/>
  <c r="S15" i="1"/>
  <c r="T15" i="1" s="1"/>
  <c r="P15" i="1"/>
  <c r="Q15" i="1" s="1"/>
  <c r="BW15" i="1" s="1"/>
  <c r="M15" i="1"/>
  <c r="N15" i="1" s="1"/>
  <c r="J15" i="1"/>
  <c r="K15" i="1" s="1"/>
  <c r="BU15" i="1" s="1"/>
  <c r="E15" i="1"/>
  <c r="F15" i="1" s="1"/>
  <c r="BF14" i="1"/>
  <c r="BG14" i="1" s="1"/>
  <c r="CK14" i="1" s="1"/>
  <c r="BC14" i="1"/>
  <c r="BD14" i="1" s="1"/>
  <c r="AZ14" i="1"/>
  <c r="BA14" i="1" s="1"/>
  <c r="CI14" i="1" s="1"/>
  <c r="AW14" i="1"/>
  <c r="AX14" i="1" s="1"/>
  <c r="AT14" i="1"/>
  <c r="AU14" i="1" s="1"/>
  <c r="AQ14" i="1"/>
  <c r="AN14" i="1"/>
  <c r="AO14" i="1" s="1"/>
  <c r="CE14" i="1" s="1"/>
  <c r="AK14" i="1"/>
  <c r="AH14" i="1"/>
  <c r="AI14" i="1" s="1"/>
  <c r="CC14" i="1" s="1"/>
  <c r="AE14" i="1"/>
  <c r="AF14" i="1" s="1"/>
  <c r="AB14" i="1"/>
  <c r="AC14" i="1" s="1"/>
  <c r="CA14" i="1" s="1"/>
  <c r="Y14" i="1"/>
  <c r="V14" i="1"/>
  <c r="W14" i="1" s="1"/>
  <c r="S14" i="1"/>
  <c r="T14" i="1" s="1"/>
  <c r="P14" i="1"/>
  <c r="Q14" i="1" s="1"/>
  <c r="BW14" i="1" s="1"/>
  <c r="M14" i="1"/>
  <c r="N14" i="1" s="1"/>
  <c r="J14" i="1"/>
  <c r="K14" i="1" s="1"/>
  <c r="BU14" i="1" s="1"/>
  <c r="E14" i="1"/>
  <c r="F14" i="1" s="1"/>
  <c r="BF13" i="1"/>
  <c r="BG13" i="1" s="1"/>
  <c r="BC13" i="1"/>
  <c r="BD13" i="1" s="1"/>
  <c r="AZ13" i="1"/>
  <c r="BA13" i="1" s="1"/>
  <c r="CI13" i="1" s="1"/>
  <c r="AW13" i="1"/>
  <c r="AX13" i="1" s="1"/>
  <c r="AT13" i="1"/>
  <c r="AU13" i="1" s="1"/>
  <c r="AQ13" i="1"/>
  <c r="AN13" i="1"/>
  <c r="AO13" i="1" s="1"/>
  <c r="CE13" i="1" s="1"/>
  <c r="AK13" i="1"/>
  <c r="AH13" i="1"/>
  <c r="AE13" i="1"/>
  <c r="AF13" i="1" s="1"/>
  <c r="AB13" i="1"/>
  <c r="AC13" i="1" s="1"/>
  <c r="CA13" i="1" s="1"/>
  <c r="Y13" i="1"/>
  <c r="Z13" i="1" s="1"/>
  <c r="V13" i="1"/>
  <c r="W13" i="1" s="1"/>
  <c r="BY13" i="1" s="1"/>
  <c r="S13" i="1"/>
  <c r="T13" i="1" s="1"/>
  <c r="P13" i="1"/>
  <c r="Q13" i="1" s="1"/>
  <c r="BW13" i="1" s="1"/>
  <c r="M13" i="1"/>
  <c r="N13" i="1" s="1"/>
  <c r="J13" i="1"/>
  <c r="K13" i="1" s="1"/>
  <c r="E13" i="1"/>
  <c r="F13" i="1" s="1"/>
  <c r="BR12" i="1"/>
  <c r="BO12" i="1"/>
  <c r="BL12" i="1"/>
  <c r="BI12" i="1"/>
  <c r="BG12" i="1"/>
  <c r="BD12" i="1"/>
  <c r="CJ12" i="1" s="1"/>
  <c r="BA12" i="1"/>
  <c r="AX12" i="1"/>
  <c r="CH12" i="1" s="1"/>
  <c r="AU12" i="1"/>
  <c r="AR12" i="1"/>
  <c r="CF12" i="1" s="1"/>
  <c r="AO12" i="1"/>
  <c r="AL12" i="1"/>
  <c r="CD12" i="1" s="1"/>
  <c r="AI12" i="1"/>
  <c r="AF12" i="1"/>
  <c r="CB12" i="1" s="1"/>
  <c r="AC12" i="1"/>
  <c r="Z12" i="1"/>
  <c r="BZ12" i="1" s="1"/>
  <c r="W12" i="1"/>
  <c r="T12" i="1"/>
  <c r="BX12" i="1" s="1"/>
  <c r="Q12" i="1"/>
  <c r="N12" i="1"/>
  <c r="BV12" i="1" s="1"/>
  <c r="K12" i="1"/>
  <c r="F12" i="1"/>
  <c r="BR11" i="1"/>
  <c r="BO11" i="1"/>
  <c r="BL11" i="1"/>
  <c r="BI11" i="1"/>
  <c r="BG11" i="1"/>
  <c r="CK11" i="1" s="1"/>
  <c r="BD11" i="1"/>
  <c r="BA11" i="1"/>
  <c r="AX11" i="1"/>
  <c r="CH11" i="1" s="1"/>
  <c r="AU11" i="1"/>
  <c r="CG11" i="1" s="1"/>
  <c r="AR11" i="1"/>
  <c r="AO11" i="1"/>
  <c r="CE11" i="1" s="1"/>
  <c r="AL11" i="1"/>
  <c r="CD11" i="1" s="1"/>
  <c r="AI11" i="1"/>
  <c r="CC11" i="1" s="1"/>
  <c r="AF11" i="1"/>
  <c r="AC11" i="1"/>
  <c r="Z11" i="1"/>
  <c r="BZ11" i="1" s="1"/>
  <c r="W11" i="1"/>
  <c r="BY11" i="1" s="1"/>
  <c r="T11" i="1"/>
  <c r="Q11" i="1"/>
  <c r="BW11" i="1" s="1"/>
  <c r="N11" i="1"/>
  <c r="BV11" i="1" s="1"/>
  <c r="K11" i="1"/>
  <c r="BU11" i="1" s="1"/>
  <c r="F11" i="1"/>
  <c r="BR10" i="1"/>
  <c r="BO10" i="1"/>
  <c r="BL10" i="1"/>
  <c r="BI10" i="1"/>
  <c r="BG10" i="1"/>
  <c r="CK10" i="1" s="1"/>
  <c r="BD10" i="1"/>
  <c r="CJ10" i="1" s="1"/>
  <c r="BA10" i="1"/>
  <c r="AX10" i="1"/>
  <c r="CH10" i="1" s="1"/>
  <c r="AU10" i="1"/>
  <c r="CG10" i="1" s="1"/>
  <c r="AR10" i="1"/>
  <c r="CF10" i="1" s="1"/>
  <c r="AO10" i="1"/>
  <c r="AL10" i="1"/>
  <c r="CD10" i="1" s="1"/>
  <c r="AI10" i="1"/>
  <c r="AF10" i="1"/>
  <c r="CB10" i="1" s="1"/>
  <c r="AC10" i="1"/>
  <c r="Z10" i="1"/>
  <c r="BZ10" i="1" s="1"/>
  <c r="W10" i="1"/>
  <c r="BY10" i="1" s="1"/>
  <c r="T10" i="1"/>
  <c r="BX10" i="1" s="1"/>
  <c r="Q10" i="1"/>
  <c r="N10" i="1"/>
  <c r="BV10" i="1" s="1"/>
  <c r="K10" i="1"/>
  <c r="BU10" i="1" s="1"/>
  <c r="F10" i="1"/>
  <c r="BR9" i="1"/>
  <c r="BO9" i="1"/>
  <c r="BL9" i="1"/>
  <c r="BI9" i="1"/>
  <c r="BG9" i="1"/>
  <c r="CK9" i="1" s="1"/>
  <c r="BD9" i="1"/>
  <c r="BA9" i="1"/>
  <c r="CI9" i="1" s="1"/>
  <c r="AX9" i="1"/>
  <c r="CH9" i="1" s="1"/>
  <c r="AU9" i="1"/>
  <c r="CG9" i="1" s="1"/>
  <c r="AR9" i="1"/>
  <c r="AO9" i="1"/>
  <c r="CE9" i="1" s="1"/>
  <c r="AL9" i="1"/>
  <c r="CD9" i="1" s="1"/>
  <c r="AI9" i="1"/>
  <c r="CC9" i="1" s="1"/>
  <c r="AF9" i="1"/>
  <c r="AC9" i="1"/>
  <c r="CA9" i="1" s="1"/>
  <c r="Z9" i="1"/>
  <c r="BZ9" i="1" s="1"/>
  <c r="W9" i="1"/>
  <c r="BY9" i="1" s="1"/>
  <c r="T9" i="1"/>
  <c r="Q9" i="1"/>
  <c r="BW9" i="1" s="1"/>
  <c r="N9" i="1"/>
  <c r="BV9" i="1" s="1"/>
  <c r="K9" i="1"/>
  <c r="BU9" i="1" s="1"/>
  <c r="F9" i="1"/>
  <c r="BR8" i="1"/>
  <c r="BO8" i="1"/>
  <c r="BL8" i="1"/>
  <c r="BI8" i="1"/>
  <c r="BG8" i="1"/>
  <c r="BD8" i="1"/>
  <c r="CJ8" i="1" s="1"/>
  <c r="BA8" i="1"/>
  <c r="AX8" i="1"/>
  <c r="CH8" i="1" s="1"/>
  <c r="AU8" i="1"/>
  <c r="AR8" i="1"/>
  <c r="CF8" i="1" s="1"/>
  <c r="AO8" i="1"/>
  <c r="AL8" i="1"/>
  <c r="CD8" i="1" s="1"/>
  <c r="AI8" i="1"/>
  <c r="AF8" i="1"/>
  <c r="CB8" i="1" s="1"/>
  <c r="AC8" i="1"/>
  <c r="Z8" i="1"/>
  <c r="BZ8" i="1" s="1"/>
  <c r="W8" i="1"/>
  <c r="T8" i="1"/>
  <c r="BX8" i="1" s="1"/>
  <c r="Q8" i="1"/>
  <c r="N8" i="1"/>
  <c r="BV8" i="1" s="1"/>
  <c r="K8" i="1"/>
  <c r="F8" i="1"/>
  <c r="BR7" i="1"/>
  <c r="BO7" i="1"/>
  <c r="BL7" i="1"/>
  <c r="BI7" i="1"/>
  <c r="BG7" i="1"/>
  <c r="CK7" i="1" s="1"/>
  <c r="BD7" i="1"/>
  <c r="BA7" i="1"/>
  <c r="CI7" i="1" s="1"/>
  <c r="AX7" i="1"/>
  <c r="CH7" i="1" s="1"/>
  <c r="AU7" i="1"/>
  <c r="CG7" i="1" s="1"/>
  <c r="AR7" i="1"/>
  <c r="AO7" i="1"/>
  <c r="CE7" i="1" s="1"/>
  <c r="AL7" i="1"/>
  <c r="CD7" i="1" s="1"/>
  <c r="AI7" i="1"/>
  <c r="CC7" i="1" s="1"/>
  <c r="AF7" i="1"/>
  <c r="AC7" i="1"/>
  <c r="CA7" i="1" s="1"/>
  <c r="Z7" i="1"/>
  <c r="BZ7" i="1" s="1"/>
  <c r="W7" i="1"/>
  <c r="BY7" i="1" s="1"/>
  <c r="T7" i="1"/>
  <c r="Q7" i="1"/>
  <c r="BW7" i="1" s="1"/>
  <c r="N7" i="1"/>
  <c r="BV7" i="1" s="1"/>
  <c r="K7" i="1"/>
  <c r="BU7" i="1" s="1"/>
  <c r="F7" i="1"/>
  <c r="BR6" i="1"/>
  <c r="BO6" i="1"/>
  <c r="BL6" i="1"/>
  <c r="BI6" i="1"/>
  <c r="BG6" i="1"/>
  <c r="CK6" i="1" s="1"/>
  <c r="BD6" i="1"/>
  <c r="CJ6" i="1" s="1"/>
  <c r="BA6" i="1"/>
  <c r="AX6" i="1"/>
  <c r="CH6" i="1" s="1"/>
  <c r="AU6" i="1"/>
  <c r="CG6" i="1" s="1"/>
  <c r="AR6" i="1"/>
  <c r="CF6" i="1" s="1"/>
  <c r="AO6" i="1"/>
  <c r="AL6" i="1"/>
  <c r="CD6" i="1" s="1"/>
  <c r="AI6" i="1"/>
  <c r="AF6" i="1"/>
  <c r="CB6" i="1" s="1"/>
  <c r="AC6" i="1"/>
  <c r="Z6" i="1"/>
  <c r="BZ6" i="1" s="1"/>
  <c r="W6" i="1"/>
  <c r="BY6" i="1" s="1"/>
  <c r="T6" i="1"/>
  <c r="BX6" i="1" s="1"/>
  <c r="Q6" i="1"/>
  <c r="N6" i="1"/>
  <c r="BV6" i="1" s="1"/>
  <c r="K6" i="1"/>
  <c r="BU6" i="1" s="1"/>
  <c r="F6" i="1"/>
  <c r="BR5" i="1"/>
  <c r="BO5" i="1"/>
  <c r="BL5" i="1"/>
  <c r="BI5" i="1"/>
  <c r="BG5" i="1"/>
  <c r="CK5" i="1" s="1"/>
  <c r="BD5" i="1"/>
  <c r="BA5" i="1"/>
  <c r="AX5" i="1"/>
  <c r="CH5" i="1" s="1"/>
  <c r="AU5" i="1"/>
  <c r="CG5" i="1" s="1"/>
  <c r="AR5" i="1"/>
  <c r="AO5" i="1"/>
  <c r="CE5" i="1" s="1"/>
  <c r="AL5" i="1"/>
  <c r="CD5" i="1" s="1"/>
  <c r="AI5" i="1"/>
  <c r="CC5" i="1" s="1"/>
  <c r="AF5" i="1"/>
  <c r="AC5" i="1"/>
  <c r="Z5" i="1"/>
  <c r="BZ5" i="1" s="1"/>
  <c r="W5" i="1"/>
  <c r="BY5" i="1" s="1"/>
  <c r="T5" i="1"/>
  <c r="Q5" i="1"/>
  <c r="BW5" i="1" s="1"/>
  <c r="N5" i="1"/>
  <c r="BV5" i="1" s="1"/>
  <c r="K5" i="1"/>
  <c r="BU5" i="1" s="1"/>
  <c r="F5" i="1"/>
  <c r="BR4" i="1"/>
  <c r="BO4" i="1"/>
  <c r="BL4" i="1"/>
  <c r="BI4" i="1"/>
  <c r="BG4" i="1"/>
  <c r="BD4" i="1"/>
  <c r="CJ4" i="1" s="1"/>
  <c r="BA4" i="1"/>
  <c r="AX4" i="1"/>
  <c r="CH4" i="1" s="1"/>
  <c r="AU4" i="1"/>
  <c r="AR4" i="1"/>
  <c r="CF4" i="1" s="1"/>
  <c r="AO4" i="1"/>
  <c r="AL4" i="1"/>
  <c r="CD4" i="1" s="1"/>
  <c r="AI4" i="1"/>
  <c r="AF4" i="1"/>
  <c r="CB4" i="1" s="1"/>
  <c r="AC4" i="1"/>
  <c r="Z4" i="1"/>
  <c r="BZ4" i="1" s="1"/>
  <c r="W4" i="1"/>
  <c r="T4" i="1"/>
  <c r="BX4" i="1" s="1"/>
  <c r="Q4" i="1"/>
  <c r="N4" i="1"/>
  <c r="BV4" i="1" s="1"/>
  <c r="K4" i="1"/>
  <c r="F4" i="1"/>
  <c r="BR3" i="1"/>
  <c r="BO3" i="1"/>
  <c r="BL3" i="1"/>
  <c r="BI3" i="1"/>
  <c r="BG3" i="1"/>
  <c r="CK3" i="1" s="1"/>
  <c r="BD3" i="1"/>
  <c r="BA3" i="1"/>
  <c r="AX3" i="1"/>
  <c r="CH3" i="1" s="1"/>
  <c r="AU3" i="1"/>
  <c r="CG3" i="1" s="1"/>
  <c r="AR3" i="1"/>
  <c r="AO3" i="1"/>
  <c r="CE3" i="1" s="1"/>
  <c r="AL3" i="1"/>
  <c r="CD3" i="1" s="1"/>
  <c r="AI3" i="1"/>
  <c r="CC3" i="1" s="1"/>
  <c r="AF3" i="1"/>
  <c r="AC3" i="1"/>
  <c r="CA3" i="1" s="1"/>
  <c r="Z3" i="1"/>
  <c r="BZ3" i="1" s="1"/>
  <c r="W3" i="1"/>
  <c r="BY3" i="1" s="1"/>
  <c r="T3" i="1"/>
  <c r="Q3" i="1"/>
  <c r="N3" i="1"/>
  <c r="BV3" i="1" s="1"/>
  <c r="K3" i="1"/>
  <c r="BU3" i="1" s="1"/>
  <c r="F3" i="1"/>
  <c r="BR2" i="1"/>
  <c r="BO2" i="1"/>
  <c r="BL2" i="1"/>
  <c r="BI2" i="1"/>
  <c r="BT1" i="1"/>
  <c r="BS1" i="1"/>
  <c r="BQ1" i="1"/>
  <c r="BP1" i="1"/>
  <c r="BN1" i="1"/>
  <c r="BM1" i="1"/>
  <c r="BK1" i="1"/>
  <c r="BJ1" i="1"/>
  <c r="BH1" i="1"/>
  <c r="BG1" i="1"/>
  <c r="CK1" i="1" s="1"/>
  <c r="BE1" i="1"/>
  <c r="BD1" i="1"/>
  <c r="CJ1" i="1" s="1"/>
  <c r="BB1" i="1"/>
  <c r="BA1" i="1"/>
  <c r="CI1" i="1" s="1"/>
  <c r="AY1" i="1"/>
  <c r="AX1" i="1"/>
  <c r="CH1" i="1" s="1"/>
  <c r="AV1" i="1"/>
  <c r="AU1" i="1"/>
  <c r="CG1" i="1" s="1"/>
  <c r="AS1" i="1"/>
  <c r="AR1" i="1"/>
  <c r="CF1" i="1" s="1"/>
  <c r="AP1" i="1"/>
  <c r="AO1" i="1"/>
  <c r="CE1" i="1" s="1"/>
  <c r="AM1" i="1"/>
  <c r="AL1" i="1"/>
  <c r="CD1" i="1" s="1"/>
  <c r="AJ1" i="1"/>
  <c r="AI1" i="1"/>
  <c r="CC1" i="1" s="1"/>
  <c r="AG1" i="1"/>
  <c r="AF1" i="1"/>
  <c r="CB1" i="1" s="1"/>
  <c r="AD1" i="1"/>
  <c r="AC1" i="1"/>
  <c r="CA1" i="1" s="1"/>
  <c r="AA1" i="1"/>
  <c r="Z1" i="1"/>
  <c r="BZ1" i="1" s="1"/>
  <c r="X1" i="1"/>
  <c r="W1" i="1"/>
  <c r="BY1" i="1" s="1"/>
  <c r="U1" i="1"/>
  <c r="T1" i="1"/>
  <c r="BX1" i="1" s="1"/>
  <c r="R1" i="1"/>
  <c r="Q1" i="1"/>
  <c r="BW1" i="1" s="1"/>
  <c r="O1" i="1"/>
  <c r="N1" i="1"/>
  <c r="BV1" i="1" s="1"/>
  <c r="L1" i="1"/>
  <c r="K1" i="1"/>
  <c r="BU1" i="1" s="1"/>
  <c r="G1" i="1"/>
  <c r="F1" i="1"/>
  <c r="BH9" i="6" l="1"/>
  <c r="BH8" i="6"/>
  <c r="S9" i="6"/>
  <c r="S8" i="6"/>
  <c r="CZ8" i="6"/>
  <c r="CZ9" i="6"/>
  <c r="NO87" i="6"/>
  <c r="NO54" i="6"/>
  <c r="MH8" i="6"/>
  <c r="MH9" i="6"/>
  <c r="LQ9" i="6"/>
  <c r="LQ8" i="6"/>
  <c r="MV8" i="6"/>
  <c r="MV9" i="6"/>
  <c r="MU8" i="6"/>
  <c r="MU9" i="6"/>
  <c r="DM8" i="6"/>
  <c r="DM9" i="6"/>
  <c r="FR8" i="6"/>
  <c r="FR9" i="6"/>
  <c r="BA8" i="6"/>
  <c r="BA9" i="6"/>
  <c r="EU8" i="6"/>
  <c r="EU9" i="6"/>
  <c r="BR8" i="6"/>
  <c r="BR9" i="6"/>
  <c r="NN89" i="6"/>
  <c r="NN60" i="6"/>
  <c r="AT9" i="6"/>
  <c r="AT8" i="6"/>
  <c r="NP81" i="6"/>
  <c r="NP36" i="6"/>
  <c r="CI9" i="6"/>
  <c r="CI8" i="6"/>
  <c r="CX8" i="6"/>
  <c r="CX9" i="6"/>
  <c r="V8" i="6"/>
  <c r="V9" i="6"/>
  <c r="L8" i="6"/>
  <c r="L9" i="6"/>
  <c r="JP9" i="6"/>
  <c r="JP8" i="6"/>
  <c r="CN8" i="6"/>
  <c r="CN9" i="6"/>
  <c r="MJ8" i="6"/>
  <c r="MJ9" i="6"/>
  <c r="EB9" i="6"/>
  <c r="EB8" i="6"/>
  <c r="AY9" i="6"/>
  <c r="AY8" i="6"/>
  <c r="DG9" i="6"/>
  <c r="DG8" i="6"/>
  <c r="AE9" i="6"/>
  <c r="AE8" i="6"/>
  <c r="N73" i="6"/>
  <c r="N12" i="6"/>
  <c r="JX60" i="6"/>
  <c r="JX48" i="6"/>
  <c r="JX51" i="6"/>
  <c r="JX54" i="6"/>
  <c r="JX45" i="6"/>
  <c r="JX39" i="6"/>
  <c r="JX42" i="6"/>
  <c r="JX36" i="6"/>
  <c r="JX24" i="6"/>
  <c r="MW8" i="6"/>
  <c r="MW9" i="6"/>
  <c r="LR8" i="6"/>
  <c r="GQ70" i="6"/>
  <c r="GQ72" i="6" s="1"/>
  <c r="CV9" i="6"/>
  <c r="CV8" i="6"/>
  <c r="T9" i="6"/>
  <c r="T8" i="6"/>
  <c r="NE8" i="6"/>
  <c r="FK9" i="6"/>
  <c r="FK8" i="6"/>
  <c r="CF9" i="6"/>
  <c r="CF8" i="6"/>
  <c r="BS9" i="6"/>
  <c r="BS8" i="6"/>
  <c r="DA8" i="6"/>
  <c r="DA9" i="6"/>
  <c r="Y8" i="6"/>
  <c r="Y9" i="6"/>
  <c r="JY8" i="6"/>
  <c r="JY9" i="6"/>
  <c r="MX9" i="6"/>
  <c r="MX8" i="6"/>
  <c r="JX27" i="6"/>
  <c r="LP9" i="6"/>
  <c r="LP8" i="6"/>
  <c r="NP73" i="6"/>
  <c r="NP12" i="6"/>
  <c r="NM9" i="6"/>
  <c r="NM8" i="6"/>
  <c r="EL9" i="6"/>
  <c r="EL8" i="6"/>
  <c r="AK9" i="6"/>
  <c r="AK8" i="6"/>
  <c r="DS9" i="6"/>
  <c r="DS8" i="6"/>
  <c r="LK8" i="6"/>
  <c r="LK9" i="6"/>
  <c r="ER8" i="6"/>
  <c r="ER9" i="6"/>
  <c r="AL8" i="6"/>
  <c r="AL9" i="6"/>
  <c r="EI8" i="6"/>
  <c r="EI9" i="6"/>
  <c r="BD8" i="6"/>
  <c r="BD9" i="6"/>
  <c r="DF9" i="6"/>
  <c r="DF8" i="6"/>
  <c r="AD9" i="6"/>
  <c r="AD8" i="6"/>
  <c r="MN9" i="6"/>
  <c r="MN8" i="6"/>
  <c r="M81" i="6"/>
  <c r="M8" i="6" s="1"/>
  <c r="M36" i="6"/>
  <c r="FN9" i="6"/>
  <c r="FN8" i="6"/>
  <c r="BW9" i="6"/>
  <c r="BW8" i="6"/>
  <c r="CL8" i="6"/>
  <c r="CL9" i="6"/>
  <c r="I8" i="6"/>
  <c r="I9" i="6"/>
  <c r="ND8" i="6"/>
  <c r="FH8" i="6"/>
  <c r="FH9" i="6"/>
  <c r="CB8" i="6"/>
  <c r="CB9" i="6"/>
  <c r="DK9" i="6"/>
  <c r="DK8" i="6"/>
  <c r="AJ9" i="6"/>
  <c r="AJ8" i="6"/>
  <c r="CT9" i="6"/>
  <c r="CT8" i="6"/>
  <c r="JX21" i="6"/>
  <c r="NI8" i="6"/>
  <c r="NI9" i="6"/>
  <c r="JS63" i="6"/>
  <c r="JS54" i="6"/>
  <c r="JS21" i="6"/>
  <c r="JS18" i="6"/>
  <c r="NF9" i="6"/>
  <c r="DL9" i="6"/>
  <c r="DL8" i="6"/>
  <c r="N89" i="6"/>
  <c r="N60" i="6"/>
  <c r="FO9" i="6"/>
  <c r="FO8" i="6"/>
  <c r="CJ9" i="6"/>
  <c r="CJ8" i="6"/>
  <c r="NM81" i="6"/>
  <c r="NM36" i="6"/>
  <c r="EW9" i="6"/>
  <c r="EW8" i="6"/>
  <c r="BT9" i="6"/>
  <c r="BT8" i="6"/>
  <c r="BE8" i="6"/>
  <c r="BE9" i="6"/>
  <c r="CO8" i="6"/>
  <c r="CO9" i="6"/>
  <c r="K8" i="6"/>
  <c r="K9" i="6"/>
  <c r="FQ9" i="6"/>
  <c r="FQ8" i="6"/>
  <c r="JX8" i="6"/>
  <c r="JX9" i="6"/>
  <c r="NK8" i="6"/>
  <c r="NK9" i="6"/>
  <c r="NO73" i="6"/>
  <c r="NO12" i="6"/>
  <c r="JP51" i="6"/>
  <c r="JP36" i="6"/>
  <c r="JP15" i="6"/>
  <c r="JU9" i="6"/>
  <c r="JR60" i="6"/>
  <c r="JR42" i="6"/>
  <c r="JR39" i="6"/>
  <c r="JR33" i="6"/>
  <c r="JR21" i="6"/>
  <c r="JR12" i="6"/>
  <c r="JY60" i="6"/>
  <c r="JY54" i="6"/>
  <c r="JY42" i="6"/>
  <c r="JY24" i="6"/>
  <c r="JY12" i="6"/>
  <c r="FI8" i="6"/>
  <c r="FI9" i="6"/>
  <c r="AU9" i="6"/>
  <c r="AU8" i="6"/>
  <c r="M87" i="6"/>
  <c r="M54" i="6"/>
  <c r="NP89" i="6"/>
  <c r="NP60" i="6"/>
  <c r="ED8" i="6"/>
  <c r="ED9" i="6"/>
  <c r="DR8" i="6"/>
  <c r="DR9" i="6"/>
  <c r="AQ8" i="6"/>
  <c r="AQ9" i="6"/>
  <c r="NQ89" i="6"/>
  <c r="NQ60" i="6"/>
  <c r="JX63" i="6"/>
  <c r="P89" i="6"/>
  <c r="P60" i="6"/>
  <c r="O89" i="6"/>
  <c r="O60" i="6"/>
  <c r="CS9" i="6"/>
  <c r="CS8" i="6"/>
  <c r="LL8" i="6"/>
  <c r="LL9" i="6"/>
  <c r="O87" i="6"/>
  <c r="O54" i="6"/>
  <c r="EZ9" i="6"/>
  <c r="EZ8" i="6"/>
  <c r="BJ9" i="6"/>
  <c r="BJ8" i="6"/>
  <c r="BZ9" i="6"/>
  <c r="BZ8" i="6"/>
  <c r="FJ9" i="6"/>
  <c r="FJ8" i="6"/>
  <c r="ML9" i="6"/>
  <c r="ML8" i="6"/>
  <c r="ET8" i="6"/>
  <c r="ET9" i="6"/>
  <c r="BP8" i="6"/>
  <c r="BP9" i="6"/>
  <c r="Q73" i="6"/>
  <c r="Q12" i="6"/>
  <c r="CW9" i="6"/>
  <c r="CW8" i="6"/>
  <c r="U9" i="6"/>
  <c r="U8" i="6"/>
  <c r="O73" i="6"/>
  <c r="O12" i="6"/>
  <c r="FM9" i="6"/>
  <c r="FM8" i="6"/>
  <c r="CH9" i="6"/>
  <c r="CH8" i="6"/>
  <c r="LO9" i="6"/>
  <c r="LO8" i="6"/>
  <c r="NH8" i="6"/>
  <c r="JZ54" i="6"/>
  <c r="JZ33" i="6"/>
  <c r="JZ21" i="6"/>
  <c r="JZ42" i="6"/>
  <c r="JZ30" i="6"/>
  <c r="CE8" i="6"/>
  <c r="CE9" i="6"/>
  <c r="DP8" i="6"/>
  <c r="DP9" i="6"/>
  <c r="JV9" i="6"/>
  <c r="JV8" i="6"/>
  <c r="FC9" i="6"/>
  <c r="FC8" i="6"/>
  <c r="BX9" i="6"/>
  <c r="BX8" i="6"/>
  <c r="C9" i="6"/>
  <c r="C8" i="6"/>
  <c r="EK9" i="6"/>
  <c r="EK8" i="6"/>
  <c r="BF9" i="6"/>
  <c r="BF8" i="6"/>
  <c r="LN9" i="6"/>
  <c r="AR8" i="6"/>
  <c r="AR9" i="6"/>
  <c r="CC8" i="6"/>
  <c r="CC9" i="6"/>
  <c r="JX15" i="6"/>
  <c r="FG8" i="6"/>
  <c r="FG9" i="6"/>
  <c r="FE9" i="6"/>
  <c r="FE8" i="6"/>
  <c r="JX18" i="6"/>
  <c r="JO39" i="6"/>
  <c r="JO48" i="6"/>
  <c r="JO36" i="6"/>
  <c r="MQ9" i="6"/>
  <c r="NO89" i="6"/>
  <c r="NO60" i="6"/>
  <c r="CU9" i="6"/>
  <c r="CU8" i="6"/>
  <c r="AI9" i="6"/>
  <c r="AI8" i="6"/>
  <c r="AP8" i="6"/>
  <c r="AP9" i="6"/>
  <c r="DB8" i="6"/>
  <c r="DB9" i="6"/>
  <c r="AA8" i="6"/>
  <c r="AA9" i="6"/>
  <c r="D9" i="6"/>
  <c r="D8" i="6"/>
  <c r="FL9" i="6"/>
  <c r="FL8" i="6"/>
  <c r="CG9" i="6"/>
  <c r="CG8" i="6"/>
  <c r="JQ9" i="6"/>
  <c r="JQ8" i="6"/>
  <c r="F9" i="6"/>
  <c r="F8" i="6"/>
  <c r="JX30" i="6"/>
  <c r="EN9" i="6"/>
  <c r="EN8" i="6"/>
  <c r="AV9" i="6"/>
  <c r="AV8" i="6"/>
  <c r="EQ9" i="6"/>
  <c r="EQ8" i="6"/>
  <c r="BM8" i="6"/>
  <c r="BM9" i="6"/>
  <c r="GQ9" i="6"/>
  <c r="GQ8" i="6"/>
  <c r="H9" i="6"/>
  <c r="H8" i="6"/>
  <c r="EV9" i="6"/>
  <c r="EV8" i="6"/>
  <c r="NG8" i="6"/>
  <c r="NG9" i="6"/>
  <c r="EH8" i="6"/>
  <c r="EH9" i="6"/>
  <c r="BB8" i="6"/>
  <c r="BB9" i="6"/>
  <c r="FP9" i="6"/>
  <c r="FP8" i="6"/>
  <c r="CK9" i="6"/>
  <c r="CK8" i="6"/>
  <c r="EY9" i="6"/>
  <c r="EY8" i="6"/>
  <c r="BV9" i="6"/>
  <c r="BV8" i="6"/>
  <c r="NQ73" i="6"/>
  <c r="NQ12" i="6"/>
  <c r="NJ8" i="6"/>
  <c r="NJ9" i="6"/>
  <c r="LN8" i="6"/>
  <c r="E9" i="6"/>
  <c r="E8" i="6"/>
  <c r="CR9" i="6"/>
  <c r="CR8" i="6"/>
  <c r="GQ67" i="6"/>
  <c r="GQ69" i="6" s="1"/>
  <c r="G9" i="6"/>
  <c r="G8" i="6"/>
  <c r="EO9" i="6"/>
  <c r="EO8" i="6"/>
  <c r="BK9" i="6"/>
  <c r="BK8" i="6"/>
  <c r="P81" i="6"/>
  <c r="P36" i="6"/>
  <c r="O81" i="6"/>
  <c r="O36" i="6"/>
  <c r="N81" i="6"/>
  <c r="N36" i="6"/>
  <c r="JX33" i="6"/>
  <c r="DT9" i="6"/>
  <c r="DT8" i="6"/>
  <c r="AS9" i="6"/>
  <c r="AS8" i="6"/>
  <c r="DD9" i="6"/>
  <c r="DD8" i="6"/>
  <c r="AB9" i="6"/>
  <c r="AB8" i="6"/>
  <c r="BQ8" i="6"/>
  <c r="BQ9" i="6"/>
  <c r="LS8" i="6"/>
  <c r="ES8" i="6"/>
  <c r="ES9" i="6"/>
  <c r="JS9" i="6"/>
  <c r="CA8" i="6"/>
  <c r="CA9" i="6"/>
  <c r="NN73" i="6"/>
  <c r="NN12" i="6"/>
  <c r="X8" i="6"/>
  <c r="X9" i="6"/>
  <c r="BL9" i="6"/>
  <c r="BL8" i="6"/>
  <c r="DJ9" i="6"/>
  <c r="DJ8" i="6"/>
  <c r="JZ8" i="6"/>
  <c r="JZ9" i="6"/>
  <c r="N87" i="6"/>
  <c r="N54" i="6"/>
  <c r="CM8" i="6"/>
  <c r="CM9" i="6"/>
  <c r="CP8" i="6"/>
  <c r="CP9" i="6"/>
  <c r="Q89" i="6"/>
  <c r="Q60" i="6"/>
  <c r="EX9" i="6"/>
  <c r="EX8" i="6"/>
  <c r="BU9" i="6"/>
  <c r="BU8" i="6"/>
  <c r="DH9" i="6"/>
  <c r="DH8" i="6"/>
  <c r="AF9" i="6"/>
  <c r="AF8" i="6"/>
  <c r="EC9" i="6"/>
  <c r="EC8" i="6"/>
  <c r="AZ8" i="6"/>
  <c r="AZ9" i="6"/>
  <c r="JW8" i="6"/>
  <c r="JW9" i="6"/>
  <c r="EJ9" i="6"/>
  <c r="EJ8" i="6"/>
  <c r="LM8" i="6"/>
  <c r="LM9" i="6"/>
  <c r="JO9" i="6"/>
  <c r="JO8" i="6"/>
  <c r="MY9" i="6"/>
  <c r="MY8" i="6"/>
  <c r="DQ8" i="6"/>
  <c r="DQ9" i="6"/>
  <c r="AM8" i="6"/>
  <c r="AM9" i="6"/>
  <c r="P73" i="6"/>
  <c r="P12" i="6"/>
  <c r="FD9" i="6"/>
  <c r="FD8" i="6"/>
  <c r="BY9" i="6"/>
  <c r="BY8" i="6"/>
  <c r="EM9" i="6"/>
  <c r="EM8" i="6"/>
  <c r="BI9" i="6"/>
  <c r="BI8" i="6"/>
  <c r="NL9" i="6"/>
  <c r="NL8" i="6"/>
  <c r="JP12" i="6"/>
  <c r="CD8" i="6"/>
  <c r="CD9" i="6"/>
  <c r="J8" i="6"/>
  <c r="J9" i="6"/>
  <c r="MM9" i="6"/>
  <c r="MM8" i="6"/>
  <c r="EP9" i="6"/>
  <c r="EP8" i="6"/>
  <c r="JX66" i="6"/>
  <c r="EA9" i="6"/>
  <c r="EA8" i="6"/>
  <c r="AX9" i="6"/>
  <c r="AX8" i="6"/>
  <c r="DE9" i="6"/>
  <c r="DE8" i="6"/>
  <c r="AC9" i="6"/>
  <c r="AC8" i="6"/>
  <c r="CQ8" i="6"/>
  <c r="CQ9" i="6"/>
  <c r="JX12" i="6"/>
  <c r="NC8" i="6"/>
  <c r="BC8" i="6"/>
  <c r="BC9" i="6"/>
  <c r="EE8" i="6"/>
  <c r="EE9" i="6"/>
  <c r="LJ8" i="6"/>
  <c r="LJ9" i="6"/>
  <c r="MS8" i="6"/>
  <c r="MS9" i="6"/>
  <c r="LS9" i="6"/>
  <c r="AY199" i="1"/>
  <c r="AY381" i="1"/>
  <c r="BR40" i="1"/>
  <c r="BT40" i="1" s="1"/>
  <c r="BM25" i="1"/>
  <c r="BN25" i="1" s="1"/>
  <c r="U133" i="1"/>
  <c r="BM116" i="1"/>
  <c r="BN116" i="1" s="1"/>
  <c r="BS51" i="1"/>
  <c r="BS105" i="1"/>
  <c r="BT105" i="1" s="1"/>
  <c r="BH146" i="1"/>
  <c r="BH154" i="1"/>
  <c r="AD55" i="1"/>
  <c r="BJ120" i="1"/>
  <c r="BK120" i="1" s="1"/>
  <c r="BP156" i="1"/>
  <c r="BQ156" i="1" s="1"/>
  <c r="BK164" i="1"/>
  <c r="AA159" i="1"/>
  <c r="X96" i="1"/>
  <c r="AV96" i="1"/>
  <c r="X98" i="1"/>
  <c r="AV98" i="1"/>
  <c r="R99" i="1"/>
  <c r="AD99" i="1"/>
  <c r="AP99" i="1"/>
  <c r="BM99" i="1"/>
  <c r="BN99" i="1" s="1"/>
  <c r="X106" i="1"/>
  <c r="AV106" i="1"/>
  <c r="AM139" i="1"/>
  <c r="AJ145" i="1"/>
  <c r="AM61" i="1"/>
  <c r="U155" i="1"/>
  <c r="R106" i="1"/>
  <c r="AP106" i="1"/>
  <c r="R145" i="1"/>
  <c r="BS146" i="1"/>
  <c r="BT146" i="1" s="1"/>
  <c r="BI190" i="1"/>
  <c r="BJ190" i="1" s="1"/>
  <c r="BK190" i="1" s="1"/>
  <c r="BI192" i="1"/>
  <c r="BJ192" i="1" s="1"/>
  <c r="BK192" i="1" s="1"/>
  <c r="BI194" i="1"/>
  <c r="O325" i="1"/>
  <c r="L376" i="1"/>
  <c r="R6" i="1"/>
  <c r="AD6" i="1"/>
  <c r="AP6" i="1"/>
  <c r="BB6" i="1"/>
  <c r="AJ66" i="1"/>
  <c r="BJ74" i="1"/>
  <c r="BK74" i="1" s="1"/>
  <c r="X135" i="1"/>
  <c r="AG135" i="1"/>
  <c r="AD148" i="1"/>
  <c r="U329" i="1"/>
  <c r="X348" i="1"/>
  <c r="AA361" i="1"/>
  <c r="BE374" i="1"/>
  <c r="AP374" i="1"/>
  <c r="BJ43" i="1"/>
  <c r="BK43" i="1" s="1"/>
  <c r="AA58" i="1"/>
  <c r="BM80" i="1"/>
  <c r="AM82" i="1"/>
  <c r="BS120" i="1"/>
  <c r="BT120" i="1" s="1"/>
  <c r="BS122" i="1"/>
  <c r="BT122" i="1" s="1"/>
  <c r="BK130" i="1"/>
  <c r="BO178" i="1"/>
  <c r="BP178" i="1" s="1"/>
  <c r="BQ178" i="1" s="1"/>
  <c r="AA199" i="1"/>
  <c r="BT51" i="1"/>
  <c r="BS61" i="1"/>
  <c r="BT61" i="1" s="1"/>
  <c r="BH79" i="1"/>
  <c r="BM89" i="1"/>
  <c r="BN89" i="1" s="1"/>
  <c r="L148" i="1"/>
  <c r="BS162" i="1"/>
  <c r="BT162" i="1" s="1"/>
  <c r="H245" i="1"/>
  <c r="H254" i="1"/>
  <c r="F279" i="1"/>
  <c r="AY279" i="1" s="1"/>
  <c r="BH327" i="1"/>
  <c r="BJ374" i="1"/>
  <c r="BK374" i="1" s="1"/>
  <c r="BH376" i="1"/>
  <c r="L8" i="1"/>
  <c r="AD21" i="1"/>
  <c r="R30" i="1"/>
  <c r="AA351" i="1"/>
  <c r="BM4" i="1"/>
  <c r="BN4" i="1" s="1"/>
  <c r="L24" i="1"/>
  <c r="X24" i="1"/>
  <c r="AJ24" i="1"/>
  <c r="AV24" i="1"/>
  <c r="BH24" i="1"/>
  <c r="L29" i="1"/>
  <c r="AD37" i="1"/>
  <c r="AD48" i="1"/>
  <c r="BB53" i="1"/>
  <c r="X54" i="1"/>
  <c r="AJ54" i="1"/>
  <c r="O68" i="1"/>
  <c r="BM73" i="1"/>
  <c r="BN73" i="1" s="1"/>
  <c r="AJ74" i="1"/>
  <c r="R111" i="1"/>
  <c r="AD111" i="1"/>
  <c r="AP111" i="1"/>
  <c r="BB111" i="1"/>
  <c r="R114" i="1"/>
  <c r="AP114" i="1"/>
  <c r="BH135" i="1"/>
  <c r="BJ141" i="1"/>
  <c r="BK141" i="1" s="1"/>
  <c r="X144" i="1"/>
  <c r="BS145" i="1"/>
  <c r="BT145" i="1" s="1"/>
  <c r="BJ160" i="1"/>
  <c r="BK160" i="1" s="1"/>
  <c r="BP170" i="1"/>
  <c r="BQ170" i="1" s="1"/>
  <c r="AM199" i="1"/>
  <c r="BS322" i="1"/>
  <c r="BT322" i="1" s="1"/>
  <c r="BH329" i="1"/>
  <c r="BM329" i="1"/>
  <c r="BN329" i="1" s="1"/>
  <c r="BB350" i="1"/>
  <c r="O363" i="1"/>
  <c r="BS375" i="1"/>
  <c r="BT375" i="1" s="1"/>
  <c r="BE368" i="1"/>
  <c r="BP374" i="1"/>
  <c r="BQ374" i="1" s="1"/>
  <c r="AG376" i="1"/>
  <c r="AG368" i="1"/>
  <c r="X8" i="1"/>
  <c r="R20" i="1"/>
  <c r="AP37" i="1"/>
  <c r="AM56" i="1"/>
  <c r="AJ70" i="1"/>
  <c r="AY72" i="1"/>
  <c r="BM72" i="1"/>
  <c r="BN72" i="1" s="1"/>
  <c r="AM78" i="1"/>
  <c r="BM102" i="1"/>
  <c r="BN102" i="1" s="1"/>
  <c r="BM104" i="1"/>
  <c r="BN104" i="1" s="1"/>
  <c r="BS123" i="1"/>
  <c r="BT123" i="1" s="1"/>
  <c r="AP132" i="1"/>
  <c r="AA145" i="1"/>
  <c r="AP150" i="1"/>
  <c r="AA168" i="1"/>
  <c r="BZ199" i="1"/>
  <c r="I202" i="1"/>
  <c r="BI203" i="1"/>
  <c r="BJ203" i="1" s="1"/>
  <c r="BK203" i="1" s="1"/>
  <c r="BL203" i="1"/>
  <c r="BM203" i="1" s="1"/>
  <c r="BN203" i="1" s="1"/>
  <c r="BL204" i="1"/>
  <c r="BM204" i="1" s="1"/>
  <c r="BN204" i="1" s="1"/>
  <c r="H212" i="1"/>
  <c r="H311" i="1"/>
  <c r="AM351" i="1"/>
  <c r="BM12" i="1"/>
  <c r="BN12" i="1" s="1"/>
  <c r="BN74" i="1"/>
  <c r="AS79" i="1"/>
  <c r="R27" i="1"/>
  <c r="AD27" i="1"/>
  <c r="AP27" i="1"/>
  <c r="BB27" i="1"/>
  <c r="AA37" i="1"/>
  <c r="O43" i="1"/>
  <c r="O52" i="1"/>
  <c r="BB54" i="1"/>
  <c r="BJ65" i="1"/>
  <c r="BK65" i="1" s="1"/>
  <c r="BH71" i="1"/>
  <c r="BM75" i="1"/>
  <c r="BN75" i="1" s="1"/>
  <c r="X114" i="1"/>
  <c r="AV114" i="1"/>
  <c r="BJ166" i="1"/>
  <c r="BK166" i="1" s="1"/>
  <c r="O167" i="1"/>
  <c r="BJ167" i="1"/>
  <c r="BK167" i="1" s="1"/>
  <c r="AS199" i="1"/>
  <c r="BJ277" i="1"/>
  <c r="R346" i="1"/>
  <c r="AG362" i="1"/>
  <c r="R374" i="1"/>
  <c r="AJ375" i="1"/>
  <c r="AG377" i="1"/>
  <c r="BS32" i="1"/>
  <c r="BT32" i="1" s="1"/>
  <c r="BJ35" i="1"/>
  <c r="BK35" i="1" s="1"/>
  <c r="BS60" i="1"/>
  <c r="BT60" i="1" s="1"/>
  <c r="AJ63" i="1"/>
  <c r="BS63" i="1"/>
  <c r="BT63" i="1" s="1"/>
  <c r="AY68" i="1"/>
  <c r="L71" i="1"/>
  <c r="BJ72" i="1"/>
  <c r="BK72" i="1" s="1"/>
  <c r="BM92" i="1"/>
  <c r="BN92" i="1" s="1"/>
  <c r="BM93" i="1"/>
  <c r="BN93" i="1" s="1"/>
  <c r="BS97" i="1"/>
  <c r="BT97" i="1" s="1"/>
  <c r="R98" i="1"/>
  <c r="AP98" i="1"/>
  <c r="BB98" i="1"/>
  <c r="AM167" i="1"/>
  <c r="CD167" i="1"/>
  <c r="BX171" i="1"/>
  <c r="U171" i="1"/>
  <c r="CG331" i="1"/>
  <c r="AV331" i="1"/>
  <c r="AJ8" i="1"/>
  <c r="AV8" i="1"/>
  <c r="BH8" i="1"/>
  <c r="X17" i="1"/>
  <c r="AD20" i="1"/>
  <c r="AP20" i="1"/>
  <c r="BB20" i="1"/>
  <c r="X29" i="1"/>
  <c r="AJ29" i="1"/>
  <c r="AV29" i="1"/>
  <c r="BH29" i="1"/>
  <c r="BJ37" i="1"/>
  <c r="BK37" i="1" s="1"/>
  <c r="R95" i="1"/>
  <c r="AD95" i="1"/>
  <c r="AP95" i="1"/>
  <c r="BB95" i="1"/>
  <c r="BS96" i="1"/>
  <c r="BT96" i="1" s="1"/>
  <c r="R102" i="1"/>
  <c r="AP102" i="1"/>
  <c r="BB102" i="1"/>
  <c r="R104" i="1"/>
  <c r="AP104" i="1"/>
  <c r="BB104" i="1"/>
  <c r="CB141" i="1"/>
  <c r="AG141" i="1"/>
  <c r="CF329" i="1"/>
  <c r="AS329" i="1"/>
  <c r="BJ3" i="1"/>
  <c r="BK3" i="1" s="1"/>
  <c r="BM6" i="1"/>
  <c r="BN6" i="1" s="1"/>
  <c r="BR16" i="1"/>
  <c r="BS16" i="1" s="1"/>
  <c r="BT16" i="1" s="1"/>
  <c r="BJ36" i="1"/>
  <c r="BK36" i="1" s="1"/>
  <c r="BB37" i="1"/>
  <c r="BM38" i="1"/>
  <c r="BN38" i="1" s="1"/>
  <c r="BB42" i="1"/>
  <c r="BP42" i="1"/>
  <c r="BQ42" i="1" s="1"/>
  <c r="AY50" i="1"/>
  <c r="BS52" i="1"/>
  <c r="BT52" i="1" s="1"/>
  <c r="CD56" i="1"/>
  <c r="BB63" i="1"/>
  <c r="BS64" i="1"/>
  <c r="BT64" i="1" s="1"/>
  <c r="BE77" i="1"/>
  <c r="BM85" i="1"/>
  <c r="BN85" i="1" s="1"/>
  <c r="CH128" i="1"/>
  <c r="AY128" i="1"/>
  <c r="CE140" i="1"/>
  <c r="AP140" i="1"/>
  <c r="BV164" i="1"/>
  <c r="O164" i="1"/>
  <c r="BX170" i="1"/>
  <c r="U170" i="1"/>
  <c r="BV199" i="1"/>
  <c r="O199" i="1"/>
  <c r="CH351" i="1"/>
  <c r="AY351" i="1"/>
  <c r="BM8" i="1"/>
  <c r="BN8" i="1" s="1"/>
  <c r="L20" i="1"/>
  <c r="X20" i="1"/>
  <c r="AJ20" i="1"/>
  <c r="AV20" i="1"/>
  <c r="BH20" i="1"/>
  <c r="BP22" i="1"/>
  <c r="BQ22" i="1" s="1"/>
  <c r="BS28" i="1"/>
  <c r="BT28" i="1" s="1"/>
  <c r="R31" i="1"/>
  <c r="AD31" i="1"/>
  <c r="AP31" i="1"/>
  <c r="BB31" i="1"/>
  <c r="R37" i="1"/>
  <c r="BP37" i="1"/>
  <c r="BQ37" i="1" s="1"/>
  <c r="BJ45" i="1"/>
  <c r="BK45" i="1" s="1"/>
  <c r="AD46" i="1"/>
  <c r="O47" i="1"/>
  <c r="BM53" i="1"/>
  <c r="BN53" i="1" s="1"/>
  <c r="AM54" i="1"/>
  <c r="AP56" i="1"/>
  <c r="BB56" i="1"/>
  <c r="AP57" i="1"/>
  <c r="L61" i="1"/>
  <c r="U63" i="1"/>
  <c r="BN80" i="1"/>
  <c r="AM70" i="1"/>
  <c r="AS71" i="1"/>
  <c r="L77" i="1"/>
  <c r="X78" i="1"/>
  <c r="AJ78" i="1"/>
  <c r="L79" i="1"/>
  <c r="X82" i="1"/>
  <c r="AJ82" i="1"/>
  <c r="R83" i="1"/>
  <c r="BM84" i="1"/>
  <c r="BN84" i="1" s="1"/>
  <c r="BM88" i="1"/>
  <c r="BN88" i="1" s="1"/>
  <c r="BM94" i="1"/>
  <c r="BN94" i="1" s="1"/>
  <c r="R96" i="1"/>
  <c r="AP96" i="1"/>
  <c r="BB96" i="1"/>
  <c r="BM96" i="1"/>
  <c r="BN96" i="1" s="1"/>
  <c r="X102" i="1"/>
  <c r="AV102" i="1"/>
  <c r="R103" i="1"/>
  <c r="AD103" i="1"/>
  <c r="AP103" i="1"/>
  <c r="BB103" i="1"/>
  <c r="X104" i="1"/>
  <c r="BJ132" i="1"/>
  <c r="BK132" i="1" s="1"/>
  <c r="O147" i="1"/>
  <c r="CJ169" i="1"/>
  <c r="BE169" i="1"/>
  <c r="F275" i="1"/>
  <c r="O275" i="1" s="1"/>
  <c r="CC323" i="1"/>
  <c r="AJ323" i="1"/>
  <c r="CB362" i="1"/>
  <c r="AY372" i="1"/>
  <c r="BB153" i="1"/>
  <c r="BS168" i="1"/>
  <c r="BT168" i="1" s="1"/>
  <c r="AS170" i="1"/>
  <c r="BR180" i="1"/>
  <c r="BS180" i="1" s="1"/>
  <c r="BT180" i="1" s="1"/>
  <c r="BR190" i="1"/>
  <c r="BS190" i="1" s="1"/>
  <c r="BT190" i="1" s="1"/>
  <c r="I191" i="1"/>
  <c r="BL194" i="1"/>
  <c r="BM194" i="1" s="1"/>
  <c r="BN194" i="1" s="1"/>
  <c r="H198" i="1"/>
  <c r="H243" i="1"/>
  <c r="H244" i="1"/>
  <c r="BJ283" i="1"/>
  <c r="BS278" i="1"/>
  <c r="BJ279" i="1"/>
  <c r="BM327" i="1"/>
  <c r="BN327" i="1" s="1"/>
  <c r="BS334" i="1"/>
  <c r="BT334" i="1" s="1"/>
  <c r="U351" i="1"/>
  <c r="BX351" i="1"/>
  <c r="U357" i="1"/>
  <c r="AY357" i="1"/>
  <c r="L374" i="1"/>
  <c r="AJ374" i="1"/>
  <c r="BH374" i="1"/>
  <c r="AV104" i="1"/>
  <c r="BS104" i="1"/>
  <c r="BT104" i="1" s="1"/>
  <c r="AD120" i="1"/>
  <c r="BS121" i="1"/>
  <c r="BT121" i="1" s="1"/>
  <c r="AM122" i="1"/>
  <c r="BJ123" i="1"/>
  <c r="AA124" i="1"/>
  <c r="AP128" i="1"/>
  <c r="X133" i="1"/>
  <c r="AJ133" i="1"/>
  <c r="BS133" i="1"/>
  <c r="BT133" i="1" s="1"/>
  <c r="R135" i="1"/>
  <c r="BM138" i="1"/>
  <c r="BN138" i="1" s="1"/>
  <c r="BM139" i="1"/>
  <c r="BN139" i="1" s="1"/>
  <c r="AG140" i="1"/>
  <c r="BM140" i="1"/>
  <c r="BN140" i="1" s="1"/>
  <c r="BB145" i="1"/>
  <c r="L153" i="1"/>
  <c r="X153" i="1"/>
  <c r="AG153" i="1"/>
  <c r="AS159" i="1"/>
  <c r="BE160" i="1"/>
  <c r="X161" i="1"/>
  <c r="I162" i="1"/>
  <c r="BE162" i="1"/>
  <c r="AP165" i="1"/>
  <c r="AY166" i="1"/>
  <c r="AY168" i="1"/>
  <c r="BJ168" i="1"/>
  <c r="BK168" i="1" s="1"/>
  <c r="BZ168" i="1"/>
  <c r="AJ173" i="1"/>
  <c r="BE199" i="1"/>
  <c r="H221" i="1"/>
  <c r="AM325" i="1"/>
  <c r="U327" i="1"/>
  <c r="BE353" i="1"/>
  <c r="AY355" i="1"/>
  <c r="AG355" i="1"/>
  <c r="AS357" i="1"/>
  <c r="CB368" i="1"/>
  <c r="O370" i="1"/>
  <c r="AD374" i="1"/>
  <c r="BB374" i="1"/>
  <c r="AA376" i="1"/>
  <c r="AS377" i="1"/>
  <c r="AY377" i="1"/>
  <c r="AM380" i="1"/>
  <c r="BS106" i="1"/>
  <c r="BT106" i="1" s="1"/>
  <c r="R112" i="1"/>
  <c r="AD112" i="1"/>
  <c r="AP112" i="1"/>
  <c r="BB112" i="1"/>
  <c r="BS132" i="1"/>
  <c r="BT132" i="1" s="1"/>
  <c r="BJ133" i="1"/>
  <c r="BK133" i="1" s="1"/>
  <c r="BB135" i="1"/>
  <c r="BH138" i="1"/>
  <c r="O141" i="1"/>
  <c r="X147" i="1"/>
  <c r="BH153" i="1"/>
  <c r="BP171" i="1"/>
  <c r="BQ171" i="1" s="1"/>
  <c r="BS160" i="1"/>
  <c r="BT160" i="1" s="1"/>
  <c r="BS166" i="1"/>
  <c r="BT166" i="1" s="1"/>
  <c r="BJ169" i="1"/>
  <c r="BK169" i="1" s="1"/>
  <c r="BJ170" i="1"/>
  <c r="BK170" i="1" s="1"/>
  <c r="BR181" i="1"/>
  <c r="BS181" i="1" s="1"/>
  <c r="BT181" i="1" s="1"/>
  <c r="BI182" i="1"/>
  <c r="BJ182" i="1" s="1"/>
  <c r="BK182" i="1" s="1"/>
  <c r="BR189" i="1"/>
  <c r="BS189" i="1" s="1"/>
  <c r="BT189" i="1" s="1"/>
  <c r="BI195" i="1"/>
  <c r="BJ195" i="1" s="1"/>
  <c r="BK195" i="1" s="1"/>
  <c r="BL195" i="1"/>
  <c r="BM195" i="1" s="1"/>
  <c r="BN195" i="1" s="1"/>
  <c r="BL196" i="1"/>
  <c r="BM196" i="1" s="1"/>
  <c r="BN196" i="1" s="1"/>
  <c r="BR197" i="1"/>
  <c r="BS197" i="1" s="1"/>
  <c r="BT197" i="1" s="1"/>
  <c r="H210" i="1"/>
  <c r="H262" i="1"/>
  <c r="I268" i="1"/>
  <c r="BP277" i="1"/>
  <c r="BJ281" i="1"/>
  <c r="BJ285" i="1"/>
  <c r="H310" i="1"/>
  <c r="BM322" i="1"/>
  <c r="BN322" i="1" s="1"/>
  <c r="BM328" i="1"/>
  <c r="BN328" i="1" s="1"/>
  <c r="AG348" i="1"/>
  <c r="BH369" i="1"/>
  <c r="R370" i="1"/>
  <c r="AP370" i="1"/>
  <c r="BB370" i="1"/>
  <c r="BS371" i="1"/>
  <c r="BT371" i="1" s="1"/>
  <c r="AM372" i="1"/>
  <c r="X374" i="1"/>
  <c r="AV374" i="1"/>
  <c r="BM22" i="1"/>
  <c r="BN22" i="1" s="1"/>
  <c r="BS44" i="1"/>
  <c r="BT44" i="1" s="1"/>
  <c r="CC37" i="1"/>
  <c r="AJ37" i="1"/>
  <c r="BS50" i="1"/>
  <c r="BT50" i="1" s="1"/>
  <c r="BS54" i="1"/>
  <c r="BT54" i="1" s="1"/>
  <c r="BM66" i="1"/>
  <c r="BN66" i="1" s="1"/>
  <c r="CG69" i="1"/>
  <c r="AV69" i="1"/>
  <c r="BV74" i="1"/>
  <c r="O74" i="1"/>
  <c r="BP154" i="1"/>
  <c r="BQ154" i="1" s="1"/>
  <c r="CD122" i="1"/>
  <c r="BM57" i="1"/>
  <c r="BN57" i="1" s="1"/>
  <c r="BM50" i="1"/>
  <c r="BN50" i="1" s="1"/>
  <c r="BS53" i="1"/>
  <c r="BT53" i="1" s="1"/>
  <c r="BS56" i="1"/>
  <c r="BT56" i="1" s="1"/>
  <c r="CD63" i="1"/>
  <c r="AM63" i="1"/>
  <c r="BU66" i="1"/>
  <c r="L66" i="1"/>
  <c r="BV70" i="1"/>
  <c r="O70" i="1"/>
  <c r="CC71" i="1"/>
  <c r="AJ71" i="1"/>
  <c r="BM20" i="1"/>
  <c r="BN20" i="1" s="1"/>
  <c r="AS53" i="1"/>
  <c r="X74" i="1"/>
  <c r="BY74" i="1"/>
  <c r="AV140" i="1"/>
  <c r="CG140" i="1"/>
  <c r="BU37" i="1"/>
  <c r="L37" i="1"/>
  <c r="CK37" i="1"/>
  <c r="BH37" i="1"/>
  <c r="BZ68" i="1"/>
  <c r="AA68" i="1"/>
  <c r="BV78" i="1"/>
  <c r="O78" i="1"/>
  <c r="CC79" i="1"/>
  <c r="AJ79" i="1"/>
  <c r="BB99" i="1"/>
  <c r="CI99" i="1"/>
  <c r="CD120" i="1"/>
  <c r="AM120" i="1"/>
  <c r="CH131" i="1"/>
  <c r="AY131" i="1"/>
  <c r="CG148" i="1"/>
  <c r="AV148" i="1"/>
  <c r="R152" i="1"/>
  <c r="AV152" i="1"/>
  <c r="U152" i="1"/>
  <c r="AG152" i="1"/>
  <c r="R156" i="1"/>
  <c r="AV156" i="1"/>
  <c r="AG156" i="1"/>
  <c r="AA164" i="1"/>
  <c r="BZ164" i="1"/>
  <c r="BZ169" i="1"/>
  <c r="AA169" i="1"/>
  <c r="AD174" i="1"/>
  <c r="CI174" i="1"/>
  <c r="BB174" i="1"/>
  <c r="AJ346" i="1"/>
  <c r="AV346" i="1"/>
  <c r="AA368" i="1"/>
  <c r="BZ368" i="1"/>
  <c r="BS112" i="1"/>
  <c r="BT112" i="1" s="1"/>
  <c r="R3" i="1"/>
  <c r="BB3" i="1"/>
  <c r="L4" i="1"/>
  <c r="X4" i="1"/>
  <c r="AJ4" i="1"/>
  <c r="AV4" i="1"/>
  <c r="BH4" i="1"/>
  <c r="BP4" i="1"/>
  <c r="BQ4" i="1" s="1"/>
  <c r="R10" i="1"/>
  <c r="AD10" i="1"/>
  <c r="AP10" i="1"/>
  <c r="BB10" i="1"/>
  <c r="BM10" i="1"/>
  <c r="BN10" i="1" s="1"/>
  <c r="BO14" i="1"/>
  <c r="BP14" i="1" s="1"/>
  <c r="BQ14" i="1" s="1"/>
  <c r="BL15" i="1"/>
  <c r="BM15" i="1" s="1"/>
  <c r="BN15" i="1" s="1"/>
  <c r="BP20" i="1"/>
  <c r="BQ20" i="1" s="1"/>
  <c r="BP24" i="1"/>
  <c r="BQ24" i="1" s="1"/>
  <c r="BJ30" i="1"/>
  <c r="BK30" i="1" s="1"/>
  <c r="R35" i="1"/>
  <c r="U37" i="1"/>
  <c r="AS37" i="1"/>
  <c r="BH38" i="1"/>
  <c r="BP38" i="1"/>
  <c r="BQ38" i="1" s="1"/>
  <c r="AD42" i="1"/>
  <c r="CA42" i="1"/>
  <c r="AD45" i="1"/>
  <c r="AP45" i="1"/>
  <c r="BB46" i="1"/>
  <c r="BP46" i="1"/>
  <c r="BQ46" i="1" s="1"/>
  <c r="AA50" i="1"/>
  <c r="CH50" i="1"/>
  <c r="R54" i="1"/>
  <c r="BS55" i="1"/>
  <c r="BT55" i="1" s="1"/>
  <c r="L56" i="1"/>
  <c r="X56" i="1"/>
  <c r="BS58" i="1"/>
  <c r="BT58" i="1" s="1"/>
  <c r="BE61" i="1"/>
  <c r="AD63" i="1"/>
  <c r="AS66" i="1"/>
  <c r="BJ78" i="1"/>
  <c r="BK78" i="1" s="1"/>
  <c r="BB73" i="1"/>
  <c r="AA74" i="1"/>
  <c r="AM74" i="1"/>
  <c r="R75" i="1"/>
  <c r="AS75" i="1"/>
  <c r="X81" i="1"/>
  <c r="BS82" i="1"/>
  <c r="BT82" i="1" s="1"/>
  <c r="BJ82" i="1"/>
  <c r="BK82" i="1" s="1"/>
  <c r="BS103" i="1"/>
  <c r="BT103" i="1" s="1"/>
  <c r="X100" i="1"/>
  <c r="AV100" i="1"/>
  <c r="R101" i="1"/>
  <c r="AD101" i="1"/>
  <c r="AP101" i="1"/>
  <c r="BB101" i="1"/>
  <c r="BM101" i="1"/>
  <c r="BN101" i="1" s="1"/>
  <c r="AV105" i="1"/>
  <c r="R108" i="1"/>
  <c r="AD108" i="1"/>
  <c r="AP108" i="1"/>
  <c r="BB108" i="1"/>
  <c r="BL117" i="1"/>
  <c r="X116" i="1"/>
  <c r="AV116" i="1"/>
  <c r="AP122" i="1"/>
  <c r="BB122" i="1"/>
  <c r="AM133" i="1"/>
  <c r="CD133" i="1"/>
  <c r="CH135" i="1"/>
  <c r="AY135" i="1"/>
  <c r="AA143" i="1"/>
  <c r="CA148" i="1"/>
  <c r="AP149" i="1"/>
  <c r="AY149" i="1"/>
  <c r="X151" i="1"/>
  <c r="X155" i="1"/>
  <c r="BP159" i="1"/>
  <c r="BQ159" i="1" s="1"/>
  <c r="U166" i="1"/>
  <c r="AM169" i="1"/>
  <c r="CD169" i="1"/>
  <c r="CH169" i="1"/>
  <c r="AY169" i="1"/>
  <c r="BP284" i="1"/>
  <c r="AY36" i="1"/>
  <c r="BE42" i="1"/>
  <c r="BM44" i="1"/>
  <c r="BN44" i="1" s="1"/>
  <c r="BH56" i="1"/>
  <c r="AY58" i="1"/>
  <c r="AM65" i="1"/>
  <c r="BB74" i="1"/>
  <c r="AY76" i="1"/>
  <c r="BM76" i="1"/>
  <c r="BN76" i="1" s="1"/>
  <c r="AY80" i="1"/>
  <c r="BT83" i="1"/>
  <c r="BM95" i="1"/>
  <c r="BN95" i="1" s="1"/>
  <c r="BM98" i="1"/>
  <c r="BN98" i="1" s="1"/>
  <c r="BM103" i="1"/>
  <c r="BN103" i="1" s="1"/>
  <c r="BM106" i="1"/>
  <c r="BN106" i="1" s="1"/>
  <c r="CI112" i="1"/>
  <c r="BK155" i="1"/>
  <c r="BP138" i="1"/>
  <c r="BQ138" i="1" s="1"/>
  <c r="BP139" i="1"/>
  <c r="BQ139" i="1" s="1"/>
  <c r="CE144" i="1"/>
  <c r="AP144" i="1"/>
  <c r="BX147" i="1"/>
  <c r="U147" i="1"/>
  <c r="CB149" i="1"/>
  <c r="AG149" i="1"/>
  <c r="BV151" i="1"/>
  <c r="O151" i="1"/>
  <c r="BH152" i="1"/>
  <c r="BV155" i="1"/>
  <c r="O155" i="1"/>
  <c r="AM159" i="1"/>
  <c r="CD159" i="1"/>
  <c r="CH159" i="1"/>
  <c r="AY159" i="1"/>
  <c r="BZ163" i="1"/>
  <c r="AA163" i="1"/>
  <c r="CB164" i="1"/>
  <c r="AG164" i="1"/>
  <c r="BV166" i="1"/>
  <c r="O166" i="1"/>
  <c r="AS166" i="1"/>
  <c r="U169" i="1"/>
  <c r="BP8" i="1"/>
  <c r="BQ8" i="1" s="1"/>
  <c r="AA35" i="1"/>
  <c r="AA45" i="1"/>
  <c r="AD54" i="1"/>
  <c r="AD11" i="1"/>
  <c r="BB11" i="1"/>
  <c r="L12" i="1"/>
  <c r="X12" i="1"/>
  <c r="AJ12" i="1"/>
  <c r="AV12" i="1"/>
  <c r="BH12" i="1"/>
  <c r="BP12" i="1"/>
  <c r="BQ12" i="1" s="1"/>
  <c r="U19" i="1"/>
  <c r="BP19" i="1"/>
  <c r="BQ19" i="1" s="1"/>
  <c r="CG20" i="1"/>
  <c r="BP23" i="1"/>
  <c r="BQ23" i="1" s="1"/>
  <c r="BP25" i="1"/>
  <c r="BQ25" i="1" s="1"/>
  <c r="BP36" i="1"/>
  <c r="BQ36" i="1" s="1"/>
  <c r="BP28" i="1"/>
  <c r="BQ28" i="1" s="1"/>
  <c r="BP32" i="1"/>
  <c r="BQ32" i="1" s="1"/>
  <c r="BM36" i="1"/>
  <c r="BN36" i="1" s="1"/>
  <c r="X37" i="1"/>
  <c r="AV37" i="1"/>
  <c r="BE37" i="1"/>
  <c r="AJ42" i="1"/>
  <c r="BH44" i="1"/>
  <c r="BP44" i="1"/>
  <c r="BQ44" i="1" s="1"/>
  <c r="X45" i="1"/>
  <c r="R53" i="1"/>
  <c r="U54" i="1"/>
  <c r="AP54" i="1"/>
  <c r="AY54" i="1"/>
  <c r="AD56" i="1"/>
  <c r="BS57" i="1"/>
  <c r="BT57" i="1" s="1"/>
  <c r="BJ61" i="1"/>
  <c r="BK61" i="1" s="1"/>
  <c r="AP62" i="1"/>
  <c r="AS62" i="1"/>
  <c r="BB62" i="1"/>
  <c r="BM62" i="1"/>
  <c r="BN62" i="1" s="1"/>
  <c r="AD64" i="1"/>
  <c r="BH66" i="1"/>
  <c r="X68" i="1"/>
  <c r="BP69" i="1"/>
  <c r="BQ69" i="1" s="1"/>
  <c r="BM69" i="1"/>
  <c r="BN69" i="1" s="1"/>
  <c r="BM70" i="1"/>
  <c r="BN70" i="1" s="1"/>
  <c r="BM71" i="1"/>
  <c r="BN71" i="1" s="1"/>
  <c r="L74" i="1"/>
  <c r="X76" i="1"/>
  <c r="AD77" i="1"/>
  <c r="AP77" i="1"/>
  <c r="BM77" i="1"/>
  <c r="BN77" i="1" s="1"/>
  <c r="AP78" i="1"/>
  <c r="BB78" i="1"/>
  <c r="BM78" i="1"/>
  <c r="BN78" i="1" s="1"/>
  <c r="BM79" i="1"/>
  <c r="BN79" i="1" s="1"/>
  <c r="AJ80" i="1"/>
  <c r="BP82" i="1"/>
  <c r="BQ82" i="1" s="1"/>
  <c r="AP83" i="1"/>
  <c r="BB83" i="1"/>
  <c r="R97" i="1"/>
  <c r="AD97" i="1"/>
  <c r="AP97" i="1"/>
  <c r="BB97" i="1"/>
  <c r="BM97" i="1"/>
  <c r="BN97" i="1" s="1"/>
  <c r="R100" i="1"/>
  <c r="AP100" i="1"/>
  <c r="BB100" i="1"/>
  <c r="BM100" i="1"/>
  <c r="BN100" i="1" s="1"/>
  <c r="R105" i="1"/>
  <c r="AP105" i="1"/>
  <c r="BB105" i="1"/>
  <c r="BM105" i="1"/>
  <c r="BN105" i="1" s="1"/>
  <c r="AV108" i="1"/>
  <c r="BP131" i="1"/>
  <c r="BQ131" i="1" s="1"/>
  <c r="BY140" i="1"/>
  <c r="X140" i="1"/>
  <c r="BZ141" i="1"/>
  <c r="AA141" i="1"/>
  <c r="CF143" i="1"/>
  <c r="AS143" i="1"/>
  <c r="BP144" i="1"/>
  <c r="BQ144" i="1" s="1"/>
  <c r="CB145" i="1"/>
  <c r="AG145" i="1"/>
  <c r="BP147" i="1"/>
  <c r="BQ147" i="1" s="1"/>
  <c r="CH153" i="1"/>
  <c r="AY153" i="1"/>
  <c r="BJ173" i="1"/>
  <c r="BK173" i="1" s="1"/>
  <c r="BX159" i="1"/>
  <c r="U159" i="1"/>
  <c r="CH163" i="1"/>
  <c r="AY163" i="1"/>
  <c r="CD166" i="1"/>
  <c r="AM166" i="1"/>
  <c r="U167" i="1"/>
  <c r="BX167" i="1"/>
  <c r="CF170" i="1"/>
  <c r="BJ171" i="1"/>
  <c r="BK171" i="1" s="1"/>
  <c r="CA173" i="1"/>
  <c r="AD173" i="1"/>
  <c r="BR192" i="1"/>
  <c r="BS192" i="1" s="1"/>
  <c r="BT192" i="1" s="1"/>
  <c r="CJ199" i="1"/>
  <c r="R116" i="1"/>
  <c r="AP116" i="1"/>
  <c r="BB116" i="1"/>
  <c r="AP120" i="1"/>
  <c r="BJ121" i="1"/>
  <c r="BK121" i="1" s="1"/>
  <c r="AY122" i="1"/>
  <c r="BJ122" i="1"/>
  <c r="BK122" i="1" s="1"/>
  <c r="BJ124" i="1"/>
  <c r="BK124" i="1" s="1"/>
  <c r="BB128" i="1"/>
  <c r="CI128" i="1"/>
  <c r="BJ130" i="1"/>
  <c r="BS134" i="1"/>
  <c r="BT134" i="1" s="1"/>
  <c r="AD131" i="1"/>
  <c r="AP131" i="1"/>
  <c r="AP133" i="1"/>
  <c r="AV135" i="1"/>
  <c r="X139" i="1"/>
  <c r="AJ139" i="1"/>
  <c r="R141" i="1"/>
  <c r="AJ141" i="1"/>
  <c r="BS141" i="1"/>
  <c r="BT141" i="1" s="1"/>
  <c r="AG144" i="1"/>
  <c r="BM144" i="1"/>
  <c r="BN144" i="1" s="1"/>
  <c r="BJ145" i="1"/>
  <c r="BK145" i="1" s="1"/>
  <c r="R146" i="1"/>
  <c r="AP146" i="1"/>
  <c r="BH148" i="1"/>
  <c r="L149" i="1"/>
  <c r="X149" i="1"/>
  <c r="BB149" i="1"/>
  <c r="BH150" i="1"/>
  <c r="BP150" i="1"/>
  <c r="BQ150" i="1" s="1"/>
  <c r="BP151" i="1"/>
  <c r="BQ151" i="1" s="1"/>
  <c r="AD152" i="1"/>
  <c r="CA152" i="1"/>
  <c r="BP155" i="1"/>
  <c r="BQ155" i="1" s="1"/>
  <c r="AG161" i="1"/>
  <c r="BJ163" i="1"/>
  <c r="BK163" i="1" s="1"/>
  <c r="BS164" i="1"/>
  <c r="BT164" i="1" s="1"/>
  <c r="BS167" i="1"/>
  <c r="BT167" i="1" s="1"/>
  <c r="BS169" i="1"/>
  <c r="BT169" i="1" s="1"/>
  <c r="AA170" i="1"/>
  <c r="BS173" i="1"/>
  <c r="BT173" i="1" s="1"/>
  <c r="BI180" i="1"/>
  <c r="BJ180" i="1" s="1"/>
  <c r="BK180" i="1" s="1"/>
  <c r="BI183" i="1"/>
  <c r="BJ183" i="1" s="1"/>
  <c r="BK183" i="1" s="1"/>
  <c r="BL183" i="1"/>
  <c r="BM183" i="1" s="1"/>
  <c r="BN183" i="1" s="1"/>
  <c r="I188" i="1"/>
  <c r="BR195" i="1"/>
  <c r="BS195" i="1" s="1"/>
  <c r="BT195" i="1" s="1"/>
  <c r="BX199" i="1"/>
  <c r="U199" i="1"/>
  <c r="H303" i="1"/>
  <c r="BN325" i="1"/>
  <c r="BS325" i="1"/>
  <c r="BT325" i="1" s="1"/>
  <c r="CG348" i="1"/>
  <c r="AV348" i="1"/>
  <c r="BY350" i="1"/>
  <c r="X350" i="1"/>
  <c r="BV351" i="1"/>
  <c r="O351" i="1"/>
  <c r="I353" i="1"/>
  <c r="BE357" i="1"/>
  <c r="CJ357" i="1"/>
  <c r="CF360" i="1"/>
  <c r="AS360" i="1"/>
  <c r="BL184" i="1"/>
  <c r="BM184" i="1" s="1"/>
  <c r="BN184" i="1" s="1"/>
  <c r="BI185" i="1"/>
  <c r="BJ185" i="1" s="1"/>
  <c r="BK185" i="1" s="1"/>
  <c r="BL185" i="1"/>
  <c r="BM185" i="1" s="1"/>
  <c r="BN185" i="1" s="1"/>
  <c r="BI188" i="1"/>
  <c r="BJ188" i="1" s="1"/>
  <c r="BK188" i="1" s="1"/>
  <c r="BR188" i="1"/>
  <c r="BS188" i="1" s="1"/>
  <c r="BT188" i="1" s="1"/>
  <c r="BR191" i="1"/>
  <c r="BS191" i="1" s="1"/>
  <c r="BT191" i="1" s="1"/>
  <c r="I192" i="1"/>
  <c r="CB199" i="1"/>
  <c r="AG199" i="1"/>
  <c r="BR201" i="1"/>
  <c r="BS201" i="1" s="1"/>
  <c r="BT201" i="1" s="1"/>
  <c r="BL201" i="1"/>
  <c r="BM201" i="1" s="1"/>
  <c r="BN201" i="1" s="1"/>
  <c r="BI202" i="1"/>
  <c r="BJ202" i="1" s="1"/>
  <c r="BK202" i="1" s="1"/>
  <c r="BR202" i="1"/>
  <c r="BS202" i="1" s="1"/>
  <c r="BT202" i="1" s="1"/>
  <c r="BL202" i="1"/>
  <c r="BM202" i="1" s="1"/>
  <c r="BN202" i="1" s="1"/>
  <c r="BR204" i="1"/>
  <c r="BS204" i="1" s="1"/>
  <c r="BT204" i="1" s="1"/>
  <c r="H204" i="1"/>
  <c r="CF327" i="1"/>
  <c r="AS327" i="1"/>
  <c r="BZ361" i="1"/>
  <c r="BV372" i="1"/>
  <c r="H372" i="1" s="1"/>
  <c r="O372" i="1"/>
  <c r="BB127" i="1"/>
  <c r="CI127" i="1"/>
  <c r="X131" i="1"/>
  <c r="R134" i="1"/>
  <c r="AS134" i="1"/>
  <c r="BE134" i="1"/>
  <c r="BP134" i="1"/>
  <c r="BQ134" i="1" s="1"/>
  <c r="AP135" i="1"/>
  <c r="R138" i="1"/>
  <c r="AP138" i="1"/>
  <c r="AP139" i="1"/>
  <c r="BB139" i="1"/>
  <c r="CI139" i="1"/>
  <c r="BP140" i="1"/>
  <c r="BQ140" i="1" s="1"/>
  <c r="BB141" i="1"/>
  <c r="BH142" i="1"/>
  <c r="BP142" i="1"/>
  <c r="BQ142" i="1" s="1"/>
  <c r="BP143" i="1"/>
  <c r="BQ143" i="1" s="1"/>
  <c r="AV144" i="1"/>
  <c r="R148" i="1"/>
  <c r="U148" i="1"/>
  <c r="AG148" i="1"/>
  <c r="BH149" i="1"/>
  <c r="AA151" i="1"/>
  <c r="L152" i="1"/>
  <c r="AP153" i="1"/>
  <c r="AP154" i="1"/>
  <c r="AA155" i="1"/>
  <c r="BM161" i="1"/>
  <c r="BN161" i="1" s="1"/>
  <c r="BJ159" i="1"/>
  <c r="BK159" i="1" s="1"/>
  <c r="AM163" i="1"/>
  <c r="BP163" i="1"/>
  <c r="BQ163" i="1" s="1"/>
  <c r="AS171" i="1"/>
  <c r="BR182" i="1"/>
  <c r="BS182" i="1" s="1"/>
  <c r="BT182" i="1" s="1"/>
  <c r="BR183" i="1"/>
  <c r="BS183" i="1" s="1"/>
  <c r="BT183" i="1" s="1"/>
  <c r="CF199" i="1"/>
  <c r="H236" i="1"/>
  <c r="BH346" i="1"/>
  <c r="CK346" i="1"/>
  <c r="BR194" i="1"/>
  <c r="BS194" i="1" s="1"/>
  <c r="BT194" i="1" s="1"/>
  <c r="H194" i="1"/>
  <c r="I195" i="1"/>
  <c r="I196" i="1"/>
  <c r="H207" i="1"/>
  <c r="H219" i="1"/>
  <c r="H229" i="1"/>
  <c r="H252" i="1"/>
  <c r="H253" i="1"/>
  <c r="BS276" i="1"/>
  <c r="F277" i="1"/>
  <c r="AV277" i="1" s="1"/>
  <c r="BJ278" i="1"/>
  <c r="CF279" i="1"/>
  <c r="F282" i="1"/>
  <c r="AG282" i="1" s="1"/>
  <c r="BP283" i="1"/>
  <c r="H301" i="1"/>
  <c r="H305" i="1"/>
  <c r="H318" i="1"/>
  <c r="BM324" i="1"/>
  <c r="BN324" i="1" s="1"/>
  <c r="AV328" i="1"/>
  <c r="AA329" i="1"/>
  <c r="BM331" i="1"/>
  <c r="BN331" i="1" s="1"/>
  <c r="L346" i="1"/>
  <c r="AG346" i="1"/>
  <c r="I347" i="1"/>
  <c r="AS351" i="1"/>
  <c r="BE355" i="1"/>
  <c r="CF357" i="1"/>
  <c r="O359" i="1"/>
  <c r="I359" i="1"/>
  <c r="AY368" i="1"/>
  <c r="AG370" i="1"/>
  <c r="BP370" i="1"/>
  <c r="BQ370" i="1" s="1"/>
  <c r="BM372" i="1"/>
  <c r="BN372" i="1" s="1"/>
  <c r="BH373" i="1"/>
  <c r="AP375" i="1"/>
  <c r="CB376" i="1"/>
  <c r="H216" i="1"/>
  <c r="H226" i="1"/>
  <c r="H248" i="1"/>
  <c r="H260" i="1"/>
  <c r="H261" i="1"/>
  <c r="BP279" i="1"/>
  <c r="F280" i="1"/>
  <c r="AA280" i="1" s="1"/>
  <c r="BP280" i="1"/>
  <c r="F281" i="1"/>
  <c r="AA281" i="1" s="1"/>
  <c r="H309" i="1"/>
  <c r="H313" i="1"/>
  <c r="BM323" i="1"/>
  <c r="BN323" i="1" s="1"/>
  <c r="BM326" i="1"/>
  <c r="BN326" i="1" s="1"/>
  <c r="AA327" i="1"/>
  <c r="AY329" i="1"/>
  <c r="AA355" i="1"/>
  <c r="AA372" i="1"/>
  <c r="O374" i="1"/>
  <c r="U374" i="1"/>
  <c r="AA374" i="1"/>
  <c r="AG374" i="1"/>
  <c r="AM374" i="1"/>
  <c r="AS374" i="1"/>
  <c r="AY374" i="1"/>
  <c r="AG375" i="1"/>
  <c r="AD377" i="1"/>
  <c r="AM377" i="1"/>
  <c r="O381" i="1"/>
  <c r="H233" i="1"/>
  <c r="H234" i="1"/>
  <c r="H256" i="1"/>
  <c r="H270" i="1"/>
  <c r="H272" i="1"/>
  <c r="BJ275" i="1"/>
  <c r="F276" i="1"/>
  <c r="BH276" i="1" s="1"/>
  <c r="BS277" i="1"/>
  <c r="BS280" i="1"/>
  <c r="BS282" i="1"/>
  <c r="H302" i="1"/>
  <c r="AA325" i="1"/>
  <c r="AY327" i="1"/>
  <c r="BM330" i="1"/>
  <c r="BP334" i="1"/>
  <c r="BQ334" i="1" s="1"/>
  <c r="I345" i="1"/>
  <c r="BE346" i="1"/>
  <c r="I374" i="1"/>
  <c r="AV375" i="1"/>
  <c r="AS376" i="1"/>
  <c r="AY379" i="1"/>
  <c r="AM381" i="1"/>
  <c r="AV14" i="1"/>
  <c r="CG14" i="1"/>
  <c r="X15" i="1"/>
  <c r="BY15" i="1"/>
  <c r="X14" i="1"/>
  <c r="BY14" i="1"/>
  <c r="L17" i="1"/>
  <c r="BU17" i="1"/>
  <c r="BH17" i="1"/>
  <c r="CK17" i="1"/>
  <c r="AV15" i="1"/>
  <c r="CG15" i="1"/>
  <c r="L16" i="1"/>
  <c r="BU16" i="1"/>
  <c r="BH16" i="1"/>
  <c r="CK16" i="1"/>
  <c r="L13" i="1"/>
  <c r="BU13" i="1"/>
  <c r="BH13" i="1"/>
  <c r="CK13" i="1"/>
  <c r="CC4" i="1"/>
  <c r="CC8" i="1"/>
  <c r="AV13" i="1"/>
  <c r="AJ15" i="1"/>
  <c r="BH15" i="1"/>
  <c r="BI16" i="1"/>
  <c r="BJ16" i="1" s="1"/>
  <c r="BK16" i="1" s="1"/>
  <c r="AV17" i="1"/>
  <c r="U23" i="1"/>
  <c r="U28" i="1"/>
  <c r="AS28" i="1"/>
  <c r="CG29" i="1"/>
  <c r="BS30" i="1"/>
  <c r="BT30" i="1" s="1"/>
  <c r="U35" i="1"/>
  <c r="AM35" i="1"/>
  <c r="AY35" i="1"/>
  <c r="AV43" i="1"/>
  <c r="CA46" i="1"/>
  <c r="AV47" i="1"/>
  <c r="AV50" i="1"/>
  <c r="AA52" i="1"/>
  <c r="R57" i="1"/>
  <c r="AV68" i="1"/>
  <c r="CG68" i="1"/>
  <c r="AA70" i="1"/>
  <c r="BZ70" i="1"/>
  <c r="BH70" i="1"/>
  <c r="CK70" i="1"/>
  <c r="BH78" i="1"/>
  <c r="CK78" i="1"/>
  <c r="AV80" i="1"/>
  <c r="CG80" i="1"/>
  <c r="AD83" i="1"/>
  <c r="CA83" i="1"/>
  <c r="CI102" i="1"/>
  <c r="X128" i="1"/>
  <c r="BY128" i="1"/>
  <c r="AV141" i="1"/>
  <c r="CG141" i="1"/>
  <c r="CK173" i="1"/>
  <c r="BH173" i="1"/>
  <c r="AS3" i="1"/>
  <c r="BP3" i="1"/>
  <c r="BQ3" i="1" s="1"/>
  <c r="CG4" i="1"/>
  <c r="BJ5" i="1"/>
  <c r="BK5" i="1" s="1"/>
  <c r="U7" i="1"/>
  <c r="AG7" i="1"/>
  <c r="AS7" i="1"/>
  <c r="BE7" i="1"/>
  <c r="BP7" i="1"/>
  <c r="BQ7" i="1" s="1"/>
  <c r="BJ8" i="1"/>
  <c r="BK8" i="1" s="1"/>
  <c r="CG8" i="1"/>
  <c r="BJ9" i="1"/>
  <c r="BK9" i="1" s="1"/>
  <c r="U11" i="1"/>
  <c r="AG11" i="1"/>
  <c r="AS11" i="1"/>
  <c r="BE11" i="1"/>
  <c r="BP11" i="1"/>
  <c r="BQ11" i="1" s="1"/>
  <c r="BJ12" i="1"/>
  <c r="BK12" i="1" s="1"/>
  <c r="CG12" i="1"/>
  <c r="BR13" i="1"/>
  <c r="BS13" i="1" s="1"/>
  <c r="BT13" i="1" s="1"/>
  <c r="BO15" i="1"/>
  <c r="BP15" i="1" s="1"/>
  <c r="BQ15" i="1" s="1"/>
  <c r="CK15" i="1"/>
  <c r="AI16" i="1"/>
  <c r="BL16" i="1"/>
  <c r="BM16" i="1" s="1"/>
  <c r="BN16" i="1" s="1"/>
  <c r="BI17" i="1"/>
  <c r="BJ17" i="1" s="1"/>
  <c r="BK17" i="1" s="1"/>
  <c r="BR17" i="1"/>
  <c r="BS17" i="1" s="1"/>
  <c r="BT17" i="1" s="1"/>
  <c r="BU20" i="1"/>
  <c r="L22" i="1"/>
  <c r="X22" i="1"/>
  <c r="AJ22" i="1"/>
  <c r="AV22" i="1"/>
  <c r="BH22" i="1"/>
  <c r="CC22" i="1"/>
  <c r="BJ24" i="1"/>
  <c r="BK24" i="1" s="1"/>
  <c r="CG24" i="1"/>
  <c r="BJ25" i="1"/>
  <c r="BK25" i="1" s="1"/>
  <c r="BP27" i="1"/>
  <c r="BQ27" i="1" s="1"/>
  <c r="BJ29" i="1"/>
  <c r="BK29" i="1" s="1"/>
  <c r="BU29" i="1"/>
  <c r="CK29" i="1"/>
  <c r="BP31" i="1"/>
  <c r="BQ31" i="1" s="1"/>
  <c r="BW35" i="1"/>
  <c r="I35" i="1" s="1"/>
  <c r="BS37" i="1"/>
  <c r="BT37" i="1" s="1"/>
  <c r="BZ37" i="1"/>
  <c r="CF37" i="1"/>
  <c r="U38" i="1"/>
  <c r="AG38" i="1"/>
  <c r="AS38" i="1"/>
  <c r="L39" i="1"/>
  <c r="R39" i="1"/>
  <c r="X39" i="1"/>
  <c r="AD39" i="1"/>
  <c r="AJ39" i="1"/>
  <c r="AP39" i="1"/>
  <c r="AV39" i="1"/>
  <c r="BB39" i="1"/>
  <c r="BH39" i="1"/>
  <c r="BP39" i="1"/>
  <c r="BQ39" i="1" s="1"/>
  <c r="R42" i="1"/>
  <c r="AV42" i="1"/>
  <c r="L43" i="1"/>
  <c r="AM43" i="1"/>
  <c r="BH43" i="1"/>
  <c r="BP43" i="1"/>
  <c r="BQ43" i="1" s="1"/>
  <c r="AY45" i="1"/>
  <c r="BS45" i="1"/>
  <c r="BT45" i="1" s="1"/>
  <c r="L46" i="1"/>
  <c r="AM47" i="1"/>
  <c r="AV48" i="1"/>
  <c r="U50" i="1"/>
  <c r="AD50" i="1"/>
  <c r="AM50" i="1"/>
  <c r="AP51" i="1"/>
  <c r="BB51" i="1"/>
  <c r="L52" i="1"/>
  <c r="AD52" i="1"/>
  <c r="AM52" i="1"/>
  <c r="BH52" i="1"/>
  <c r="CA52" i="1"/>
  <c r="CK52" i="1"/>
  <c r="AJ53" i="1"/>
  <c r="BW53" i="1"/>
  <c r="BW54" i="1"/>
  <c r="O56" i="1"/>
  <c r="L57" i="1"/>
  <c r="U57" i="1"/>
  <c r="U58" i="1"/>
  <c r="AD58" i="1"/>
  <c r="CA58" i="1"/>
  <c r="AM58" i="1"/>
  <c r="CH58" i="1"/>
  <c r="AJ62" i="1"/>
  <c r="BP62" i="1"/>
  <c r="BQ62" i="1" s="1"/>
  <c r="R63" i="1"/>
  <c r="BW63" i="1"/>
  <c r="BZ63" i="1"/>
  <c r="AA63" i="1"/>
  <c r="BP64" i="1"/>
  <c r="BQ64" i="1" s="1"/>
  <c r="X65" i="1"/>
  <c r="AJ65" i="1"/>
  <c r="BY69" i="1"/>
  <c r="X69" i="1"/>
  <c r="BW71" i="1"/>
  <c r="R71" i="1"/>
  <c r="AJ72" i="1"/>
  <c r="AV72" i="1"/>
  <c r="CG72" i="1"/>
  <c r="BH73" i="1"/>
  <c r="AP74" i="1"/>
  <c r="CE74" i="1"/>
  <c r="CD74" i="1"/>
  <c r="O76" i="1"/>
  <c r="BV76" i="1"/>
  <c r="AV76" i="1"/>
  <c r="CG76" i="1"/>
  <c r="BJ77" i="1"/>
  <c r="BK77" i="1" s="1"/>
  <c r="R79" i="1"/>
  <c r="BW79" i="1"/>
  <c r="O80" i="1"/>
  <c r="BZ80" i="1"/>
  <c r="AA80" i="1"/>
  <c r="BM82" i="1"/>
  <c r="BN82" i="1" s="1"/>
  <c r="O82" i="1"/>
  <c r="BU83" i="1"/>
  <c r="L83" i="1"/>
  <c r="BS84" i="1"/>
  <c r="BT84" i="1" s="1"/>
  <c r="BM86" i="1"/>
  <c r="BN86" i="1" s="1"/>
  <c r="BM87" i="1"/>
  <c r="BN87" i="1" s="1"/>
  <c r="BS88" i="1"/>
  <c r="BT88" i="1" s="1"/>
  <c r="BM90" i="1"/>
  <c r="BN90" i="1" s="1"/>
  <c r="BM91" i="1"/>
  <c r="BN91" i="1" s="1"/>
  <c r="BS92" i="1"/>
  <c r="BT92" i="1" s="1"/>
  <c r="CI95" i="1"/>
  <c r="AD96" i="1"/>
  <c r="CA96" i="1"/>
  <c r="CI96" i="1"/>
  <c r="CA97" i="1"/>
  <c r="BS98" i="1"/>
  <c r="BT98" i="1" s="1"/>
  <c r="BS99" i="1"/>
  <c r="BT99" i="1" s="1"/>
  <c r="X101" i="1"/>
  <c r="BY101" i="1"/>
  <c r="AV101" i="1"/>
  <c r="CG101" i="1"/>
  <c r="CI103" i="1"/>
  <c r="AD104" i="1"/>
  <c r="CA104" i="1"/>
  <c r="CI104" i="1"/>
  <c r="AD105" i="1"/>
  <c r="CA105" i="1"/>
  <c r="CI105" i="1"/>
  <c r="AD106" i="1"/>
  <c r="CA106" i="1"/>
  <c r="BB106" i="1"/>
  <c r="CI106" i="1"/>
  <c r="BM112" i="1"/>
  <c r="BN112" i="1" s="1"/>
  <c r="AD114" i="1"/>
  <c r="CA114" i="1"/>
  <c r="BB114" i="1"/>
  <c r="CI114" i="1"/>
  <c r="BB120" i="1"/>
  <c r="CI120" i="1"/>
  <c r="BV128" i="1"/>
  <c r="O128" i="1"/>
  <c r="AS144" i="1"/>
  <c r="CF144" i="1"/>
  <c r="CB167" i="1"/>
  <c r="AG167" i="1"/>
  <c r="BV169" i="1"/>
  <c r="O169" i="1"/>
  <c r="CC12" i="1"/>
  <c r="X13" i="1"/>
  <c r="BY17" i="1"/>
  <c r="AG19" i="1"/>
  <c r="BE19" i="1"/>
  <c r="BJ21" i="1"/>
  <c r="BK21" i="1" s="1"/>
  <c r="AS23" i="1"/>
  <c r="CC24" i="1"/>
  <c r="BE28" i="1"/>
  <c r="O35" i="1"/>
  <c r="AG35" i="1"/>
  <c r="AS35" i="1"/>
  <c r="BE35" i="1"/>
  <c r="BS36" i="1"/>
  <c r="BT36" i="1" s="1"/>
  <c r="R46" i="1"/>
  <c r="BE46" i="1"/>
  <c r="AD47" i="1"/>
  <c r="CA47" i="1"/>
  <c r="AV52" i="1"/>
  <c r="BP55" i="1"/>
  <c r="BQ55" i="1" s="1"/>
  <c r="AD57" i="1"/>
  <c r="CA57" i="1"/>
  <c r="CG77" i="1"/>
  <c r="AV77" i="1"/>
  <c r="CA95" i="1"/>
  <c r="CA103" i="1"/>
  <c r="BV139" i="1"/>
  <c r="O139" i="1"/>
  <c r="CH325" i="1"/>
  <c r="AY325" i="1"/>
  <c r="U3" i="1"/>
  <c r="AG3" i="1"/>
  <c r="BE3" i="1"/>
  <c r="BJ4" i="1"/>
  <c r="BK4" i="1" s="1"/>
  <c r="R4" i="1"/>
  <c r="AD4" i="1"/>
  <c r="AP4" i="1"/>
  <c r="BB4" i="1"/>
  <c r="BU4" i="1"/>
  <c r="CK4" i="1"/>
  <c r="AD5" i="1"/>
  <c r="BB5" i="1"/>
  <c r="L6" i="1"/>
  <c r="X6" i="1"/>
  <c r="AJ6" i="1"/>
  <c r="AV6" i="1"/>
  <c r="BH6" i="1"/>
  <c r="BP6" i="1"/>
  <c r="BQ6" i="1" s="1"/>
  <c r="CC6" i="1"/>
  <c r="R8" i="1"/>
  <c r="AD8" i="1"/>
  <c r="AP8" i="1"/>
  <c r="BB8" i="1"/>
  <c r="BU8" i="1"/>
  <c r="CK8" i="1"/>
  <c r="L10" i="1"/>
  <c r="X10" i="1"/>
  <c r="AJ10" i="1"/>
  <c r="AV10" i="1"/>
  <c r="BH10" i="1"/>
  <c r="BP10" i="1"/>
  <c r="BQ10" i="1" s="1"/>
  <c r="CC10" i="1"/>
  <c r="R12" i="1"/>
  <c r="AD12" i="1"/>
  <c r="AP12" i="1"/>
  <c r="BB12" i="1"/>
  <c r="BU12" i="1"/>
  <c r="CK12" i="1"/>
  <c r="AI13" i="1"/>
  <c r="BL13" i="1"/>
  <c r="BM13" i="1" s="1"/>
  <c r="BN13" i="1" s="1"/>
  <c r="CG13" i="1"/>
  <c r="BI14" i="1"/>
  <c r="BJ14" i="1" s="1"/>
  <c r="BK14" i="1" s="1"/>
  <c r="BR14" i="1"/>
  <c r="BS14" i="1" s="1"/>
  <c r="BT14" i="1" s="1"/>
  <c r="BO16" i="1"/>
  <c r="BP16" i="1" s="1"/>
  <c r="BQ16" i="1" s="1"/>
  <c r="AI17" i="1"/>
  <c r="BL17" i="1"/>
  <c r="BM17" i="1" s="1"/>
  <c r="BN17" i="1" s="1"/>
  <c r="CG17" i="1"/>
  <c r="BJ19" i="1"/>
  <c r="BK19" i="1" s="1"/>
  <c r="BY20" i="1"/>
  <c r="U21" i="1"/>
  <c r="AG21" i="1"/>
  <c r="AS21" i="1"/>
  <c r="BE21" i="1"/>
  <c r="BP21" i="1"/>
  <c r="BQ21" i="1" s="1"/>
  <c r="BJ22" i="1"/>
  <c r="BK22" i="1" s="1"/>
  <c r="CG22" i="1"/>
  <c r="BJ23" i="1"/>
  <c r="BK23" i="1" s="1"/>
  <c r="R24" i="1"/>
  <c r="AD24" i="1"/>
  <c r="AP24" i="1"/>
  <c r="BB24" i="1"/>
  <c r="BU24" i="1"/>
  <c r="CK24" i="1"/>
  <c r="BM43" i="1"/>
  <c r="BN43" i="1" s="1"/>
  <c r="L27" i="1"/>
  <c r="X27" i="1"/>
  <c r="AJ27" i="1"/>
  <c r="AV27" i="1"/>
  <c r="BH27" i="1"/>
  <c r="CG27" i="1"/>
  <c r="BJ28" i="1"/>
  <c r="BK28" i="1" s="1"/>
  <c r="R29" i="1"/>
  <c r="AD29" i="1"/>
  <c r="AP29" i="1"/>
  <c r="BB29" i="1"/>
  <c r="BY29" i="1"/>
  <c r="U30" i="1"/>
  <c r="AG30" i="1"/>
  <c r="AS30" i="1"/>
  <c r="BE30" i="1"/>
  <c r="BP30" i="1"/>
  <c r="BQ30" i="1" s="1"/>
  <c r="L31" i="1"/>
  <c r="X31" i="1"/>
  <c r="AJ31" i="1"/>
  <c r="AV31" i="1"/>
  <c r="BH31" i="1"/>
  <c r="CG31" i="1"/>
  <c r="AM32" i="1"/>
  <c r="AY32" i="1"/>
  <c r="BJ32" i="1"/>
  <c r="BK32" i="1" s="1"/>
  <c r="L35" i="1"/>
  <c r="X35" i="1"/>
  <c r="AD35" i="1"/>
  <c r="AJ35" i="1"/>
  <c r="AP35" i="1"/>
  <c r="AV35" i="1"/>
  <c r="BB35" i="1"/>
  <c r="BH35" i="1"/>
  <c r="BP35" i="1"/>
  <c r="BQ35" i="1" s="1"/>
  <c r="BH36" i="1"/>
  <c r="U36" i="1"/>
  <c r="O37" i="1"/>
  <c r="AG37" i="1"/>
  <c r="AM37" i="1"/>
  <c r="AY37" i="1"/>
  <c r="BS39" i="1"/>
  <c r="BT39" i="1" s="1"/>
  <c r="AP42" i="1"/>
  <c r="BJ42" i="1"/>
  <c r="BK42" i="1" s="1"/>
  <c r="X43" i="1"/>
  <c r="AG43" i="1"/>
  <c r="AP43" i="1"/>
  <c r="AY43" i="1"/>
  <c r="O45" i="1"/>
  <c r="AJ45" i="1"/>
  <c r="AS45" i="1"/>
  <c r="BB45" i="1"/>
  <c r="BJ46" i="1"/>
  <c r="BK46" i="1" s="1"/>
  <c r="X47" i="1"/>
  <c r="AG47" i="1"/>
  <c r="AY47" i="1"/>
  <c r="CG48" i="1"/>
  <c r="O50" i="1"/>
  <c r="X50" i="1"/>
  <c r="AP50" i="1"/>
  <c r="BJ56" i="1"/>
  <c r="BK56" i="1" s="1"/>
  <c r="CA50" i="1"/>
  <c r="L51" i="1"/>
  <c r="BP51" i="1"/>
  <c r="BQ51" i="1" s="1"/>
  <c r="X52" i="1"/>
  <c r="AP52" i="1"/>
  <c r="BB52" i="1"/>
  <c r="AP53" i="1"/>
  <c r="BH53" i="1"/>
  <c r="AA54" i="1"/>
  <c r="AV54" i="1"/>
  <c r="AA56" i="1"/>
  <c r="AV56" i="1"/>
  <c r="BE56" i="1"/>
  <c r="CI56" i="1"/>
  <c r="AS57" i="1"/>
  <c r="BB57" i="1"/>
  <c r="O58" i="1"/>
  <c r="X58" i="1"/>
  <c r="AP58" i="1"/>
  <c r="BJ58" i="1"/>
  <c r="BK58" i="1" s="1"/>
  <c r="AP60" i="1"/>
  <c r="BB60" i="1"/>
  <c r="O61" i="1"/>
  <c r="BH62" i="1"/>
  <c r="BS62" i="1"/>
  <c r="BT62" i="1" s="1"/>
  <c r="CH63" i="1"/>
  <c r="AY63" i="1"/>
  <c r="BV65" i="1"/>
  <c r="O65" i="1"/>
  <c r="BS65" i="1"/>
  <c r="BT65" i="1" s="1"/>
  <c r="BW66" i="1"/>
  <c r="R66" i="1"/>
  <c r="BS66" i="1"/>
  <c r="BT66" i="1" s="1"/>
  <c r="BX68" i="1"/>
  <c r="U68" i="1"/>
  <c r="L70" i="1"/>
  <c r="BU70" i="1"/>
  <c r="CB70" i="1"/>
  <c r="AG70" i="1"/>
  <c r="CE71" i="1"/>
  <c r="AP71" i="1"/>
  <c r="O72" i="1"/>
  <c r="BV72" i="1"/>
  <c r="BZ72" i="1"/>
  <c r="AA72" i="1"/>
  <c r="BU74" i="1"/>
  <c r="CI74" i="1"/>
  <c r="CF75" i="1"/>
  <c r="AA76" i="1"/>
  <c r="L78" i="1"/>
  <c r="BU78" i="1"/>
  <c r="CB78" i="1"/>
  <c r="AG78" i="1"/>
  <c r="CE79" i="1"/>
  <c r="AP79" i="1"/>
  <c r="AD80" i="1"/>
  <c r="AP80" i="1"/>
  <c r="BJ80" i="1"/>
  <c r="BK80" i="1" s="1"/>
  <c r="AD82" i="1"/>
  <c r="CA82" i="1"/>
  <c r="CC83" i="1"/>
  <c r="AJ83" i="1"/>
  <c r="BS85" i="1"/>
  <c r="BT85" i="1" s="1"/>
  <c r="BS89" i="1"/>
  <c r="BT89" i="1" s="1"/>
  <c r="BS93" i="1"/>
  <c r="BT93" i="1" s="1"/>
  <c r="X95" i="1"/>
  <c r="BY95" i="1"/>
  <c r="AV95" i="1"/>
  <c r="CG95" i="1"/>
  <c r="CI97" i="1"/>
  <c r="AD98" i="1"/>
  <c r="CA98" i="1"/>
  <c r="CI98" i="1"/>
  <c r="CA99" i="1"/>
  <c r="BS100" i="1"/>
  <c r="BT100" i="1" s="1"/>
  <c r="BS101" i="1"/>
  <c r="BT101" i="1" s="1"/>
  <c r="X103" i="1"/>
  <c r="BY103" i="1"/>
  <c r="AV103" i="1"/>
  <c r="CG103" i="1"/>
  <c r="X108" i="1"/>
  <c r="BY108" i="1"/>
  <c r="CI116" i="1"/>
  <c r="X120" i="1"/>
  <c r="BY120" i="1"/>
  <c r="AD122" i="1"/>
  <c r="CA122" i="1"/>
  <c r="AY133" i="1"/>
  <c r="CH133" i="1"/>
  <c r="AS140" i="1"/>
  <c r="CF140" i="1"/>
  <c r="L15" i="1"/>
  <c r="AS19" i="1"/>
  <c r="BJ20" i="1"/>
  <c r="BK20" i="1" s="1"/>
  <c r="AG23" i="1"/>
  <c r="BE23" i="1"/>
  <c r="AG28" i="1"/>
  <c r="U32" i="1"/>
  <c r="AD43" i="1"/>
  <c r="CA45" i="1"/>
  <c r="AV46" i="1"/>
  <c r="R47" i="1"/>
  <c r="BE52" i="1"/>
  <c r="BJ54" i="1"/>
  <c r="BK54" i="1" s="1"/>
  <c r="AD61" i="1"/>
  <c r="CA61" i="1"/>
  <c r="BH61" i="1"/>
  <c r="CK61" i="1"/>
  <c r="BP74" i="1"/>
  <c r="BQ74" i="1" s="1"/>
  <c r="CF76" i="1"/>
  <c r="AS76" i="1"/>
  <c r="AA78" i="1"/>
  <c r="BZ78" i="1"/>
  <c r="X99" i="1"/>
  <c r="BY99" i="1"/>
  <c r="AV99" i="1"/>
  <c r="CG99" i="1"/>
  <c r="AD102" i="1"/>
  <c r="CA102" i="1"/>
  <c r="BV329" i="1"/>
  <c r="O329" i="1"/>
  <c r="BY4" i="1"/>
  <c r="U5" i="1"/>
  <c r="AG5" i="1"/>
  <c r="AS5" i="1"/>
  <c r="BE5" i="1"/>
  <c r="BP5" i="1"/>
  <c r="BQ5" i="1" s="1"/>
  <c r="BJ6" i="1"/>
  <c r="BK6" i="1" s="1"/>
  <c r="BJ7" i="1"/>
  <c r="BK7" i="1" s="1"/>
  <c r="BY8" i="1"/>
  <c r="U9" i="1"/>
  <c r="AG9" i="1"/>
  <c r="AS9" i="1"/>
  <c r="BE9" i="1"/>
  <c r="BP9" i="1"/>
  <c r="BQ9" i="1" s="1"/>
  <c r="BJ10" i="1"/>
  <c r="BK10" i="1" s="1"/>
  <c r="BJ11" i="1"/>
  <c r="BK11" i="1" s="1"/>
  <c r="BY12" i="1"/>
  <c r="BO13" i="1"/>
  <c r="BP13" i="1" s="1"/>
  <c r="BQ13" i="1" s="1"/>
  <c r="L14" i="1"/>
  <c r="AJ14" i="1"/>
  <c r="BL14" i="1"/>
  <c r="BM14" i="1" s="1"/>
  <c r="BN14" i="1" s="1"/>
  <c r="BH14" i="1"/>
  <c r="BR15" i="1"/>
  <c r="BS15" i="1" s="1"/>
  <c r="BT15" i="1" s="1"/>
  <c r="CC15" i="1"/>
  <c r="X16" i="1"/>
  <c r="AV16" i="1"/>
  <c r="BY16" i="1"/>
  <c r="BO17" i="1"/>
  <c r="BP17" i="1" s="1"/>
  <c r="BQ17" i="1" s="1"/>
  <c r="BS25" i="1"/>
  <c r="BT25" i="1" s="1"/>
  <c r="R19" i="1"/>
  <c r="AD19" i="1"/>
  <c r="BB19" i="1"/>
  <c r="CC20" i="1"/>
  <c r="R22" i="1"/>
  <c r="AD22" i="1"/>
  <c r="AP22" i="1"/>
  <c r="BB22" i="1"/>
  <c r="BU22" i="1"/>
  <c r="CK22" i="1"/>
  <c r="R23" i="1"/>
  <c r="BM24" i="1"/>
  <c r="BN24" i="1" s="1"/>
  <c r="BY24" i="1"/>
  <c r="U25" i="1"/>
  <c r="AG25" i="1"/>
  <c r="AS25" i="1"/>
  <c r="BE25" i="1"/>
  <c r="BJ27" i="1"/>
  <c r="BK27" i="1" s="1"/>
  <c r="AD28" i="1"/>
  <c r="AP28" i="1"/>
  <c r="BB28" i="1"/>
  <c r="BP29" i="1"/>
  <c r="BQ29" i="1" s="1"/>
  <c r="CC29" i="1"/>
  <c r="BJ31" i="1"/>
  <c r="BK31" i="1" s="1"/>
  <c r="AD32" i="1"/>
  <c r="BS35" i="1"/>
  <c r="BT35" i="1" s="1"/>
  <c r="O38" i="1"/>
  <c r="AA38" i="1"/>
  <c r="AY38" i="1"/>
  <c r="BJ38" i="1"/>
  <c r="BK38" i="1" s="1"/>
  <c r="O39" i="1"/>
  <c r="U39" i="1"/>
  <c r="AA39" i="1"/>
  <c r="AG39" i="1"/>
  <c r="AM39" i="1"/>
  <c r="AS39" i="1"/>
  <c r="AY39" i="1"/>
  <c r="BJ39" i="1"/>
  <c r="BK39" i="1" s="1"/>
  <c r="BB43" i="1"/>
  <c r="CI43" i="1"/>
  <c r="R45" i="1"/>
  <c r="AV45" i="1"/>
  <c r="BW45" i="1"/>
  <c r="AJ46" i="1"/>
  <c r="AJ47" i="1"/>
  <c r="BB47" i="1"/>
  <c r="BW47" i="1"/>
  <c r="CI47" i="1"/>
  <c r="R50" i="1"/>
  <c r="AJ50" i="1"/>
  <c r="BB50" i="1"/>
  <c r="CG52" i="1"/>
  <c r="BM55" i="1"/>
  <c r="BN55" i="1" s="1"/>
  <c r="CA56" i="1"/>
  <c r="CK56" i="1"/>
  <c r="AJ57" i="1"/>
  <c r="AV57" i="1"/>
  <c r="CG57" i="1"/>
  <c r="R58" i="1"/>
  <c r="AJ58" i="1"/>
  <c r="BB58" i="1"/>
  <c r="BW58" i="1"/>
  <c r="AA61" i="1"/>
  <c r="AV61" i="1"/>
  <c r="CG61" i="1"/>
  <c r="R62" i="1"/>
  <c r="AD65" i="1"/>
  <c r="CE66" i="1"/>
  <c r="AP66" i="1"/>
  <c r="CF68" i="1"/>
  <c r="AS68" i="1"/>
  <c r="CJ70" i="1"/>
  <c r="BE70" i="1"/>
  <c r="AD72" i="1"/>
  <c r="CA72" i="1"/>
  <c r="AP72" i="1"/>
  <c r="AD73" i="1"/>
  <c r="AP73" i="1"/>
  <c r="BH74" i="1"/>
  <c r="CK74" i="1"/>
  <c r="AD75" i="1"/>
  <c r="CE75" i="1"/>
  <c r="AP75" i="1"/>
  <c r="BX76" i="1"/>
  <c r="U76" i="1"/>
  <c r="BY77" i="1"/>
  <c r="X77" i="1"/>
  <c r="BP77" i="1"/>
  <c r="BQ77" i="1" s="1"/>
  <c r="CJ78" i="1"/>
  <c r="BE78" i="1"/>
  <c r="AV83" i="1"/>
  <c r="CG83" i="1"/>
  <c r="CK83" i="1"/>
  <c r="BH83" i="1"/>
  <c r="BS86" i="1"/>
  <c r="BT86" i="1" s="1"/>
  <c r="BS87" i="1"/>
  <c r="BT87" i="1" s="1"/>
  <c r="BS90" i="1"/>
  <c r="BT90" i="1" s="1"/>
  <c r="BS91" i="1"/>
  <c r="BT91" i="1" s="1"/>
  <c r="BS95" i="1"/>
  <c r="BT95" i="1" s="1"/>
  <c r="X97" i="1"/>
  <c r="BY97" i="1"/>
  <c r="AV97" i="1"/>
  <c r="CG97" i="1"/>
  <c r="AD100" i="1"/>
  <c r="CA100" i="1"/>
  <c r="CI100" i="1"/>
  <c r="CA101" i="1"/>
  <c r="BS102" i="1"/>
  <c r="BT102" i="1" s="1"/>
  <c r="X105" i="1"/>
  <c r="BY105" i="1"/>
  <c r="AD116" i="1"/>
  <c r="CA116" i="1"/>
  <c r="BP130" i="1"/>
  <c r="BQ130" i="1"/>
  <c r="BV120" i="1"/>
  <c r="O120" i="1"/>
  <c r="BP121" i="1"/>
  <c r="BQ121" i="1" s="1"/>
  <c r="AD124" i="1"/>
  <c r="CA124" i="1"/>
  <c r="AM124" i="1"/>
  <c r="CH124" i="1"/>
  <c r="AY124" i="1"/>
  <c r="CF139" i="1"/>
  <c r="AS139" i="1"/>
  <c r="CD143" i="1"/>
  <c r="AM143" i="1"/>
  <c r="AV145" i="1"/>
  <c r="CG145" i="1"/>
  <c r="BY148" i="1"/>
  <c r="X148" i="1"/>
  <c r="R150" i="1"/>
  <c r="BW150" i="1"/>
  <c r="BP61" i="1"/>
  <c r="BQ61" i="1" s="1"/>
  <c r="BJ62" i="1"/>
  <c r="BK62" i="1" s="1"/>
  <c r="AV63" i="1"/>
  <c r="BP63" i="1"/>
  <c r="BQ63" i="1" s="1"/>
  <c r="AA65" i="1"/>
  <c r="BH65" i="1"/>
  <c r="BP65" i="1"/>
  <c r="BQ65" i="1" s="1"/>
  <c r="CK65" i="1"/>
  <c r="AD68" i="1"/>
  <c r="AP68" i="1"/>
  <c r="BS94" i="1"/>
  <c r="BT94" i="1" s="1"/>
  <c r="BB69" i="1"/>
  <c r="BJ69" i="1"/>
  <c r="BK69" i="1" s="1"/>
  <c r="AD70" i="1"/>
  <c r="AD71" i="1"/>
  <c r="AV71" i="1"/>
  <c r="BP71" i="1"/>
  <c r="BQ71" i="1" s="1"/>
  <c r="X72" i="1"/>
  <c r="AV75" i="1"/>
  <c r="BP75" i="1"/>
  <c r="BQ75" i="1" s="1"/>
  <c r="AD76" i="1"/>
  <c r="AP76" i="1"/>
  <c r="BP78" i="1"/>
  <c r="BQ78" i="1" s="1"/>
  <c r="X80" i="1"/>
  <c r="BB81" i="1"/>
  <c r="BP81" i="1"/>
  <c r="BQ81" i="1" s="1"/>
  <c r="AA82" i="1"/>
  <c r="BH82" i="1"/>
  <c r="X84" i="1"/>
  <c r="AV84" i="1"/>
  <c r="R85" i="1"/>
  <c r="AD85" i="1"/>
  <c r="AP85" i="1"/>
  <c r="BB85" i="1"/>
  <c r="CI85" i="1"/>
  <c r="R86" i="1"/>
  <c r="AD86" i="1"/>
  <c r="AP86" i="1"/>
  <c r="BB86" i="1"/>
  <c r="X87" i="1"/>
  <c r="AV87" i="1"/>
  <c r="X88" i="1"/>
  <c r="AV88" i="1"/>
  <c r="R89" i="1"/>
  <c r="AD89" i="1"/>
  <c r="AP89" i="1"/>
  <c r="BB89" i="1"/>
  <c r="CI89" i="1"/>
  <c r="R90" i="1"/>
  <c r="AD90" i="1"/>
  <c r="AP90" i="1"/>
  <c r="BB90" i="1"/>
  <c r="X91" i="1"/>
  <c r="AV91" i="1"/>
  <c r="X92" i="1"/>
  <c r="AV92" i="1"/>
  <c r="R93" i="1"/>
  <c r="AD93" i="1"/>
  <c r="AP93" i="1"/>
  <c r="BB93" i="1"/>
  <c r="CI93" i="1"/>
  <c r="R94" i="1"/>
  <c r="AD94" i="1"/>
  <c r="AP94" i="1"/>
  <c r="BB94" i="1"/>
  <c r="CA94" i="1"/>
  <c r="BI117" i="1"/>
  <c r="BJ117" i="1" s="1"/>
  <c r="BK117" i="1" s="1"/>
  <c r="CI108" i="1"/>
  <c r="R109" i="1"/>
  <c r="AD109" i="1"/>
  <c r="AP109" i="1"/>
  <c r="BB109" i="1"/>
  <c r="CI109" i="1"/>
  <c r="R110" i="1"/>
  <c r="AD110" i="1"/>
  <c r="CA110" i="1"/>
  <c r="CA111" i="1"/>
  <c r="X115" i="1"/>
  <c r="BY115" i="1"/>
  <c r="AV115" i="1"/>
  <c r="BZ120" i="1"/>
  <c r="AA120" i="1"/>
  <c r="CI123" i="1"/>
  <c r="BB123" i="1"/>
  <c r="BZ128" i="1"/>
  <c r="AA128" i="1"/>
  <c r="BB133" i="1"/>
  <c r="CI133" i="1"/>
  <c r="X134" i="1"/>
  <c r="CG134" i="1"/>
  <c r="AV134" i="1"/>
  <c r="BJ135" i="1"/>
  <c r="BK135" i="1" s="1"/>
  <c r="BS135" i="1"/>
  <c r="BT135" i="1" s="1"/>
  <c r="BS139" i="1"/>
  <c r="BT139" i="1" s="1"/>
  <c r="BW140" i="1"/>
  <c r="R140" i="1"/>
  <c r="R143" i="1"/>
  <c r="AD143" i="1"/>
  <c r="AV143" i="1"/>
  <c r="BH143" i="1"/>
  <c r="BS143" i="1"/>
  <c r="BT143" i="1" s="1"/>
  <c r="CK143" i="1"/>
  <c r="BW144" i="1"/>
  <c r="R144" i="1"/>
  <c r="BB147" i="1"/>
  <c r="CI147" i="1"/>
  <c r="BY152" i="1"/>
  <c r="X152" i="1"/>
  <c r="R154" i="1"/>
  <c r="BW154" i="1"/>
  <c r="X156" i="1"/>
  <c r="BY156" i="1"/>
  <c r="AS160" i="1"/>
  <c r="U160" i="1"/>
  <c r="O160" i="1"/>
  <c r="AM160" i="1"/>
  <c r="CA166" i="1"/>
  <c r="AD166" i="1"/>
  <c r="CJ167" i="1"/>
  <c r="BE167" i="1"/>
  <c r="CD168" i="1"/>
  <c r="AM168" i="1"/>
  <c r="BW199" i="1"/>
  <c r="R199" i="1"/>
  <c r="CI111" i="1"/>
  <c r="CA120" i="1"/>
  <c r="O124" i="1"/>
  <c r="CF133" i="1"/>
  <c r="AS133" i="1"/>
  <c r="BS156" i="1"/>
  <c r="BT156" i="1" s="1"/>
  <c r="BS155" i="1"/>
  <c r="BT155" i="1" s="1"/>
  <c r="BS154" i="1"/>
  <c r="BT154" i="1" s="1"/>
  <c r="BS151" i="1"/>
  <c r="BT151" i="1" s="1"/>
  <c r="BS150" i="1"/>
  <c r="BT150" i="1" s="1"/>
  <c r="BS147" i="1"/>
  <c r="BT147" i="1" s="1"/>
  <c r="BS138" i="1"/>
  <c r="BT138" i="1" s="1"/>
  <c r="AY139" i="1"/>
  <c r="CH139" i="1"/>
  <c r="BX143" i="1"/>
  <c r="U143" i="1"/>
  <c r="AJ147" i="1"/>
  <c r="CC147" i="1"/>
  <c r="O149" i="1"/>
  <c r="BV149" i="1"/>
  <c r="BZ149" i="1"/>
  <c r="AA149" i="1"/>
  <c r="BB151" i="1"/>
  <c r="CI151" i="1"/>
  <c r="BB155" i="1"/>
  <c r="CI155" i="1"/>
  <c r="BX168" i="1"/>
  <c r="U168" i="1"/>
  <c r="AG171" i="1"/>
  <c r="CB171" i="1"/>
  <c r="CJ171" i="1"/>
  <c r="BE171" i="1"/>
  <c r="BY174" i="1"/>
  <c r="X174" i="1"/>
  <c r="AV58" i="1"/>
  <c r="BM63" i="1"/>
  <c r="BN63" i="1" s="1"/>
  <c r="L60" i="1"/>
  <c r="BP60" i="1"/>
  <c r="BQ60" i="1" s="1"/>
  <c r="X61" i="1"/>
  <c r="AP61" i="1"/>
  <c r="BB61" i="1"/>
  <c r="X63" i="1"/>
  <c r="AP63" i="1"/>
  <c r="BJ63" i="1"/>
  <c r="BK63" i="1" s="1"/>
  <c r="L65" i="1"/>
  <c r="AP65" i="1"/>
  <c r="BB65" i="1"/>
  <c r="AD66" i="1"/>
  <c r="AV66" i="1"/>
  <c r="BP66" i="1"/>
  <c r="BQ66" i="1" s="1"/>
  <c r="R68" i="1"/>
  <c r="AJ68" i="1"/>
  <c r="BE69" i="1"/>
  <c r="X70" i="1"/>
  <c r="AP70" i="1"/>
  <c r="BB70" i="1"/>
  <c r="BP70" i="1"/>
  <c r="BQ70" i="1" s="1"/>
  <c r="R72" i="1"/>
  <c r="L73" i="1"/>
  <c r="BP73" i="1"/>
  <c r="BQ73" i="1" s="1"/>
  <c r="AD74" i="1"/>
  <c r="CG75" i="1"/>
  <c r="R76" i="1"/>
  <c r="AJ76" i="1"/>
  <c r="BB77" i="1"/>
  <c r="BH77" i="1"/>
  <c r="AD78" i="1"/>
  <c r="AD79" i="1"/>
  <c r="AV79" i="1"/>
  <c r="BP79" i="1"/>
  <c r="BQ79" i="1" s="1"/>
  <c r="CG79" i="1"/>
  <c r="R80" i="1"/>
  <c r="L82" i="1"/>
  <c r="AP82" i="1"/>
  <c r="BB82" i="1"/>
  <c r="BM83" i="1"/>
  <c r="BN83" i="1" s="1"/>
  <c r="R84" i="1"/>
  <c r="AD84" i="1"/>
  <c r="AP84" i="1"/>
  <c r="BB84" i="1"/>
  <c r="X85" i="1"/>
  <c r="AV85" i="1"/>
  <c r="CA85" i="1"/>
  <c r="X86" i="1"/>
  <c r="AV86" i="1"/>
  <c r="CI86" i="1"/>
  <c r="R87" i="1"/>
  <c r="AD87" i="1"/>
  <c r="AP87" i="1"/>
  <c r="BB87" i="1"/>
  <c r="CI87" i="1"/>
  <c r="R88" i="1"/>
  <c r="AD88" i="1"/>
  <c r="AP88" i="1"/>
  <c r="BB88" i="1"/>
  <c r="X89" i="1"/>
  <c r="AV89" i="1"/>
  <c r="CA89" i="1"/>
  <c r="X90" i="1"/>
  <c r="AV90" i="1"/>
  <c r="CI90" i="1"/>
  <c r="R91" i="1"/>
  <c r="AD91" i="1"/>
  <c r="AP91" i="1"/>
  <c r="BB91" i="1"/>
  <c r="CI91" i="1"/>
  <c r="R92" i="1"/>
  <c r="AD92" i="1"/>
  <c r="AP92" i="1"/>
  <c r="BB92" i="1"/>
  <c r="X93" i="1"/>
  <c r="AV93" i="1"/>
  <c r="CA93" i="1"/>
  <c r="X94" i="1"/>
  <c r="AV94" i="1"/>
  <c r="BP94" i="1"/>
  <c r="BQ94" i="1" s="1"/>
  <c r="CG105" i="1"/>
  <c r="BM108" i="1"/>
  <c r="BN108" i="1" s="1"/>
  <c r="CA108" i="1"/>
  <c r="X109" i="1"/>
  <c r="AV109" i="1"/>
  <c r="X110" i="1"/>
  <c r="AV110" i="1"/>
  <c r="CA112" i="1"/>
  <c r="R115" i="1"/>
  <c r="AD115" i="1"/>
  <c r="AP115" i="1"/>
  <c r="BB115" i="1"/>
  <c r="CG115" i="1"/>
  <c r="AY120" i="1"/>
  <c r="BV122" i="1"/>
  <c r="O122" i="1"/>
  <c r="R124" i="1"/>
  <c r="BS124" i="1"/>
  <c r="BT124" i="1" s="1"/>
  <c r="CB131" i="1"/>
  <c r="AG131" i="1"/>
  <c r="O133" i="1"/>
  <c r="CC133" i="1"/>
  <c r="O135" i="1"/>
  <c r="BV135" i="1"/>
  <c r="BZ135" i="1"/>
  <c r="AA135" i="1"/>
  <c r="BW138" i="1"/>
  <c r="CC139" i="1"/>
  <c r="CJ141" i="1"/>
  <c r="BE141" i="1"/>
  <c r="BS142" i="1"/>
  <c r="BT142" i="1" s="1"/>
  <c r="L143" i="1"/>
  <c r="BU143" i="1"/>
  <c r="O145" i="1"/>
  <c r="BV145" i="1"/>
  <c r="CJ145" i="1"/>
  <c r="BE145" i="1"/>
  <c r="AJ151" i="1"/>
  <c r="CC151" i="1"/>
  <c r="AS151" i="1"/>
  <c r="CF155" i="1"/>
  <c r="AS155" i="1"/>
  <c r="CI166" i="1"/>
  <c r="BB166" i="1"/>
  <c r="CG174" i="1"/>
  <c r="AV174" i="1"/>
  <c r="O153" i="1"/>
  <c r="BV153" i="1"/>
  <c r="BZ153" i="1"/>
  <c r="AA153" i="1"/>
  <c r="AJ155" i="1"/>
  <c r="CC155" i="1"/>
  <c r="BV159" i="1"/>
  <c r="O159" i="1"/>
  <c r="CF159" i="1"/>
  <c r="AY160" i="1"/>
  <c r="CH160" i="1"/>
  <c r="H160" i="1" s="1"/>
  <c r="BP164" i="1"/>
  <c r="BQ164" i="1" s="1"/>
  <c r="BY166" i="1"/>
  <c r="X166" i="1"/>
  <c r="CG166" i="1"/>
  <c r="AV166" i="1"/>
  <c r="BH167" i="1"/>
  <c r="BB167" i="1"/>
  <c r="AV167" i="1"/>
  <c r="AP167" i="1"/>
  <c r="AJ167" i="1"/>
  <c r="AD167" i="1"/>
  <c r="X167" i="1"/>
  <c r="R167" i="1"/>
  <c r="L167" i="1"/>
  <c r="BM174" i="1"/>
  <c r="BN174" i="1" s="1"/>
  <c r="I177" i="1"/>
  <c r="BO180" i="1"/>
  <c r="BP180" i="1" s="1"/>
  <c r="BQ180" i="1" s="1"/>
  <c r="BL180" i="1"/>
  <c r="BM180" i="1" s="1"/>
  <c r="BN180" i="1" s="1"/>
  <c r="BO182" i="1"/>
  <c r="BP182" i="1" s="1"/>
  <c r="BQ182" i="1" s="1"/>
  <c r="BL182" i="1"/>
  <c r="BM182" i="1" s="1"/>
  <c r="BN182" i="1" s="1"/>
  <c r="I183" i="1"/>
  <c r="BO192" i="1"/>
  <c r="BP192" i="1" s="1"/>
  <c r="BQ192" i="1" s="1"/>
  <c r="BL192" i="1"/>
  <c r="BM192" i="1" s="1"/>
  <c r="BN192" i="1" s="1"/>
  <c r="BU199" i="1"/>
  <c r="L199" i="1"/>
  <c r="X124" i="1"/>
  <c r="AP124" i="1"/>
  <c r="R128" i="1"/>
  <c r="O131" i="1"/>
  <c r="BB131" i="1"/>
  <c r="BJ131" i="1"/>
  <c r="BK131" i="1" s="1"/>
  <c r="BS131" i="1"/>
  <c r="BT131" i="1" s="1"/>
  <c r="BP132" i="1"/>
  <c r="BQ132" i="1" s="1"/>
  <c r="R133" i="1"/>
  <c r="AA133" i="1"/>
  <c r="U134" i="1"/>
  <c r="AD134" i="1"/>
  <c r="BM155" i="1"/>
  <c r="BN155" i="1" s="1"/>
  <c r="R139" i="1"/>
  <c r="AA139" i="1"/>
  <c r="CD139" i="1"/>
  <c r="BE140" i="1"/>
  <c r="AD141" i="1"/>
  <c r="BP141" i="1"/>
  <c r="BQ141" i="1" s="1"/>
  <c r="CA141" i="1"/>
  <c r="AP143" i="1"/>
  <c r="AY143" i="1"/>
  <c r="BE144" i="1"/>
  <c r="AD145" i="1"/>
  <c r="BP145" i="1"/>
  <c r="BQ145" i="1" s="1"/>
  <c r="BW146" i="1"/>
  <c r="R147" i="1"/>
  <c r="AA147" i="1"/>
  <c r="CD147" i="1"/>
  <c r="AM147" i="1"/>
  <c r="BP148" i="1"/>
  <c r="BQ148" i="1" s="1"/>
  <c r="CD151" i="1"/>
  <c r="AM151" i="1"/>
  <c r="BP152" i="1"/>
  <c r="BQ152" i="1" s="1"/>
  <c r="CD155" i="1"/>
  <c r="AM155" i="1"/>
  <c r="AG160" i="1"/>
  <c r="AV161" i="1"/>
  <c r="U163" i="1"/>
  <c r="CD163" i="1"/>
  <c r="AS164" i="1"/>
  <c r="U164" i="1"/>
  <c r="R164" i="1"/>
  <c r="BW164" i="1"/>
  <c r="BE164" i="1"/>
  <c r="BW166" i="1"/>
  <c r="R166" i="1"/>
  <c r="AG166" i="1"/>
  <c r="CE166" i="1"/>
  <c r="AP166" i="1"/>
  <c r="BE166" i="1"/>
  <c r="BM166" i="1"/>
  <c r="BN166" i="1" s="1"/>
  <c r="AA167" i="1"/>
  <c r="AY167" i="1"/>
  <c r="BV168" i="1"/>
  <c r="O168" i="1"/>
  <c r="AS169" i="1"/>
  <c r="BX169" i="1"/>
  <c r="AY170" i="1"/>
  <c r="CH171" i="1"/>
  <c r="AY171" i="1"/>
  <c r="CI173" i="1"/>
  <c r="BB173" i="1"/>
  <c r="R174" i="1"/>
  <c r="AP174" i="1"/>
  <c r="BJ293" i="1"/>
  <c r="BK293" i="1" s="1"/>
  <c r="BJ226" i="1"/>
  <c r="BK226" i="1" s="1"/>
  <c r="BO191" i="1"/>
  <c r="BP191" i="1" s="1"/>
  <c r="BQ191" i="1" s="1"/>
  <c r="BL191" i="1"/>
  <c r="BM191" i="1" s="1"/>
  <c r="BN191" i="1" s="1"/>
  <c r="BR196" i="1"/>
  <c r="BS196" i="1" s="1"/>
  <c r="BT196" i="1" s="1"/>
  <c r="CA199" i="1"/>
  <c r="AD199" i="1"/>
  <c r="CI199" i="1"/>
  <c r="BB199" i="1"/>
  <c r="I250" i="1"/>
  <c r="H250" i="1"/>
  <c r="AP110" i="1"/>
  <c r="BB110" i="1"/>
  <c r="X111" i="1"/>
  <c r="AV111" i="1"/>
  <c r="X112" i="1"/>
  <c r="AV112" i="1"/>
  <c r="CG112" i="1"/>
  <c r="R120" i="1"/>
  <c r="R122" i="1"/>
  <c r="AA122" i="1"/>
  <c r="AV122" i="1"/>
  <c r="CG122" i="1"/>
  <c r="BP123" i="1"/>
  <c r="BQ123" i="1" s="1"/>
  <c r="BB124" i="1"/>
  <c r="AD128" i="1"/>
  <c r="AM128" i="1"/>
  <c r="R131" i="1"/>
  <c r="AA131" i="1"/>
  <c r="AV131" i="1"/>
  <c r="BV131" i="1"/>
  <c r="L133" i="1"/>
  <c r="AD133" i="1"/>
  <c r="BH133" i="1"/>
  <c r="BP133" i="1"/>
  <c r="BQ133" i="1" s="1"/>
  <c r="BW133" i="1"/>
  <c r="AG134" i="1"/>
  <c r="AP134" i="1"/>
  <c r="AD135" i="1"/>
  <c r="BE135" i="1"/>
  <c r="BP135" i="1"/>
  <c r="BQ135" i="1" s="1"/>
  <c r="CA135" i="1"/>
  <c r="L139" i="1"/>
  <c r="AD139" i="1"/>
  <c r="AV139" i="1"/>
  <c r="BH139" i="1"/>
  <c r="BU139" i="1"/>
  <c r="L140" i="1"/>
  <c r="U140" i="1"/>
  <c r="AD140" i="1"/>
  <c r="BH140" i="1"/>
  <c r="CA140" i="1"/>
  <c r="L141" i="1"/>
  <c r="X141" i="1"/>
  <c r="AP141" i="1"/>
  <c r="AY141" i="1"/>
  <c r="BH141" i="1"/>
  <c r="R142" i="1"/>
  <c r="AP142" i="1"/>
  <c r="BW142" i="1"/>
  <c r="O143" i="1"/>
  <c r="X143" i="1"/>
  <c r="AJ143" i="1"/>
  <c r="BB143" i="1"/>
  <c r="CH143" i="1"/>
  <c r="L144" i="1"/>
  <c r="U144" i="1"/>
  <c r="AD144" i="1"/>
  <c r="BH144" i="1"/>
  <c r="CA144" i="1"/>
  <c r="L145" i="1"/>
  <c r="X145" i="1"/>
  <c r="AP145" i="1"/>
  <c r="AY145" i="1"/>
  <c r="BH145" i="1"/>
  <c r="BP146" i="1"/>
  <c r="BQ146" i="1" s="1"/>
  <c r="AP147" i="1"/>
  <c r="AY147" i="1"/>
  <c r="AP148" i="1"/>
  <c r="BJ149" i="1"/>
  <c r="BK149" i="1" s="1"/>
  <c r="BS149" i="1"/>
  <c r="BT149" i="1" s="1"/>
  <c r="R151" i="1"/>
  <c r="AP152" i="1"/>
  <c r="BJ153" i="1"/>
  <c r="BK153" i="1" s="1"/>
  <c r="BS153" i="1"/>
  <c r="BT153" i="1" s="1"/>
  <c r="R155" i="1"/>
  <c r="U156" i="1"/>
  <c r="BX156" i="1"/>
  <c r="AP156" i="1"/>
  <c r="AA160" i="1"/>
  <c r="BP160" i="1"/>
  <c r="BQ160" i="1" s="1"/>
  <c r="AS162" i="1"/>
  <c r="AG162" i="1"/>
  <c r="BV163" i="1"/>
  <c r="O163" i="1"/>
  <c r="AM164" i="1"/>
  <c r="AY164" i="1"/>
  <c r="BU166" i="1"/>
  <c r="L166" i="1"/>
  <c r="AA166" i="1"/>
  <c r="CC166" i="1"/>
  <c r="AJ166" i="1"/>
  <c r="CK166" i="1"/>
  <c r="BH166" i="1"/>
  <c r="AS167" i="1"/>
  <c r="AS168" i="1"/>
  <c r="L173" i="1"/>
  <c r="L174" i="1"/>
  <c r="AJ174" i="1"/>
  <c r="BH174" i="1"/>
  <c r="BL198" i="1"/>
  <c r="BN198" i="1" s="1"/>
  <c r="BL176" i="1"/>
  <c r="BN176" i="1" s="1"/>
  <c r="BO181" i="1"/>
  <c r="BP181" i="1" s="1"/>
  <c r="BQ181" i="1" s="1"/>
  <c r="BL181" i="1"/>
  <c r="BM181" i="1" s="1"/>
  <c r="BN181" i="1" s="1"/>
  <c r="BO190" i="1"/>
  <c r="BP190" i="1" s="1"/>
  <c r="BQ190" i="1" s="1"/>
  <c r="BL190" i="1"/>
  <c r="BM190" i="1" s="1"/>
  <c r="BN190" i="1" s="1"/>
  <c r="BR193" i="1"/>
  <c r="BS193" i="1" s="1"/>
  <c r="BT193" i="1" s="1"/>
  <c r="BO193" i="1"/>
  <c r="BP193" i="1" s="1"/>
  <c r="BQ193" i="1" s="1"/>
  <c r="BL193" i="1"/>
  <c r="BM193" i="1" s="1"/>
  <c r="BN193" i="1" s="1"/>
  <c r="BY199" i="1"/>
  <c r="X199" i="1"/>
  <c r="CG199" i="1"/>
  <c r="AV199" i="1"/>
  <c r="BR203" i="1"/>
  <c r="BS203" i="1" s="1"/>
  <c r="BT203" i="1" s="1"/>
  <c r="I214" i="1"/>
  <c r="H214" i="1"/>
  <c r="I258" i="1"/>
  <c r="H258" i="1"/>
  <c r="BM278" i="1"/>
  <c r="BM280" i="1"/>
  <c r="I277" i="1"/>
  <c r="BX279" i="1"/>
  <c r="I307" i="1"/>
  <c r="H307" i="1"/>
  <c r="BJ329" i="1"/>
  <c r="BK329" i="1" s="1"/>
  <c r="BJ325" i="1"/>
  <c r="BK325" i="1" s="1"/>
  <c r="BW348" i="1"/>
  <c r="R348" i="1"/>
  <c r="CG350" i="1"/>
  <c r="AV350" i="1"/>
  <c r="BE352" i="1"/>
  <c r="CJ352" i="1"/>
  <c r="I352" i="1" s="1"/>
  <c r="L147" i="1"/>
  <c r="AD147" i="1"/>
  <c r="AV147" i="1"/>
  <c r="BH147" i="1"/>
  <c r="CK147" i="1"/>
  <c r="AS148" i="1"/>
  <c r="BM148" i="1"/>
  <c r="BN148" i="1" s="1"/>
  <c r="R149" i="1"/>
  <c r="AJ149" i="1"/>
  <c r="AV149" i="1"/>
  <c r="L151" i="1"/>
  <c r="AD151" i="1"/>
  <c r="AV151" i="1"/>
  <c r="BH151" i="1"/>
  <c r="CK151" i="1"/>
  <c r="AS152" i="1"/>
  <c r="BM152" i="1"/>
  <c r="BN152" i="1" s="1"/>
  <c r="R153" i="1"/>
  <c r="AJ153" i="1"/>
  <c r="AV153" i="1"/>
  <c r="L155" i="1"/>
  <c r="AD155" i="1"/>
  <c r="AV155" i="1"/>
  <c r="BH155" i="1"/>
  <c r="CK155" i="1"/>
  <c r="AS156" i="1"/>
  <c r="BM156" i="1"/>
  <c r="BN156" i="1" s="1"/>
  <c r="BS159" i="1"/>
  <c r="BT159" i="1" s="1"/>
  <c r="BM160" i="1"/>
  <c r="BN160" i="1" s="1"/>
  <c r="BB161" i="1"/>
  <c r="BJ161" i="1"/>
  <c r="BK161" i="1" s="1"/>
  <c r="BS161" i="1"/>
  <c r="BT161" i="1" s="1"/>
  <c r="BS163" i="1"/>
  <c r="BT163" i="1" s="1"/>
  <c r="BM164" i="1"/>
  <c r="BN164" i="1" s="1"/>
  <c r="BS165" i="1"/>
  <c r="BT165" i="1" s="1"/>
  <c r="BM167" i="1"/>
  <c r="BN167" i="1" s="1"/>
  <c r="BH169" i="1"/>
  <c r="BS170" i="1"/>
  <c r="BT170" i="1" s="1"/>
  <c r="BS172" i="1"/>
  <c r="BT172" i="1" s="1"/>
  <c r="BS174" i="1"/>
  <c r="BT174" i="1" s="1"/>
  <c r="I176" i="1"/>
  <c r="BI177" i="1"/>
  <c r="BJ177" i="1" s="1"/>
  <c r="BK177" i="1" s="1"/>
  <c r="BR185" i="1"/>
  <c r="BS185" i="1" s="1"/>
  <c r="BT185" i="1" s="1"/>
  <c r="BO189" i="1"/>
  <c r="BP189" i="1" s="1"/>
  <c r="BQ189" i="1" s="1"/>
  <c r="BL189" i="1"/>
  <c r="BM189" i="1" s="1"/>
  <c r="BN189" i="1" s="1"/>
  <c r="BO197" i="1"/>
  <c r="BP197" i="1" s="1"/>
  <c r="BQ197" i="1" s="1"/>
  <c r="BL197" i="1"/>
  <c r="BM197" i="1" s="1"/>
  <c r="BN197" i="1" s="1"/>
  <c r="I198" i="1"/>
  <c r="CE199" i="1"/>
  <c r="AP199" i="1"/>
  <c r="I223" i="1"/>
  <c r="H223" i="1"/>
  <c r="I231" i="1"/>
  <c r="H231" i="1"/>
  <c r="H264" i="1"/>
  <c r="I266" i="1"/>
  <c r="H266" i="1"/>
  <c r="CB275" i="1"/>
  <c r="BV281" i="1"/>
  <c r="H281" i="1" s="1"/>
  <c r="BY346" i="1"/>
  <c r="X346" i="1"/>
  <c r="CJ362" i="1"/>
  <c r="BE362" i="1"/>
  <c r="BE148" i="1"/>
  <c r="AD149" i="1"/>
  <c r="BP149" i="1"/>
  <c r="BQ149" i="1" s="1"/>
  <c r="CA149" i="1"/>
  <c r="AP151" i="1"/>
  <c r="AY151" i="1"/>
  <c r="BE152" i="1"/>
  <c r="AD153" i="1"/>
  <c r="BP153" i="1"/>
  <c r="BQ153" i="1" s="1"/>
  <c r="CA153" i="1"/>
  <c r="AP155" i="1"/>
  <c r="AY155" i="1"/>
  <c r="BE156" i="1"/>
  <c r="BH159" i="1"/>
  <c r="AG159" i="1"/>
  <c r="BE159" i="1"/>
  <c r="BM159" i="1"/>
  <c r="BN159" i="1" s="1"/>
  <c r="BJ162" i="1"/>
  <c r="BK162" i="1" s="1"/>
  <c r="BH163" i="1"/>
  <c r="AG163" i="1"/>
  <c r="BE163" i="1"/>
  <c r="BM163" i="1"/>
  <c r="BN163" i="1" s="1"/>
  <c r="BB165" i="1"/>
  <c r="R165" i="1"/>
  <c r="BH168" i="1"/>
  <c r="AG168" i="1"/>
  <c r="BE168" i="1"/>
  <c r="BM168" i="1"/>
  <c r="BN168" i="1" s="1"/>
  <c r="BM169" i="1"/>
  <c r="BN169" i="1" s="1"/>
  <c r="AA171" i="1"/>
  <c r="BS171" i="1"/>
  <c r="BT171" i="1" s="1"/>
  <c r="O174" i="1"/>
  <c r="U174" i="1"/>
  <c r="AA174" i="1"/>
  <c r="AG174" i="1"/>
  <c r="AM174" i="1"/>
  <c r="AS174" i="1"/>
  <c r="AY174" i="1"/>
  <c r="BJ174" i="1"/>
  <c r="BK174" i="1" s="1"/>
  <c r="BI178" i="1"/>
  <c r="BJ178" i="1" s="1"/>
  <c r="BK178" i="1" s="1"/>
  <c r="BI181" i="1"/>
  <c r="BJ181" i="1" s="1"/>
  <c r="BK181" i="1" s="1"/>
  <c r="BR184" i="1"/>
  <c r="BS184" i="1" s="1"/>
  <c r="BT184" i="1" s="1"/>
  <c r="H187" i="1"/>
  <c r="BO188" i="1"/>
  <c r="BP188" i="1" s="1"/>
  <c r="BQ188" i="1" s="1"/>
  <c r="BL188" i="1"/>
  <c r="BM188" i="1" s="1"/>
  <c r="BN188" i="1" s="1"/>
  <c r="H190" i="1"/>
  <c r="BI191" i="1"/>
  <c r="BJ191" i="1" s="1"/>
  <c r="BK191" i="1" s="1"/>
  <c r="BJ194" i="1"/>
  <c r="BK194" i="1" s="1"/>
  <c r="BO194" i="1"/>
  <c r="BP194" i="1" s="1"/>
  <c r="BQ194" i="1" s="1"/>
  <c r="BO195" i="1"/>
  <c r="BP195" i="1" s="1"/>
  <c r="BQ195" i="1" s="1"/>
  <c r="BI196" i="1"/>
  <c r="BJ196" i="1" s="1"/>
  <c r="BK196" i="1" s="1"/>
  <c r="BO196" i="1"/>
  <c r="BP196" i="1" s="1"/>
  <c r="BQ196" i="1" s="1"/>
  <c r="CC199" i="1"/>
  <c r="AJ199" i="1"/>
  <c r="CK199" i="1"/>
  <c r="BH199" i="1"/>
  <c r="H238" i="1"/>
  <c r="I240" i="1"/>
  <c r="H240" i="1"/>
  <c r="BE275" i="1"/>
  <c r="CJ275" i="1"/>
  <c r="I285" i="1"/>
  <c r="BI201" i="1"/>
  <c r="BJ201" i="1" s="1"/>
  <c r="BK201" i="1" s="1"/>
  <c r="BI204" i="1"/>
  <c r="BJ204" i="1" s="1"/>
  <c r="BK204" i="1" s="1"/>
  <c r="BO204" i="1"/>
  <c r="BP204" i="1" s="1"/>
  <c r="BQ204" i="1" s="1"/>
  <c r="H227" i="1"/>
  <c r="I233" i="1"/>
  <c r="H237" i="1"/>
  <c r="I243" i="1"/>
  <c r="H246" i="1"/>
  <c r="I252" i="1"/>
  <c r="H255" i="1"/>
  <c r="I260" i="1"/>
  <c r="H263" i="1"/>
  <c r="BP276" i="1"/>
  <c r="BJ280" i="1"/>
  <c r="BJ282" i="1"/>
  <c r="I315" i="1"/>
  <c r="H315" i="1"/>
  <c r="BW323" i="1"/>
  <c r="R323" i="1"/>
  <c r="BV327" i="1"/>
  <c r="O327" i="1"/>
  <c r="CD329" i="1"/>
  <c r="AM329" i="1"/>
  <c r="CJ351" i="1"/>
  <c r="BE351" i="1"/>
  <c r="CB355" i="1"/>
  <c r="I355" i="1" s="1"/>
  <c r="R379" i="1"/>
  <c r="BW379" i="1"/>
  <c r="I182" i="1"/>
  <c r="BO183" i="1"/>
  <c r="BP183" i="1" s="1"/>
  <c r="BQ183" i="1" s="1"/>
  <c r="BI184" i="1"/>
  <c r="BJ184" i="1" s="1"/>
  <c r="BK184" i="1" s="1"/>
  <c r="BO184" i="1"/>
  <c r="BP184" i="1" s="1"/>
  <c r="BQ184" i="1" s="1"/>
  <c r="BO185" i="1"/>
  <c r="BP185" i="1" s="1"/>
  <c r="BQ185" i="1" s="1"/>
  <c r="BI189" i="1"/>
  <c r="BJ189" i="1" s="1"/>
  <c r="BK189" i="1" s="1"/>
  <c r="BI193" i="1"/>
  <c r="BJ193" i="1" s="1"/>
  <c r="BK193" i="1" s="1"/>
  <c r="BI197" i="1"/>
  <c r="BJ197" i="1" s="1"/>
  <c r="BK197" i="1" s="1"/>
  <c r="BO203" i="1"/>
  <c r="BP203" i="1" s="1"/>
  <c r="BQ203" i="1" s="1"/>
  <c r="I210" i="1"/>
  <c r="I219" i="1"/>
  <c r="I226" i="1"/>
  <c r="I236" i="1"/>
  <c r="I245" i="1"/>
  <c r="H249" i="1"/>
  <c r="I254" i="1"/>
  <c r="H257" i="1"/>
  <c r="I262" i="1"/>
  <c r="H265" i="1"/>
  <c r="I270" i="1"/>
  <c r="H271" i="1"/>
  <c r="AA275" i="1"/>
  <c r="BP278" i="1"/>
  <c r="BS279" i="1"/>
  <c r="I283" i="1"/>
  <c r="BJ284" i="1"/>
  <c r="BP285" i="1"/>
  <c r="BP286" i="1"/>
  <c r="H317" i="1"/>
  <c r="BB323" i="1"/>
  <c r="BH323" i="1"/>
  <c r="L323" i="1"/>
  <c r="CD327" i="1"/>
  <c r="AM327" i="1"/>
  <c r="BY328" i="1"/>
  <c r="I328" i="1" s="1"/>
  <c r="X328" i="1"/>
  <c r="BY331" i="1"/>
  <c r="X331" i="1"/>
  <c r="I349" i="1"/>
  <c r="I356" i="1"/>
  <c r="AY361" i="1"/>
  <c r="CH361" i="1"/>
  <c r="CH368" i="1"/>
  <c r="BZ370" i="1"/>
  <c r="AA370" i="1"/>
  <c r="CD370" i="1"/>
  <c r="AM370" i="1"/>
  <c r="AY370" i="1"/>
  <c r="CH370" i="1"/>
  <c r="BV370" i="1"/>
  <c r="BX377" i="1"/>
  <c r="U377" i="1"/>
  <c r="BE377" i="1"/>
  <c r="CJ377" i="1"/>
  <c r="BO201" i="1"/>
  <c r="BP201" i="1" s="1"/>
  <c r="BQ201" i="1" s="1"/>
  <c r="I201" i="1"/>
  <c r="BO202" i="1"/>
  <c r="BP202" i="1" s="1"/>
  <c r="BQ202" i="1" s="1"/>
  <c r="I229" i="1"/>
  <c r="I238" i="1"/>
  <c r="I248" i="1"/>
  <c r="I256" i="1"/>
  <c r="I264" i="1"/>
  <c r="H268" i="1"/>
  <c r="H269" i="1"/>
  <c r="BP275" i="1"/>
  <c r="BJ276" i="1"/>
  <c r="BM279" i="1"/>
  <c r="BP281" i="1"/>
  <c r="BP282" i="1"/>
  <c r="H289" i="1"/>
  <c r="I297" i="1"/>
  <c r="H297" i="1"/>
  <c r="CE346" i="1"/>
  <c r="AP346" i="1"/>
  <c r="CB346" i="1"/>
  <c r="CB351" i="1"/>
  <c r="AG351" i="1"/>
  <c r="BY375" i="1"/>
  <c r="X375" i="1"/>
  <c r="BM285" i="1"/>
  <c r="H288" i="1"/>
  <c r="I301" i="1"/>
  <c r="H304" i="1"/>
  <c r="I309" i="1"/>
  <c r="H312" i="1"/>
  <c r="I317" i="1"/>
  <c r="BP324" i="1"/>
  <c r="BQ324" i="1" s="1"/>
  <c r="BS327" i="1"/>
  <c r="BT327" i="1" s="1"/>
  <c r="BZ327" i="1"/>
  <c r="CH327" i="1"/>
  <c r="BS329" i="1"/>
  <c r="BT329" i="1" s="1"/>
  <c r="BZ329" i="1"/>
  <c r="CH329" i="1"/>
  <c r="BS330" i="1"/>
  <c r="BT330" i="1" s="1"/>
  <c r="BE331" i="1"/>
  <c r="CJ331" i="1"/>
  <c r="BJ334" i="1"/>
  <c r="BK334" i="1" s="1"/>
  <c r="BB346" i="1"/>
  <c r="BB348" i="1"/>
  <c r="BE348" i="1"/>
  <c r="CF351" i="1"/>
  <c r="AA352" i="1"/>
  <c r="AA360" i="1"/>
  <c r="BH368" i="1"/>
  <c r="AS368" i="1"/>
  <c r="U368" i="1"/>
  <c r="CB370" i="1"/>
  <c r="U372" i="1"/>
  <c r="CJ376" i="1"/>
  <c r="BE376" i="1"/>
  <c r="BL379" i="1"/>
  <c r="BM379" i="1" s="1"/>
  <c r="BN379" i="1" s="1"/>
  <c r="BG379" i="1"/>
  <c r="CK379" i="1" s="1"/>
  <c r="H290" i="1"/>
  <c r="H296" i="1"/>
  <c r="I303" i="1"/>
  <c r="H306" i="1"/>
  <c r="I311" i="1"/>
  <c r="H314" i="1"/>
  <c r="BZ325" i="1"/>
  <c r="AG327" i="1"/>
  <c r="BE327" i="1"/>
  <c r="AG329" i="1"/>
  <c r="BE329" i="1"/>
  <c r="BU346" i="1"/>
  <c r="AY352" i="1"/>
  <c r="AA357" i="1"/>
  <c r="BZ357" i="1"/>
  <c r="BX360" i="1"/>
  <c r="U360" i="1"/>
  <c r="AY360" i="1"/>
  <c r="CH360" i="1"/>
  <c r="AS361" i="1"/>
  <c r="AG361" i="1"/>
  <c r="BX370" i="1"/>
  <c r="U370" i="1"/>
  <c r="CF370" i="1"/>
  <c r="AS370" i="1"/>
  <c r="CJ370" i="1"/>
  <c r="BE370" i="1"/>
  <c r="R376" i="1"/>
  <c r="BW376" i="1"/>
  <c r="CE377" i="1"/>
  <c r="AP377" i="1"/>
  <c r="CB377" i="1"/>
  <c r="BS285" i="1"/>
  <c r="BJ286" i="1"/>
  <c r="I289" i="1"/>
  <c r="I293" i="1"/>
  <c r="I295" i="1"/>
  <c r="H298" i="1"/>
  <c r="H300" i="1"/>
  <c r="I305" i="1"/>
  <c r="H308" i="1"/>
  <c r="I313" i="1"/>
  <c r="H316" i="1"/>
  <c r="AD322" i="1"/>
  <c r="AP323" i="1"/>
  <c r="BH325" i="1"/>
  <c r="BB331" i="1"/>
  <c r="AP331" i="1"/>
  <c r="CE331" i="1"/>
  <c r="I334" i="1"/>
  <c r="BM334" i="1"/>
  <c r="BN334" i="1" s="1"/>
  <c r="CJ346" i="1"/>
  <c r="AP348" i="1"/>
  <c r="AG352" i="1"/>
  <c r="AG353" i="1"/>
  <c r="CB360" i="1"/>
  <c r="AG360" i="1"/>
  <c r="BE361" i="1"/>
  <c r="I363" i="1"/>
  <c r="BH372" i="1"/>
  <c r="BB372" i="1"/>
  <c r="AV372" i="1"/>
  <c r="AP372" i="1"/>
  <c r="AJ372" i="1"/>
  <c r="AD372" i="1"/>
  <c r="X372" i="1"/>
  <c r="R372" i="1"/>
  <c r="L372" i="1"/>
  <c r="AG372" i="1"/>
  <c r="BE372" i="1"/>
  <c r="AS353" i="1"/>
  <c r="H354" i="1"/>
  <c r="AS355" i="1"/>
  <c r="H364" i="1"/>
  <c r="BJ370" i="1"/>
  <c r="BK370" i="1" s="1"/>
  <c r="X367" i="1"/>
  <c r="BM367" i="1"/>
  <c r="BM369" i="1"/>
  <c r="BN369" i="1" s="1"/>
  <c r="BM370" i="1"/>
  <c r="BN370" i="1" s="1"/>
  <c r="BW370" i="1"/>
  <c r="CI370" i="1"/>
  <c r="O371" i="1"/>
  <c r="AA371" i="1"/>
  <c r="AY371" i="1"/>
  <c r="BP372" i="1"/>
  <c r="BQ372" i="1" s="1"/>
  <c r="BM373" i="1"/>
  <c r="BN373" i="1" s="1"/>
  <c r="BS374" i="1"/>
  <c r="BT374" i="1" s="1"/>
  <c r="BM375" i="1"/>
  <c r="BN375" i="1" s="1"/>
  <c r="AV376" i="1"/>
  <c r="BP376" i="1"/>
  <c r="BQ376" i="1" s="1"/>
  <c r="O377" i="1"/>
  <c r="CH377" i="1"/>
  <c r="AS362" i="1"/>
  <c r="BM376" i="1"/>
  <c r="BN376" i="1" s="1"/>
  <c r="BS368" i="1"/>
  <c r="BT368" i="1" s="1"/>
  <c r="U369" i="1"/>
  <c r="CE370" i="1"/>
  <c r="BM371" i="1"/>
  <c r="BN371" i="1" s="1"/>
  <c r="BS372" i="1"/>
  <c r="BT372" i="1" s="1"/>
  <c r="U373" i="1"/>
  <c r="H374" i="1"/>
  <c r="R375" i="1"/>
  <c r="BE375" i="1"/>
  <c r="BS376" i="1"/>
  <c r="BT376" i="1" s="1"/>
  <c r="CK376" i="1"/>
  <c r="AS379" i="1"/>
  <c r="AA381" i="1"/>
  <c r="H356" i="1"/>
  <c r="AV367" i="1"/>
  <c r="BS367" i="1"/>
  <c r="BT367" i="1" s="1"/>
  <c r="O368" i="1"/>
  <c r="AM368" i="1"/>
  <c r="BM368" i="1"/>
  <c r="BN368" i="1" s="1"/>
  <c r="BS369" i="1"/>
  <c r="BT369" i="1" s="1"/>
  <c r="L370" i="1"/>
  <c r="X370" i="1"/>
  <c r="AD370" i="1"/>
  <c r="AJ370" i="1"/>
  <c r="AV370" i="1"/>
  <c r="BH370" i="1"/>
  <c r="BS370" i="1"/>
  <c r="BT370" i="1" s="1"/>
  <c r="BH371" i="1"/>
  <c r="U371" i="1"/>
  <c r="AG371" i="1"/>
  <c r="AS371" i="1"/>
  <c r="BS373" i="1"/>
  <c r="BT373" i="1" s="1"/>
  <c r="BM374" i="1"/>
  <c r="BN374" i="1" s="1"/>
  <c r="AD375" i="1"/>
  <c r="BH375" i="1"/>
  <c r="CA375" i="1"/>
  <c r="R378" i="1"/>
  <c r="AG379" i="1"/>
  <c r="AM379" i="1"/>
  <c r="CF379" i="1"/>
  <c r="BI381" i="1"/>
  <c r="BJ381" i="1" s="1"/>
  <c r="BK381" i="1" s="1"/>
  <c r="BL381" i="1"/>
  <c r="BM381" i="1" s="1"/>
  <c r="BN381" i="1" s="1"/>
  <c r="O13" i="1"/>
  <c r="BV13" i="1"/>
  <c r="BX14" i="1"/>
  <c r="U14" i="1"/>
  <c r="AA15" i="1"/>
  <c r="BZ15" i="1"/>
  <c r="AY15" i="1"/>
  <c r="CH15" i="1"/>
  <c r="CB16" i="1"/>
  <c r="AG16" i="1"/>
  <c r="CJ16" i="1"/>
  <c r="BE16" i="1"/>
  <c r="O17" i="1"/>
  <c r="BV17" i="1"/>
  <c r="BX13" i="1"/>
  <c r="U13" i="1"/>
  <c r="AY14" i="1"/>
  <c r="CH14" i="1"/>
  <c r="BX17" i="1"/>
  <c r="U17" i="1"/>
  <c r="CB13" i="1"/>
  <c r="AG13" i="1"/>
  <c r="CJ13" i="1"/>
  <c r="BE13" i="1"/>
  <c r="O14" i="1"/>
  <c r="BV14" i="1"/>
  <c r="BX15" i="1"/>
  <c r="U15" i="1"/>
  <c r="AY16" i="1"/>
  <c r="CH16" i="1"/>
  <c r="CB17" i="1"/>
  <c r="AG17" i="1"/>
  <c r="CJ17" i="1"/>
  <c r="BE17" i="1"/>
  <c r="I39" i="1"/>
  <c r="CB15" i="1"/>
  <c r="AG15" i="1"/>
  <c r="CJ15" i="1"/>
  <c r="BE15" i="1"/>
  <c r="O16" i="1"/>
  <c r="BV16" i="1"/>
  <c r="AA13" i="1"/>
  <c r="BZ13" i="1"/>
  <c r="AY13" i="1"/>
  <c r="CH13" i="1"/>
  <c r="CB14" i="1"/>
  <c r="AG14" i="1"/>
  <c r="CJ14" i="1"/>
  <c r="BE14" i="1"/>
  <c r="O15" i="1"/>
  <c r="BV15" i="1"/>
  <c r="BX16" i="1"/>
  <c r="U16" i="1"/>
  <c r="AY17" i="1"/>
  <c r="CH17" i="1"/>
  <c r="BW3" i="1"/>
  <c r="CI3" i="1"/>
  <c r="CA5" i="1"/>
  <c r="CI5" i="1"/>
  <c r="BS7" i="1"/>
  <c r="BT7" i="1" s="1"/>
  <c r="CA11" i="1"/>
  <c r="CI11" i="1"/>
  <c r="BI13" i="1"/>
  <c r="BJ13" i="1" s="1"/>
  <c r="BK13" i="1" s="1"/>
  <c r="BI15" i="1"/>
  <c r="BJ15" i="1" s="1"/>
  <c r="BK15" i="1" s="1"/>
  <c r="BW19" i="1"/>
  <c r="CA19" i="1"/>
  <c r="CI19" i="1"/>
  <c r="CA21" i="1"/>
  <c r="CA28" i="1"/>
  <c r="CE28" i="1"/>
  <c r="CI28" i="1"/>
  <c r="BW30" i="1"/>
  <c r="CA32" i="1"/>
  <c r="BM35" i="1"/>
  <c r="BN35" i="1" s="1"/>
  <c r="BX36" i="1"/>
  <c r="CH36" i="1"/>
  <c r="BV46" i="1"/>
  <c r="O46" i="1"/>
  <c r="L47" i="1"/>
  <c r="BU47" i="1"/>
  <c r="CH48" i="1"/>
  <c r="AY48" i="1"/>
  <c r="AJ52" i="1"/>
  <c r="CC52" i="1"/>
  <c r="AP55" i="1"/>
  <c r="BV57" i="1"/>
  <c r="O57" i="1"/>
  <c r="CD60" i="1"/>
  <c r="AM60" i="1"/>
  <c r="CF61" i="1"/>
  <c r="AS61" i="1"/>
  <c r="AP64" i="1"/>
  <c r="CH64" i="1"/>
  <c r="AY64" i="1"/>
  <c r="BZ66" i="1"/>
  <c r="AA66" i="1"/>
  <c r="BB68" i="1"/>
  <c r="CI68" i="1"/>
  <c r="CD69" i="1"/>
  <c r="AM69" i="1"/>
  <c r="CD72" i="1"/>
  <c r="AM72" i="1"/>
  <c r="L76" i="1"/>
  <c r="BU76" i="1"/>
  <c r="U79" i="1"/>
  <c r="BX79" i="1"/>
  <c r="BW81" i="1"/>
  <c r="R81" i="1"/>
  <c r="AJ81" i="1"/>
  <c r="CF83" i="1"/>
  <c r="AS83" i="1"/>
  <c r="CJ87" i="1"/>
  <c r="BE87" i="1"/>
  <c r="BH90" i="1"/>
  <c r="CK90" i="1"/>
  <c r="BX91" i="1"/>
  <c r="U91" i="1"/>
  <c r="L94" i="1"/>
  <c r="BU94" i="1"/>
  <c r="AJ94" i="1"/>
  <c r="CC94" i="1"/>
  <c r="BH94" i="1"/>
  <c r="CK94" i="1"/>
  <c r="CB95" i="1"/>
  <c r="AG95" i="1"/>
  <c r="CJ95" i="1"/>
  <c r="BE95" i="1"/>
  <c r="L98" i="1"/>
  <c r="BU98" i="1"/>
  <c r="AJ98" i="1"/>
  <c r="CC98" i="1"/>
  <c r="BH98" i="1"/>
  <c r="CK98" i="1"/>
  <c r="BX99" i="1"/>
  <c r="U99" i="1"/>
  <c r="CF99" i="1"/>
  <c r="AS99" i="1"/>
  <c r="BH102" i="1"/>
  <c r="CK102" i="1"/>
  <c r="CB103" i="1"/>
  <c r="AG103" i="1"/>
  <c r="CF103" i="1"/>
  <c r="AS103" i="1"/>
  <c r="CJ103" i="1"/>
  <c r="BE103" i="1"/>
  <c r="L106" i="1"/>
  <c r="BU106" i="1"/>
  <c r="AJ106" i="1"/>
  <c r="CC106" i="1"/>
  <c r="BH106" i="1"/>
  <c r="CK106" i="1"/>
  <c r="BX108" i="1"/>
  <c r="U108" i="1"/>
  <c r="CB108" i="1"/>
  <c r="AG108" i="1"/>
  <c r="CF108" i="1"/>
  <c r="AS108" i="1"/>
  <c r="BS109" i="1"/>
  <c r="BT109" i="1" s="1"/>
  <c r="L111" i="1"/>
  <c r="BU111" i="1"/>
  <c r="AJ111" i="1"/>
  <c r="CC111" i="1"/>
  <c r="BH111" i="1"/>
  <c r="CK111" i="1"/>
  <c r="BX112" i="1"/>
  <c r="U112" i="1"/>
  <c r="CB112" i="1"/>
  <c r="AG112" i="1"/>
  <c r="CF112" i="1"/>
  <c r="AS112" i="1"/>
  <c r="CJ112" i="1"/>
  <c r="BE112" i="1"/>
  <c r="BS114" i="1"/>
  <c r="BT114" i="1" s="1"/>
  <c r="L116" i="1"/>
  <c r="BU116" i="1"/>
  <c r="AJ116" i="1"/>
  <c r="CC116" i="1"/>
  <c r="BH116" i="1"/>
  <c r="CK116" i="1"/>
  <c r="BM122" i="1"/>
  <c r="BN122" i="1" s="1"/>
  <c r="BM124" i="1"/>
  <c r="BN124" i="1" s="1"/>
  <c r="BM120" i="1"/>
  <c r="BN120" i="1" s="1"/>
  <c r="AV120" i="1"/>
  <c r="CG120" i="1"/>
  <c r="CJ120" i="1"/>
  <c r="BE120" i="1"/>
  <c r="AJ121" i="1"/>
  <c r="CC121" i="1"/>
  <c r="CG121" i="1"/>
  <c r="AV121" i="1"/>
  <c r="L122" i="1"/>
  <c r="BU122" i="1"/>
  <c r="BX122" i="1"/>
  <c r="U122" i="1"/>
  <c r="BH122" i="1"/>
  <c r="CK122" i="1"/>
  <c r="BM123" i="1"/>
  <c r="BN123" i="1" s="1"/>
  <c r="BZ127" i="1"/>
  <c r="AA127" i="1"/>
  <c r="CD127" i="1"/>
  <c r="AM127" i="1"/>
  <c r="AV128" i="1"/>
  <c r="CG128" i="1"/>
  <c r="CJ128" i="1"/>
  <c r="BE128" i="1"/>
  <c r="CF131" i="1"/>
  <c r="AS131" i="1"/>
  <c r="BH132" i="1"/>
  <c r="AJ132" i="1"/>
  <c r="L132" i="1"/>
  <c r="AD132" i="1"/>
  <c r="CB133" i="1"/>
  <c r="AG133" i="1"/>
  <c r="BX135" i="1"/>
  <c r="U135" i="1"/>
  <c r="L3" i="1"/>
  <c r="X3" i="1"/>
  <c r="AD3" i="1"/>
  <c r="AJ3" i="1"/>
  <c r="AP3" i="1"/>
  <c r="AV3" i="1"/>
  <c r="BH3" i="1"/>
  <c r="BX3" i="1"/>
  <c r="CB3" i="1"/>
  <c r="CF3" i="1"/>
  <c r="CJ3" i="1"/>
  <c r="O4" i="1"/>
  <c r="U4" i="1"/>
  <c r="AA4" i="1"/>
  <c r="AG4" i="1"/>
  <c r="AM4" i="1"/>
  <c r="AS4" i="1"/>
  <c r="AY4" i="1"/>
  <c r="BE4" i="1"/>
  <c r="L5" i="1"/>
  <c r="R5" i="1"/>
  <c r="X5" i="1"/>
  <c r="AJ5" i="1"/>
  <c r="AP5" i="1"/>
  <c r="AV5" i="1"/>
  <c r="BH5" i="1"/>
  <c r="BX5" i="1"/>
  <c r="CB5" i="1"/>
  <c r="CF5" i="1"/>
  <c r="CJ5" i="1"/>
  <c r="O6" i="1"/>
  <c r="U6" i="1"/>
  <c r="AA6" i="1"/>
  <c r="AG6" i="1"/>
  <c r="AM6" i="1"/>
  <c r="AS6" i="1"/>
  <c r="AY6" i="1"/>
  <c r="BE6" i="1"/>
  <c r="L7" i="1"/>
  <c r="R7" i="1"/>
  <c r="X7" i="1"/>
  <c r="AD7" i="1"/>
  <c r="AJ7" i="1"/>
  <c r="AP7" i="1"/>
  <c r="AV7" i="1"/>
  <c r="BB7" i="1"/>
  <c r="BH7" i="1"/>
  <c r="BX7" i="1"/>
  <c r="CB7" i="1"/>
  <c r="CF7" i="1"/>
  <c r="CJ7" i="1"/>
  <c r="O8" i="1"/>
  <c r="U8" i="1"/>
  <c r="AA8" i="1"/>
  <c r="AG8" i="1"/>
  <c r="AM8" i="1"/>
  <c r="AS8" i="1"/>
  <c r="AY8" i="1"/>
  <c r="BE8" i="1"/>
  <c r="L9" i="1"/>
  <c r="R9" i="1"/>
  <c r="X9" i="1"/>
  <c r="AD9" i="1"/>
  <c r="AJ9" i="1"/>
  <c r="AP9" i="1"/>
  <c r="AV9" i="1"/>
  <c r="BB9" i="1"/>
  <c r="BH9" i="1"/>
  <c r="BX9" i="1"/>
  <c r="CB9" i="1"/>
  <c r="CF9" i="1"/>
  <c r="CJ9" i="1"/>
  <c r="O10" i="1"/>
  <c r="U10" i="1"/>
  <c r="AA10" i="1"/>
  <c r="AG10" i="1"/>
  <c r="AM10" i="1"/>
  <c r="AS10" i="1"/>
  <c r="AY10" i="1"/>
  <c r="BE10" i="1"/>
  <c r="L11" i="1"/>
  <c r="R11" i="1"/>
  <c r="X11" i="1"/>
  <c r="AJ11" i="1"/>
  <c r="AP11" i="1"/>
  <c r="AV11" i="1"/>
  <c r="BH11" i="1"/>
  <c r="BX11" i="1"/>
  <c r="CB11" i="1"/>
  <c r="CF11" i="1"/>
  <c r="CJ11" i="1"/>
  <c r="O12" i="1"/>
  <c r="U12" i="1"/>
  <c r="AA12" i="1"/>
  <c r="AG12" i="1"/>
  <c r="AM12" i="1"/>
  <c r="AS12" i="1"/>
  <c r="AY12" i="1"/>
  <c r="BE12" i="1"/>
  <c r="R13" i="1"/>
  <c r="AD13" i="1"/>
  <c r="AL13" i="1"/>
  <c r="AP13" i="1"/>
  <c r="BB13" i="1"/>
  <c r="R14" i="1"/>
  <c r="Z14" i="1"/>
  <c r="AD14" i="1"/>
  <c r="AL14" i="1"/>
  <c r="AP14" i="1"/>
  <c r="BB14" i="1"/>
  <c r="R15" i="1"/>
  <c r="AD15" i="1"/>
  <c r="AL15" i="1"/>
  <c r="AP15" i="1"/>
  <c r="BB15" i="1"/>
  <c r="R16" i="1"/>
  <c r="Z16" i="1"/>
  <c r="AD16" i="1"/>
  <c r="AL16" i="1"/>
  <c r="AP16" i="1"/>
  <c r="BB16" i="1"/>
  <c r="R17" i="1"/>
  <c r="Z17" i="1"/>
  <c r="AD17" i="1"/>
  <c r="AL17" i="1"/>
  <c r="AP17" i="1"/>
  <c r="BB17" i="1"/>
  <c r="L19" i="1"/>
  <c r="X19" i="1"/>
  <c r="AJ19" i="1"/>
  <c r="AP19" i="1"/>
  <c r="AV19" i="1"/>
  <c r="BH19" i="1"/>
  <c r="BX19" i="1"/>
  <c r="CB19" i="1"/>
  <c r="CF19" i="1"/>
  <c r="CJ19" i="1"/>
  <c r="O20" i="1"/>
  <c r="U20" i="1"/>
  <c r="AA20" i="1"/>
  <c r="AG20" i="1"/>
  <c r="AM20" i="1"/>
  <c r="AS20" i="1"/>
  <c r="AY20" i="1"/>
  <c r="BE20" i="1"/>
  <c r="L21" i="1"/>
  <c r="R21" i="1"/>
  <c r="X21" i="1"/>
  <c r="AJ21" i="1"/>
  <c r="AP21" i="1"/>
  <c r="AV21" i="1"/>
  <c r="BB21" i="1"/>
  <c r="BH21" i="1"/>
  <c r="BX21" i="1"/>
  <c r="CB21" i="1"/>
  <c r="CF21" i="1"/>
  <c r="CJ21" i="1"/>
  <c r="O22" i="1"/>
  <c r="U22" i="1"/>
  <c r="AA22" i="1"/>
  <c r="AG22" i="1"/>
  <c r="AM22" i="1"/>
  <c r="AS22" i="1"/>
  <c r="AY22" i="1"/>
  <c r="BE22" i="1"/>
  <c r="L23" i="1"/>
  <c r="X23" i="1"/>
  <c r="AD23" i="1"/>
  <c r="AJ23" i="1"/>
  <c r="AP23" i="1"/>
  <c r="AV23" i="1"/>
  <c r="BB23" i="1"/>
  <c r="BH23" i="1"/>
  <c r="BX23" i="1"/>
  <c r="CB23" i="1"/>
  <c r="CF23" i="1"/>
  <c r="CJ23" i="1"/>
  <c r="O24" i="1"/>
  <c r="U24" i="1"/>
  <c r="AA24" i="1"/>
  <c r="AG24" i="1"/>
  <c r="AM24" i="1"/>
  <c r="AS24" i="1"/>
  <c r="AY24" i="1"/>
  <c r="BE24" i="1"/>
  <c r="L25" i="1"/>
  <c r="R25" i="1"/>
  <c r="X25" i="1"/>
  <c r="AD25" i="1"/>
  <c r="AJ25" i="1"/>
  <c r="AP25" i="1"/>
  <c r="AV25" i="1"/>
  <c r="BB25" i="1"/>
  <c r="BH25" i="1"/>
  <c r="BX25" i="1"/>
  <c r="CB25" i="1"/>
  <c r="CF25" i="1"/>
  <c r="CJ25" i="1"/>
  <c r="O27" i="1"/>
  <c r="U27" i="1"/>
  <c r="AA27" i="1"/>
  <c r="AG27" i="1"/>
  <c r="AM27" i="1"/>
  <c r="AS27" i="1"/>
  <c r="AY27" i="1"/>
  <c r="BE27" i="1"/>
  <c r="L28" i="1"/>
  <c r="R28" i="1"/>
  <c r="X28" i="1"/>
  <c r="AJ28" i="1"/>
  <c r="AV28" i="1"/>
  <c r="BH28" i="1"/>
  <c r="BX28" i="1"/>
  <c r="CB28" i="1"/>
  <c r="CF28" i="1"/>
  <c r="CJ28" i="1"/>
  <c r="O29" i="1"/>
  <c r="U29" i="1"/>
  <c r="AA29" i="1"/>
  <c r="AG29" i="1"/>
  <c r="AM29" i="1"/>
  <c r="AS29" i="1"/>
  <c r="AY29" i="1"/>
  <c r="BE29" i="1"/>
  <c r="L30" i="1"/>
  <c r="X30" i="1"/>
  <c r="AD30" i="1"/>
  <c r="AJ30" i="1"/>
  <c r="AP30" i="1"/>
  <c r="AV30" i="1"/>
  <c r="BB30" i="1"/>
  <c r="BH30" i="1"/>
  <c r="BX30" i="1"/>
  <c r="CB30" i="1"/>
  <c r="CF30" i="1"/>
  <c r="CJ30" i="1"/>
  <c r="O31" i="1"/>
  <c r="U31" i="1"/>
  <c r="AA31" i="1"/>
  <c r="AG31" i="1"/>
  <c r="AM31" i="1"/>
  <c r="AS31" i="1"/>
  <c r="AY31" i="1"/>
  <c r="BE31" i="1"/>
  <c r="L32" i="1"/>
  <c r="R32" i="1"/>
  <c r="X32" i="1"/>
  <c r="AJ32" i="1"/>
  <c r="AP32" i="1"/>
  <c r="AV32" i="1"/>
  <c r="BB32" i="1"/>
  <c r="BH32" i="1"/>
  <c r="BX32" i="1"/>
  <c r="CH32" i="1"/>
  <c r="BJ362" i="1"/>
  <c r="BK362" i="1" s="1"/>
  <c r="BJ356" i="1"/>
  <c r="BK356" i="1" s="1"/>
  <c r="BJ353" i="1"/>
  <c r="BK353" i="1" s="1"/>
  <c r="BJ349" i="1"/>
  <c r="BK349" i="1" s="1"/>
  <c r="BJ361" i="1"/>
  <c r="BK361" i="1" s="1"/>
  <c r="BJ358" i="1"/>
  <c r="BK358" i="1" s="1"/>
  <c r="BJ355" i="1"/>
  <c r="BK355" i="1" s="1"/>
  <c r="BJ352" i="1"/>
  <c r="BK352" i="1" s="1"/>
  <c r="BJ343" i="1"/>
  <c r="BJ364" i="1"/>
  <c r="BK364" i="1" s="1"/>
  <c r="BJ360" i="1"/>
  <c r="BK360" i="1" s="1"/>
  <c r="BJ357" i="1"/>
  <c r="BK357" i="1" s="1"/>
  <c r="BJ342" i="1"/>
  <c r="BJ359" i="1"/>
  <c r="BK359" i="1" s="1"/>
  <c r="BJ354" i="1"/>
  <c r="BK354" i="1" s="1"/>
  <c r="BJ363" i="1"/>
  <c r="BK363" i="1" s="1"/>
  <c r="BJ351" i="1"/>
  <c r="BK351" i="1" s="1"/>
  <c r="O36" i="1"/>
  <c r="AA36" i="1"/>
  <c r="AG36" i="1"/>
  <c r="AM36" i="1"/>
  <c r="AS36" i="1"/>
  <c r="BE36" i="1"/>
  <c r="L38" i="1"/>
  <c r="R38" i="1"/>
  <c r="X38" i="1"/>
  <c r="AD38" i="1"/>
  <c r="AJ38" i="1"/>
  <c r="AP38" i="1"/>
  <c r="AV38" i="1"/>
  <c r="BB38" i="1"/>
  <c r="BV38" i="1"/>
  <c r="CB38" i="1"/>
  <c r="L42" i="1"/>
  <c r="CD42" i="1"/>
  <c r="AM42" i="1"/>
  <c r="BU42" i="1"/>
  <c r="CC42" i="1"/>
  <c r="CJ42" i="1"/>
  <c r="R43" i="1"/>
  <c r="BW43" i="1"/>
  <c r="AA43" i="1"/>
  <c r="AJ43" i="1"/>
  <c r="CC43" i="1"/>
  <c r="CF43" i="1"/>
  <c r="AS43" i="1"/>
  <c r="BS43" i="1"/>
  <c r="BT43" i="1" s="1"/>
  <c r="CG43" i="1"/>
  <c r="R44" i="1"/>
  <c r="AJ44" i="1"/>
  <c r="AS44" i="1"/>
  <c r="BB44" i="1"/>
  <c r="BJ44" i="1"/>
  <c r="BK44" i="1" s="1"/>
  <c r="U45" i="1"/>
  <c r="AM45" i="1"/>
  <c r="CJ45" i="1"/>
  <c r="BE45" i="1"/>
  <c r="X46" i="1"/>
  <c r="AG46" i="1"/>
  <c r="CB46" i="1"/>
  <c r="AP46" i="1"/>
  <c r="CH46" i="1"/>
  <c r="AY46" i="1"/>
  <c r="BH46" i="1"/>
  <c r="BS46" i="1"/>
  <c r="BT46" i="1" s="1"/>
  <c r="BE47" i="1"/>
  <c r="BY47" i="1"/>
  <c r="CG47" i="1"/>
  <c r="R48" i="1"/>
  <c r="BZ48" i="1"/>
  <c r="AA48" i="1"/>
  <c r="AJ48" i="1"/>
  <c r="L50" i="1"/>
  <c r="BU50" i="1"/>
  <c r="AS50" i="1"/>
  <c r="BJ50" i="1"/>
  <c r="BK50" i="1" s="1"/>
  <c r="BV50" i="1"/>
  <c r="CC50" i="1"/>
  <c r="CI50" i="1"/>
  <c r="BV51" i="1"/>
  <c r="O51" i="1"/>
  <c r="AD51" i="1"/>
  <c r="AV51" i="1"/>
  <c r="BE51" i="1"/>
  <c r="BM56" i="1"/>
  <c r="BN56" i="1" s="1"/>
  <c r="BM52" i="1"/>
  <c r="BN52" i="1" s="1"/>
  <c r="BM51" i="1"/>
  <c r="BN51" i="1" s="1"/>
  <c r="BX52" i="1"/>
  <c r="U52" i="1"/>
  <c r="BJ52" i="1"/>
  <c r="BK52" i="1" s="1"/>
  <c r="BP52" i="1"/>
  <c r="BQ52" i="1" s="1"/>
  <c r="BU52" i="1"/>
  <c r="L53" i="1"/>
  <c r="U53" i="1"/>
  <c r="AD53" i="1"/>
  <c r="CD53" i="1"/>
  <c r="AM53" i="1"/>
  <c r="AV53" i="1"/>
  <c r="BX53" i="1"/>
  <c r="CF53" i="1"/>
  <c r="O54" i="1"/>
  <c r="CB54" i="1"/>
  <c r="AG54" i="1"/>
  <c r="BH54" i="1"/>
  <c r="CK54" i="1"/>
  <c r="BM54" i="1"/>
  <c r="BN54" i="1" s="1"/>
  <c r="BY54" i="1"/>
  <c r="CG54" i="1"/>
  <c r="R55" i="1"/>
  <c r="BZ55" i="1"/>
  <c r="AA55" i="1"/>
  <c r="AJ55" i="1"/>
  <c r="BJ55" i="1"/>
  <c r="BK55" i="1" s="1"/>
  <c r="AG56" i="1"/>
  <c r="AY56" i="1"/>
  <c r="BY56" i="1"/>
  <c r="CE56" i="1"/>
  <c r="BZ57" i="1"/>
  <c r="AA57" i="1"/>
  <c r="BH57" i="1"/>
  <c r="BP57" i="1"/>
  <c r="BQ57" i="1" s="1"/>
  <c r="BU57" i="1"/>
  <c r="L58" i="1"/>
  <c r="BU58" i="1"/>
  <c r="AS58" i="1"/>
  <c r="BV58" i="1"/>
  <c r="CC58" i="1"/>
  <c r="CI58" i="1"/>
  <c r="BV60" i="1"/>
  <c r="O60" i="1"/>
  <c r="AD60" i="1"/>
  <c r="AV60" i="1"/>
  <c r="BE60" i="1"/>
  <c r="BM60" i="1"/>
  <c r="BN60" i="1" s="1"/>
  <c r="BX61" i="1"/>
  <c r="U61" i="1"/>
  <c r="BU61" i="1"/>
  <c r="L62" i="1"/>
  <c r="U62" i="1"/>
  <c r="AD62" i="1"/>
  <c r="CD62" i="1"/>
  <c r="AM62" i="1"/>
  <c r="AV62" i="1"/>
  <c r="BX62" i="1"/>
  <c r="CF62" i="1"/>
  <c r="O63" i="1"/>
  <c r="CB63" i="1"/>
  <c r="AG63" i="1"/>
  <c r="BH63" i="1"/>
  <c r="CK63" i="1"/>
  <c r="BY63" i="1"/>
  <c r="CG63" i="1"/>
  <c r="R64" i="1"/>
  <c r="BZ64" i="1"/>
  <c r="AA64" i="1"/>
  <c r="AJ64" i="1"/>
  <c r="BJ64" i="1"/>
  <c r="BK64" i="1" s="1"/>
  <c r="R65" i="1"/>
  <c r="BW65" i="1"/>
  <c r="AV65" i="1"/>
  <c r="CG65" i="1"/>
  <c r="BE65" i="1"/>
  <c r="BY65" i="1"/>
  <c r="CE65" i="1"/>
  <c r="CD68" i="1"/>
  <c r="AM68" i="1"/>
  <c r="BM68" i="1"/>
  <c r="BN68" i="1" s="1"/>
  <c r="BV68" i="1"/>
  <c r="L69" i="1"/>
  <c r="AD69" i="1"/>
  <c r="AP69" i="1"/>
  <c r="BH69" i="1"/>
  <c r="CJ69" i="1"/>
  <c r="CH70" i="1"/>
  <c r="AY70" i="1"/>
  <c r="BY70" i="1"/>
  <c r="CE70" i="1"/>
  <c r="CF71" i="1"/>
  <c r="L72" i="1"/>
  <c r="BU72" i="1"/>
  <c r="U72" i="1"/>
  <c r="BH72" i="1"/>
  <c r="CK72" i="1"/>
  <c r="BV73" i="1"/>
  <c r="O73" i="1"/>
  <c r="X73" i="1"/>
  <c r="AG73" i="1"/>
  <c r="CB73" i="1"/>
  <c r="BJ73" i="1"/>
  <c r="BK73" i="1" s="1"/>
  <c r="CE73" i="1"/>
  <c r="AG74" i="1"/>
  <c r="BS74" i="1"/>
  <c r="BT74" i="1" s="1"/>
  <c r="BZ74" i="1"/>
  <c r="L75" i="1"/>
  <c r="U75" i="1"/>
  <c r="BX75" i="1"/>
  <c r="CH75" i="1"/>
  <c r="AY75" i="1"/>
  <c r="BH75" i="1"/>
  <c r="BJ76" i="1"/>
  <c r="BK76" i="1" s="1"/>
  <c r="CA76" i="1"/>
  <c r="BW77" i="1"/>
  <c r="R77" i="1"/>
  <c r="AJ77" i="1"/>
  <c r="CI79" i="1"/>
  <c r="BB79" i="1"/>
  <c r="CA79" i="1"/>
  <c r="AS80" i="1"/>
  <c r="BB80" i="1"/>
  <c r="CI80" i="1"/>
  <c r="BS80" i="1"/>
  <c r="BT80" i="1" s="1"/>
  <c r="CC80" i="1"/>
  <c r="CD81" i="1"/>
  <c r="AM81" i="1"/>
  <c r="AV81" i="1"/>
  <c r="BE81" i="1"/>
  <c r="BS81" i="1"/>
  <c r="BT81" i="1" s="1"/>
  <c r="R82" i="1"/>
  <c r="BW82" i="1"/>
  <c r="AV82" i="1"/>
  <c r="CG82" i="1"/>
  <c r="BE82" i="1"/>
  <c r="BY82" i="1"/>
  <c r="CE82" i="1"/>
  <c r="U84" i="1"/>
  <c r="BX84" i="1"/>
  <c r="AG84" i="1"/>
  <c r="CB84" i="1"/>
  <c r="AS84" i="1"/>
  <c r="CF84" i="1"/>
  <c r="BE84" i="1"/>
  <c r="CJ84" i="1"/>
  <c r="BY84" i="1"/>
  <c r="CG86" i="1"/>
  <c r="L87" i="1"/>
  <c r="BU87" i="1"/>
  <c r="AJ87" i="1"/>
  <c r="CC87" i="1"/>
  <c r="BH87" i="1"/>
  <c r="CK87" i="1"/>
  <c r="U88" i="1"/>
  <c r="BX88" i="1"/>
  <c r="AG88" i="1"/>
  <c r="CB88" i="1"/>
  <c r="AS88" i="1"/>
  <c r="CF88" i="1"/>
  <c r="BE88" i="1"/>
  <c r="CJ88" i="1"/>
  <c r="BY88" i="1"/>
  <c r="CG90" i="1"/>
  <c r="L91" i="1"/>
  <c r="BU91" i="1"/>
  <c r="AJ91" i="1"/>
  <c r="CC91" i="1"/>
  <c r="BH91" i="1"/>
  <c r="CK91" i="1"/>
  <c r="U92" i="1"/>
  <c r="BX92" i="1"/>
  <c r="AG92" i="1"/>
  <c r="CB92" i="1"/>
  <c r="AS92" i="1"/>
  <c r="CF92" i="1"/>
  <c r="BE92" i="1"/>
  <c r="CJ92" i="1"/>
  <c r="BY92" i="1"/>
  <c r="CG94" i="1"/>
  <c r="L95" i="1"/>
  <c r="BU95" i="1"/>
  <c r="AJ95" i="1"/>
  <c r="CC95" i="1"/>
  <c r="BH95" i="1"/>
  <c r="CK95" i="1"/>
  <c r="U96" i="1"/>
  <c r="BX96" i="1"/>
  <c r="AG96" i="1"/>
  <c r="CB96" i="1"/>
  <c r="AS96" i="1"/>
  <c r="CF96" i="1"/>
  <c r="BE96" i="1"/>
  <c r="CJ96" i="1"/>
  <c r="BY96" i="1"/>
  <c r="CG98" i="1"/>
  <c r="L99" i="1"/>
  <c r="BU99" i="1"/>
  <c r="AJ99" i="1"/>
  <c r="CC99" i="1"/>
  <c r="BH99" i="1"/>
  <c r="CK99" i="1"/>
  <c r="U100" i="1"/>
  <c r="BX100" i="1"/>
  <c r="AG100" i="1"/>
  <c r="CB100" i="1"/>
  <c r="AS100" i="1"/>
  <c r="CF100" i="1"/>
  <c r="BE100" i="1"/>
  <c r="CJ100" i="1"/>
  <c r="BY100" i="1"/>
  <c r="CG102" i="1"/>
  <c r="L103" i="1"/>
  <c r="BU103" i="1"/>
  <c r="AJ103" i="1"/>
  <c r="CC103" i="1"/>
  <c r="BH103" i="1"/>
  <c r="CK103" i="1"/>
  <c r="U104" i="1"/>
  <c r="BX104" i="1"/>
  <c r="AG104" i="1"/>
  <c r="CB104" i="1"/>
  <c r="AS104" i="1"/>
  <c r="CF104" i="1"/>
  <c r="BE104" i="1"/>
  <c r="CJ104" i="1"/>
  <c r="BY104" i="1"/>
  <c r="CG106" i="1"/>
  <c r="L108" i="1"/>
  <c r="BU108" i="1"/>
  <c r="AJ108" i="1"/>
  <c r="CC108" i="1"/>
  <c r="BH108" i="1"/>
  <c r="CK108" i="1"/>
  <c r="U109" i="1"/>
  <c r="BX109" i="1"/>
  <c r="AG109" i="1"/>
  <c r="CB109" i="1"/>
  <c r="AS109" i="1"/>
  <c r="CF109" i="1"/>
  <c r="BE109" i="1"/>
  <c r="CJ109" i="1"/>
  <c r="BM109" i="1"/>
  <c r="BN109" i="1" s="1"/>
  <c r="BY109" i="1"/>
  <c r="BS110" i="1"/>
  <c r="BT110" i="1" s="1"/>
  <c r="CG111" i="1"/>
  <c r="L112" i="1"/>
  <c r="BU112" i="1"/>
  <c r="AJ112" i="1"/>
  <c r="CC112" i="1"/>
  <c r="BH112" i="1"/>
  <c r="CK112" i="1"/>
  <c r="U114" i="1"/>
  <c r="BX114" i="1"/>
  <c r="AG114" i="1"/>
  <c r="CB114" i="1"/>
  <c r="AS114" i="1"/>
  <c r="CF114" i="1"/>
  <c r="BE114" i="1"/>
  <c r="CJ114" i="1"/>
  <c r="BM114" i="1"/>
  <c r="BN114" i="1" s="1"/>
  <c r="BY114" i="1"/>
  <c r="BS115" i="1"/>
  <c r="BT115" i="1" s="1"/>
  <c r="CG116" i="1"/>
  <c r="O117" i="1"/>
  <c r="U117" i="1"/>
  <c r="AA117" i="1"/>
  <c r="AG117" i="1"/>
  <c r="AM117" i="1"/>
  <c r="AS117" i="1"/>
  <c r="AY117" i="1"/>
  <c r="BE117" i="1"/>
  <c r="BZ121" i="1"/>
  <c r="AA121" i="1"/>
  <c r="CD121" i="1"/>
  <c r="AM121" i="1"/>
  <c r="X122" i="1"/>
  <c r="BY122" i="1"/>
  <c r="CB122" i="1"/>
  <c r="AG122" i="1"/>
  <c r="AJ123" i="1"/>
  <c r="AV123" i="1"/>
  <c r="CG123" i="1"/>
  <c r="AP127" i="1"/>
  <c r="AD127" i="1"/>
  <c r="R127" i="1"/>
  <c r="AJ131" i="1"/>
  <c r="CC131" i="1"/>
  <c r="BY132" i="1"/>
  <c r="X132" i="1"/>
  <c r="BB132" i="1"/>
  <c r="L135" i="1"/>
  <c r="BU135" i="1"/>
  <c r="BS3" i="1"/>
  <c r="BT3" i="1" s="1"/>
  <c r="BS5" i="1"/>
  <c r="BT5" i="1" s="1"/>
  <c r="BS9" i="1"/>
  <c r="BT9" i="1" s="1"/>
  <c r="BS11" i="1"/>
  <c r="BT11" i="1" s="1"/>
  <c r="BS19" i="1"/>
  <c r="BT19" i="1" s="1"/>
  <c r="L45" i="1"/>
  <c r="BU45" i="1"/>
  <c r="BM46" i="1"/>
  <c r="BN46" i="1" s="1"/>
  <c r="BX47" i="1"/>
  <c r="U47" i="1"/>
  <c r="AG48" i="1"/>
  <c r="BH48" i="1"/>
  <c r="CD51" i="1"/>
  <c r="AM51" i="1"/>
  <c r="R52" i="1"/>
  <c r="BW52" i="1"/>
  <c r="CF52" i="1"/>
  <c r="AS52" i="1"/>
  <c r="CJ54" i="1"/>
  <c r="BE54" i="1"/>
  <c r="X55" i="1"/>
  <c r="BH55" i="1"/>
  <c r="BU60" i="1"/>
  <c r="R61" i="1"/>
  <c r="BW61" i="1"/>
  <c r="AJ61" i="1"/>
  <c r="CC61" i="1"/>
  <c r="AG64" i="1"/>
  <c r="CB64" i="1"/>
  <c r="BH64" i="1"/>
  <c r="CK64" i="1"/>
  <c r="CC68" i="1"/>
  <c r="BS69" i="1"/>
  <c r="BT69" i="1" s="1"/>
  <c r="R70" i="1"/>
  <c r="BW70" i="1"/>
  <c r="CH74" i="1"/>
  <c r="AY74" i="1"/>
  <c r="BH76" i="1"/>
  <c r="CK76" i="1"/>
  <c r="BV77" i="1"/>
  <c r="O77" i="1"/>
  <c r="AG77" i="1"/>
  <c r="CB77" i="1"/>
  <c r="CH79" i="1"/>
  <c r="AY79" i="1"/>
  <c r="BZ83" i="1"/>
  <c r="AA83" i="1"/>
  <c r="BH86" i="1"/>
  <c r="CK86" i="1"/>
  <c r="BX87" i="1"/>
  <c r="U87" i="1"/>
  <c r="CF87" i="1"/>
  <c r="AS87" i="1"/>
  <c r="L90" i="1"/>
  <c r="BU90" i="1"/>
  <c r="CF91" i="1"/>
  <c r="AS91" i="1"/>
  <c r="CF95" i="1"/>
  <c r="AS95" i="1"/>
  <c r="AJ102" i="1"/>
  <c r="CC102" i="1"/>
  <c r="BX103" i="1"/>
  <c r="U103" i="1"/>
  <c r="CJ108" i="1"/>
  <c r="BE108" i="1"/>
  <c r="BS4" i="1"/>
  <c r="BT4" i="1" s="1"/>
  <c r="CA4" i="1"/>
  <c r="BM5" i="1"/>
  <c r="BN5" i="1" s="1"/>
  <c r="BW6" i="1"/>
  <c r="CE6" i="1"/>
  <c r="CI6" i="1"/>
  <c r="BW8" i="1"/>
  <c r="CE8" i="1"/>
  <c r="CI8" i="1"/>
  <c r="BW10" i="1"/>
  <c r="BW12" i="1"/>
  <c r="CE12" i="1"/>
  <c r="BM19" i="1"/>
  <c r="BN19" i="1" s="1"/>
  <c r="BS20" i="1"/>
  <c r="BT20" i="1" s="1"/>
  <c r="BW20" i="1"/>
  <c r="CA20" i="1"/>
  <c r="CE20" i="1"/>
  <c r="CI20" i="1"/>
  <c r="BM21" i="1"/>
  <c r="BN21" i="1" s="1"/>
  <c r="BS22" i="1"/>
  <c r="BT22" i="1" s="1"/>
  <c r="BW22" i="1"/>
  <c r="CA22" i="1"/>
  <c r="CE22" i="1"/>
  <c r="CI22" i="1"/>
  <c r="BM23" i="1"/>
  <c r="BN23" i="1" s="1"/>
  <c r="BS24" i="1"/>
  <c r="BT24" i="1" s="1"/>
  <c r="BW24" i="1"/>
  <c r="CA24" i="1"/>
  <c r="CE24" i="1"/>
  <c r="CI24" i="1"/>
  <c r="BS27" i="1"/>
  <c r="BT27" i="1" s="1"/>
  <c r="BW27" i="1"/>
  <c r="CA27" i="1"/>
  <c r="CE27" i="1"/>
  <c r="CI27" i="1"/>
  <c r="BM28" i="1"/>
  <c r="BN28" i="1" s="1"/>
  <c r="BS29" i="1"/>
  <c r="BT29" i="1" s="1"/>
  <c r="BW29" i="1"/>
  <c r="CA29" i="1"/>
  <c r="CE29" i="1"/>
  <c r="CI29" i="1"/>
  <c r="BM30" i="1"/>
  <c r="BN30" i="1" s="1"/>
  <c r="BS31" i="1"/>
  <c r="BT31" i="1" s="1"/>
  <c r="BW31" i="1"/>
  <c r="CA31" i="1"/>
  <c r="CE31" i="1"/>
  <c r="CI31" i="1"/>
  <c r="BM32" i="1"/>
  <c r="BN32" i="1" s="1"/>
  <c r="CD32" i="1"/>
  <c r="BM37" i="1"/>
  <c r="BN37" i="1" s="1"/>
  <c r="BS38" i="1"/>
  <c r="BT38" i="1" s="1"/>
  <c r="BX38" i="1"/>
  <c r="CH38" i="1"/>
  <c r="BV42" i="1"/>
  <c r="O42" i="1"/>
  <c r="BM42" i="1"/>
  <c r="BN42" i="1" s="1"/>
  <c r="CE42" i="1"/>
  <c r="BX43" i="1"/>
  <c r="U43" i="1"/>
  <c r="BU43" i="1"/>
  <c r="L44" i="1"/>
  <c r="U44" i="1"/>
  <c r="AD44" i="1"/>
  <c r="CD44" i="1"/>
  <c r="AM44" i="1"/>
  <c r="AV44" i="1"/>
  <c r="BX44" i="1"/>
  <c r="CB45" i="1"/>
  <c r="AG45" i="1"/>
  <c r="BH45" i="1"/>
  <c r="CK45" i="1"/>
  <c r="BM45" i="1"/>
  <c r="BN45" i="1" s="1"/>
  <c r="BY45" i="1"/>
  <c r="BZ46" i="1"/>
  <c r="AA46" i="1"/>
  <c r="AP47" i="1"/>
  <c r="CE47" i="1"/>
  <c r="BH47" i="1"/>
  <c r="CK47" i="1"/>
  <c r="L48" i="1"/>
  <c r="CD48" i="1"/>
  <c r="AM48" i="1"/>
  <c r="BB48" i="1"/>
  <c r="CK48" i="1"/>
  <c r="CJ50" i="1"/>
  <c r="BE50" i="1"/>
  <c r="X51" i="1"/>
  <c r="AG51" i="1"/>
  <c r="CB51" i="1"/>
  <c r="CH51" i="1"/>
  <c r="AY51" i="1"/>
  <c r="BH51" i="1"/>
  <c r="BV53" i="1"/>
  <c r="O53" i="1"/>
  <c r="BY53" i="1"/>
  <c r="X53" i="1"/>
  <c r="CH53" i="1"/>
  <c r="AY53" i="1"/>
  <c r="CA54" i="1"/>
  <c r="L55" i="1"/>
  <c r="CD55" i="1"/>
  <c r="AM55" i="1"/>
  <c r="BB55" i="1"/>
  <c r="BU55" i="1"/>
  <c r="R56" i="1"/>
  <c r="BW56" i="1"/>
  <c r="AJ56" i="1"/>
  <c r="CC56" i="1"/>
  <c r="CF56" i="1"/>
  <c r="AS56" i="1"/>
  <c r="BJ57" i="1"/>
  <c r="BK57" i="1" s="1"/>
  <c r="CJ58" i="1"/>
  <c r="BE58" i="1"/>
  <c r="X60" i="1"/>
  <c r="AG60" i="1"/>
  <c r="CB60" i="1"/>
  <c r="CH60" i="1"/>
  <c r="AY60" i="1"/>
  <c r="BH60" i="1"/>
  <c r="BV62" i="1"/>
  <c r="O62" i="1"/>
  <c r="BY62" i="1"/>
  <c r="X62" i="1"/>
  <c r="CH62" i="1"/>
  <c r="AY62" i="1"/>
  <c r="CA63" i="1"/>
  <c r="L64" i="1"/>
  <c r="CD64" i="1"/>
  <c r="AM64" i="1"/>
  <c r="BB64" i="1"/>
  <c r="BU64" i="1"/>
  <c r="CH65" i="1"/>
  <c r="AY65" i="1"/>
  <c r="BZ65" i="1"/>
  <c r="U66" i="1"/>
  <c r="BX66" i="1"/>
  <c r="CH66" i="1"/>
  <c r="AY66" i="1"/>
  <c r="CF66" i="1"/>
  <c r="L68" i="1"/>
  <c r="BU68" i="1"/>
  <c r="BH68" i="1"/>
  <c r="CK68" i="1"/>
  <c r="BV69" i="1"/>
  <c r="O69" i="1"/>
  <c r="AG69" i="1"/>
  <c r="CB69" i="1"/>
  <c r="BS70" i="1"/>
  <c r="BT70" i="1" s="1"/>
  <c r="U71" i="1"/>
  <c r="BX71" i="1"/>
  <c r="CH71" i="1"/>
  <c r="AY71" i="1"/>
  <c r="BW73" i="1"/>
  <c r="R73" i="1"/>
  <c r="AJ73" i="1"/>
  <c r="CI75" i="1"/>
  <c r="BB75" i="1"/>
  <c r="CA75" i="1"/>
  <c r="BB76" i="1"/>
  <c r="CI76" i="1"/>
  <c r="BS76" i="1"/>
  <c r="BT76" i="1" s="1"/>
  <c r="CC76" i="1"/>
  <c r="CD77" i="1"/>
  <c r="AM77" i="1"/>
  <c r="BS77" i="1"/>
  <c r="BT77" i="1" s="1"/>
  <c r="R78" i="1"/>
  <c r="BW78" i="1"/>
  <c r="AV78" i="1"/>
  <c r="CG78" i="1"/>
  <c r="BZ79" i="1"/>
  <c r="AA79" i="1"/>
  <c r="CD80" i="1"/>
  <c r="AM80" i="1"/>
  <c r="BV80" i="1"/>
  <c r="L81" i="1"/>
  <c r="AD81" i="1"/>
  <c r="AP81" i="1"/>
  <c r="BH81" i="1"/>
  <c r="CH82" i="1"/>
  <c r="AY82" i="1"/>
  <c r="BZ82" i="1"/>
  <c r="U83" i="1"/>
  <c r="BX83" i="1"/>
  <c r="CH83" i="1"/>
  <c r="AY83" i="1"/>
  <c r="BP83" i="1"/>
  <c r="BQ83" i="1" s="1"/>
  <c r="L84" i="1"/>
  <c r="BU84" i="1"/>
  <c r="AJ84" i="1"/>
  <c r="CC84" i="1"/>
  <c r="BH84" i="1"/>
  <c r="CK84" i="1"/>
  <c r="BX85" i="1"/>
  <c r="U85" i="1"/>
  <c r="CB85" i="1"/>
  <c r="AG85" i="1"/>
  <c r="CF85" i="1"/>
  <c r="AS85" i="1"/>
  <c r="CJ85" i="1"/>
  <c r="BE85" i="1"/>
  <c r="L88" i="1"/>
  <c r="BU88" i="1"/>
  <c r="AJ88" i="1"/>
  <c r="CC88" i="1"/>
  <c r="BH88" i="1"/>
  <c r="CK88" i="1"/>
  <c r="BX89" i="1"/>
  <c r="U89" i="1"/>
  <c r="CB89" i="1"/>
  <c r="AG89" i="1"/>
  <c r="CF89" i="1"/>
  <c r="AS89" i="1"/>
  <c r="CJ89" i="1"/>
  <c r="BE89" i="1"/>
  <c r="L92" i="1"/>
  <c r="BU92" i="1"/>
  <c r="AJ92" i="1"/>
  <c r="CC92" i="1"/>
  <c r="BH92" i="1"/>
  <c r="CK92" i="1"/>
  <c r="BX93" i="1"/>
  <c r="U93" i="1"/>
  <c r="CB93" i="1"/>
  <c r="AG93" i="1"/>
  <c r="CF93" i="1"/>
  <c r="AS93" i="1"/>
  <c r="CJ93" i="1"/>
  <c r="BE93" i="1"/>
  <c r="L96" i="1"/>
  <c r="BU96" i="1"/>
  <c r="AJ96" i="1"/>
  <c r="CC96" i="1"/>
  <c r="BH96" i="1"/>
  <c r="CK96" i="1"/>
  <c r="BX97" i="1"/>
  <c r="U97" i="1"/>
  <c r="CB97" i="1"/>
  <c r="AG97" i="1"/>
  <c r="CF97" i="1"/>
  <c r="AS97" i="1"/>
  <c r="CJ97" i="1"/>
  <c r="BE97" i="1"/>
  <c r="L100" i="1"/>
  <c r="BU100" i="1"/>
  <c r="AJ100" i="1"/>
  <c r="CC100" i="1"/>
  <c r="BH100" i="1"/>
  <c r="CK100" i="1"/>
  <c r="BX101" i="1"/>
  <c r="U101" i="1"/>
  <c r="CB101" i="1"/>
  <c r="AG101" i="1"/>
  <c r="CF101" i="1"/>
  <c r="AS101" i="1"/>
  <c r="CJ101" i="1"/>
  <c r="BE101" i="1"/>
  <c r="L104" i="1"/>
  <c r="BU104" i="1"/>
  <c r="AJ104" i="1"/>
  <c r="CC104" i="1"/>
  <c r="BH104" i="1"/>
  <c r="CK104" i="1"/>
  <c r="BX105" i="1"/>
  <c r="U105" i="1"/>
  <c r="CB105" i="1"/>
  <c r="AG105" i="1"/>
  <c r="CF105" i="1"/>
  <c r="AS105" i="1"/>
  <c r="CJ105" i="1"/>
  <c r="BE105" i="1"/>
  <c r="L109" i="1"/>
  <c r="BU109" i="1"/>
  <c r="AJ109" i="1"/>
  <c r="CC109" i="1"/>
  <c r="BH109" i="1"/>
  <c r="CK109" i="1"/>
  <c r="BX110" i="1"/>
  <c r="U110" i="1"/>
  <c r="CB110" i="1"/>
  <c r="AG110" i="1"/>
  <c r="CF110" i="1"/>
  <c r="AS110" i="1"/>
  <c r="CJ110" i="1"/>
  <c r="BE110" i="1"/>
  <c r="BM110" i="1"/>
  <c r="BN110" i="1" s="1"/>
  <c r="BS111" i="1"/>
  <c r="BT111" i="1" s="1"/>
  <c r="L114" i="1"/>
  <c r="BU114" i="1"/>
  <c r="AJ114" i="1"/>
  <c r="CC114" i="1"/>
  <c r="BH114" i="1"/>
  <c r="CK114" i="1"/>
  <c r="BX115" i="1"/>
  <c r="U115" i="1"/>
  <c r="CB115" i="1"/>
  <c r="AG115" i="1"/>
  <c r="CF115" i="1"/>
  <c r="AS115" i="1"/>
  <c r="CJ115" i="1"/>
  <c r="BE115" i="1"/>
  <c r="BM115" i="1"/>
  <c r="BN115" i="1" s="1"/>
  <c r="BS116" i="1"/>
  <c r="BT116" i="1" s="1"/>
  <c r="AP121" i="1"/>
  <c r="AD121" i="1"/>
  <c r="R121" i="1"/>
  <c r="BZ123" i="1"/>
  <c r="AA123" i="1"/>
  <c r="CD123" i="1"/>
  <c r="AM123" i="1"/>
  <c r="AJ124" i="1"/>
  <c r="CC124" i="1"/>
  <c r="CF124" i="1"/>
  <c r="AS124" i="1"/>
  <c r="H130" i="1"/>
  <c r="BX130" i="1"/>
  <c r="CH130" i="1"/>
  <c r="CG130" i="1"/>
  <c r="BZ134" i="1"/>
  <c r="AA134" i="1"/>
  <c r="BS21" i="1"/>
  <c r="BT21" i="1" s="1"/>
  <c r="BS23" i="1"/>
  <c r="BT23" i="1" s="1"/>
  <c r="BM27" i="1"/>
  <c r="BN27" i="1" s="1"/>
  <c r="BM29" i="1"/>
  <c r="BN29" i="1" s="1"/>
  <c r="BM31" i="1"/>
  <c r="BN31" i="1" s="1"/>
  <c r="BS350" i="1"/>
  <c r="BT350" i="1" s="1"/>
  <c r="BS348" i="1"/>
  <c r="BT348" i="1" s="1"/>
  <c r="BS346" i="1"/>
  <c r="BT346" i="1" s="1"/>
  <c r="BS345" i="1"/>
  <c r="BT345" i="1" s="1"/>
  <c r="BS344" i="1"/>
  <c r="BS342" i="1"/>
  <c r="BS341" i="1"/>
  <c r="BS347" i="1"/>
  <c r="BT347" i="1" s="1"/>
  <c r="BM39" i="1"/>
  <c r="BN39" i="1" s="1"/>
  <c r="BZ42" i="1"/>
  <c r="AA42" i="1"/>
  <c r="CE43" i="1"/>
  <c r="BZ44" i="1"/>
  <c r="AA44" i="1"/>
  <c r="AP44" i="1"/>
  <c r="CI45" i="1"/>
  <c r="X48" i="1"/>
  <c r="AP48" i="1"/>
  <c r="BU51" i="1"/>
  <c r="BJ53" i="1"/>
  <c r="BK53" i="1" s="1"/>
  <c r="AG55" i="1"/>
  <c r="CB55" i="1"/>
  <c r="CH55" i="1"/>
  <c r="AY55" i="1"/>
  <c r="BY57" i="1"/>
  <c r="X57" i="1"/>
  <c r="CH57" i="1"/>
  <c r="AY57" i="1"/>
  <c r="CJ63" i="1"/>
  <c r="BE63" i="1"/>
  <c r="X64" i="1"/>
  <c r="BS79" i="1"/>
  <c r="BT79" i="1" s="1"/>
  <c r="BS75" i="1"/>
  <c r="BT75" i="1" s="1"/>
  <c r="BS71" i="1"/>
  <c r="BT71" i="1" s="1"/>
  <c r="BS68" i="1"/>
  <c r="BT68" i="1" s="1"/>
  <c r="AV70" i="1"/>
  <c r="CG70" i="1"/>
  <c r="BZ71" i="1"/>
  <c r="AA71" i="1"/>
  <c r="BS78" i="1"/>
  <c r="BT78" i="1" s="1"/>
  <c r="L86" i="1"/>
  <c r="BU86" i="1"/>
  <c r="AJ86" i="1"/>
  <c r="CC86" i="1"/>
  <c r="CB87" i="1"/>
  <c r="AG87" i="1"/>
  <c r="AJ90" i="1"/>
  <c r="CC90" i="1"/>
  <c r="CB91" i="1"/>
  <c r="AG91" i="1"/>
  <c r="CJ91" i="1"/>
  <c r="BE91" i="1"/>
  <c r="BX95" i="1"/>
  <c r="U95" i="1"/>
  <c r="CB99" i="1"/>
  <c r="AG99" i="1"/>
  <c r="CJ99" i="1"/>
  <c r="BE99" i="1"/>
  <c r="L102" i="1"/>
  <c r="BU102" i="1"/>
  <c r="BM3" i="1"/>
  <c r="BN3" i="1" s="1"/>
  <c r="BW4" i="1"/>
  <c r="CE4" i="1"/>
  <c r="CI4" i="1"/>
  <c r="BS6" i="1"/>
  <c r="BT6" i="1" s="1"/>
  <c r="CA6" i="1"/>
  <c r="BM7" i="1"/>
  <c r="BN7" i="1" s="1"/>
  <c r="BS8" i="1"/>
  <c r="BT8" i="1" s="1"/>
  <c r="CA8" i="1"/>
  <c r="BM9" i="1"/>
  <c r="BN9" i="1" s="1"/>
  <c r="BS10" i="1"/>
  <c r="BT10" i="1" s="1"/>
  <c r="CA10" i="1"/>
  <c r="CE10" i="1"/>
  <c r="CI10" i="1"/>
  <c r="BM11" i="1"/>
  <c r="BN11" i="1" s="1"/>
  <c r="BS12" i="1"/>
  <c r="BT12" i="1" s="1"/>
  <c r="CA12" i="1"/>
  <c r="CI12" i="1"/>
  <c r="O3" i="1"/>
  <c r="AA3" i="1"/>
  <c r="AM3" i="1"/>
  <c r="AY3" i="1"/>
  <c r="O5" i="1"/>
  <c r="AA5" i="1"/>
  <c r="AM5" i="1"/>
  <c r="AY5" i="1"/>
  <c r="O7" i="1"/>
  <c r="AA7" i="1"/>
  <c r="AM7" i="1"/>
  <c r="AY7" i="1"/>
  <c r="O9" i="1"/>
  <c r="AA9" i="1"/>
  <c r="AM9" i="1"/>
  <c r="AY9" i="1"/>
  <c r="O11" i="1"/>
  <c r="AA11" i="1"/>
  <c r="AM11" i="1"/>
  <c r="AY11" i="1"/>
  <c r="AR13" i="1"/>
  <c r="AR14" i="1"/>
  <c r="AR15" i="1"/>
  <c r="AR16" i="1"/>
  <c r="AR17" i="1"/>
  <c r="O19" i="1"/>
  <c r="AA19" i="1"/>
  <c r="AM19" i="1"/>
  <c r="AY19" i="1"/>
  <c r="O21" i="1"/>
  <c r="AA21" i="1"/>
  <c r="AM21" i="1"/>
  <c r="AY21" i="1"/>
  <c r="O23" i="1"/>
  <c r="AA23" i="1"/>
  <c r="AM23" i="1"/>
  <c r="AY23" i="1"/>
  <c r="O25" i="1"/>
  <c r="AA25" i="1"/>
  <c r="AM25" i="1"/>
  <c r="AY25" i="1"/>
  <c r="O28" i="1"/>
  <c r="AA28" i="1"/>
  <c r="AM28" i="1"/>
  <c r="AY28" i="1"/>
  <c r="O30" i="1"/>
  <c r="AA30" i="1"/>
  <c r="AM30" i="1"/>
  <c r="AY30" i="1"/>
  <c r="O32" i="1"/>
  <c r="AA32" i="1"/>
  <c r="AG32" i="1"/>
  <c r="AS32" i="1"/>
  <c r="BE32" i="1"/>
  <c r="BP363" i="1"/>
  <c r="BQ363" i="1" s="1"/>
  <c r="BP359" i="1"/>
  <c r="BQ359" i="1" s="1"/>
  <c r="BP354" i="1"/>
  <c r="BQ354" i="1" s="1"/>
  <c r="BP350" i="1"/>
  <c r="BQ350" i="1" s="1"/>
  <c r="BP362" i="1"/>
  <c r="BQ362" i="1" s="1"/>
  <c r="BP356" i="1"/>
  <c r="BQ356" i="1" s="1"/>
  <c r="BP353" i="1"/>
  <c r="BQ353" i="1" s="1"/>
  <c r="BP348" i="1"/>
  <c r="BQ348" i="1" s="1"/>
  <c r="BP361" i="1"/>
  <c r="BQ361" i="1" s="1"/>
  <c r="BP358" i="1"/>
  <c r="BQ358" i="1" s="1"/>
  <c r="BP355" i="1"/>
  <c r="BQ355" i="1" s="1"/>
  <c r="BP352" i="1"/>
  <c r="BQ352" i="1" s="1"/>
  <c r="BP346" i="1"/>
  <c r="BQ346" i="1" s="1"/>
  <c r="BP342" i="1"/>
  <c r="BP351" i="1"/>
  <c r="BQ351" i="1" s="1"/>
  <c r="BP360" i="1"/>
  <c r="BQ360" i="1" s="1"/>
  <c r="BP364" i="1"/>
  <c r="BQ364" i="1" s="1"/>
  <c r="BP357" i="1"/>
  <c r="BQ357" i="1" s="1"/>
  <c r="L36" i="1"/>
  <c r="R36" i="1"/>
  <c r="X36" i="1"/>
  <c r="AD36" i="1"/>
  <c r="AJ36" i="1"/>
  <c r="AP36" i="1"/>
  <c r="AV36" i="1"/>
  <c r="BB36" i="1"/>
  <c r="AM38" i="1"/>
  <c r="BE38" i="1"/>
  <c r="H39" i="1"/>
  <c r="X42" i="1"/>
  <c r="AG42" i="1"/>
  <c r="CB42" i="1"/>
  <c r="CH42" i="1"/>
  <c r="AY42" i="1"/>
  <c r="BH42" i="1"/>
  <c r="BS42" i="1"/>
  <c r="BT42" i="1" s="1"/>
  <c r="BE43" i="1"/>
  <c r="CK43" i="1"/>
  <c r="BV44" i="1"/>
  <c r="O44" i="1"/>
  <c r="BY44" i="1"/>
  <c r="X44" i="1"/>
  <c r="CH44" i="1"/>
  <c r="AY44" i="1"/>
  <c r="CG44" i="1"/>
  <c r="CD46" i="1"/>
  <c r="AM46" i="1"/>
  <c r="BU46" i="1"/>
  <c r="CC46" i="1"/>
  <c r="CJ46" i="1"/>
  <c r="AA47" i="1"/>
  <c r="CF47" i="1"/>
  <c r="AS47" i="1"/>
  <c r="CC47" i="1"/>
  <c r="BV48" i="1"/>
  <c r="O48" i="1"/>
  <c r="BE48" i="1"/>
  <c r="CJ48" i="1"/>
  <c r="CB50" i="1"/>
  <c r="AG50" i="1"/>
  <c r="BH50" i="1"/>
  <c r="CK50" i="1"/>
  <c r="BY50" i="1"/>
  <c r="CG50" i="1"/>
  <c r="R51" i="1"/>
  <c r="BZ51" i="1"/>
  <c r="AA51" i="1"/>
  <c r="AJ51" i="1"/>
  <c r="BJ51" i="1"/>
  <c r="BK51" i="1" s="1"/>
  <c r="AG52" i="1"/>
  <c r="AY52" i="1"/>
  <c r="BY52" i="1"/>
  <c r="CE52" i="1"/>
  <c r="BZ53" i="1"/>
  <c r="AA53" i="1"/>
  <c r="BP53" i="1"/>
  <c r="BQ53" i="1" s="1"/>
  <c r="L54" i="1"/>
  <c r="BU54" i="1"/>
  <c r="AS54" i="1"/>
  <c r="CC54" i="1"/>
  <c r="CI54" i="1"/>
  <c r="BV55" i="1"/>
  <c r="O55" i="1"/>
  <c r="AV55" i="1"/>
  <c r="BE55" i="1"/>
  <c r="CK55" i="1"/>
  <c r="BX56" i="1"/>
  <c r="U56" i="1"/>
  <c r="BP56" i="1"/>
  <c r="BQ56" i="1" s="1"/>
  <c r="BU56" i="1"/>
  <c r="CD57" i="1"/>
  <c r="AM57" i="1"/>
  <c r="BX57" i="1"/>
  <c r="CF57" i="1"/>
  <c r="CB58" i="1"/>
  <c r="AG58" i="1"/>
  <c r="BH58" i="1"/>
  <c r="CK58" i="1"/>
  <c r="BM58" i="1"/>
  <c r="BN58" i="1" s="1"/>
  <c r="BY58" i="1"/>
  <c r="CG58" i="1"/>
  <c r="BM65" i="1"/>
  <c r="BN65" i="1" s="1"/>
  <c r="BM61" i="1"/>
  <c r="BN61" i="1" s="1"/>
  <c r="R60" i="1"/>
  <c r="BZ60" i="1"/>
  <c r="AA60" i="1"/>
  <c r="AJ60" i="1"/>
  <c r="BJ60" i="1"/>
  <c r="BK60" i="1" s="1"/>
  <c r="AG61" i="1"/>
  <c r="AY61" i="1"/>
  <c r="BY61" i="1"/>
  <c r="CE61" i="1"/>
  <c r="BZ62" i="1"/>
  <c r="AA62" i="1"/>
  <c r="L63" i="1"/>
  <c r="BU63" i="1"/>
  <c r="AS63" i="1"/>
  <c r="CC63" i="1"/>
  <c r="CI63" i="1"/>
  <c r="BV64" i="1"/>
  <c r="O64" i="1"/>
  <c r="AV64" i="1"/>
  <c r="BE64" i="1"/>
  <c r="BM64" i="1"/>
  <c r="BN64" i="1" s="1"/>
  <c r="AG65" i="1"/>
  <c r="CI66" i="1"/>
  <c r="BB66" i="1"/>
  <c r="BJ68" i="1"/>
  <c r="BK68" i="1" s="1"/>
  <c r="CA68" i="1"/>
  <c r="BW69" i="1"/>
  <c r="R69" i="1"/>
  <c r="AJ69" i="1"/>
  <c r="BJ70" i="1"/>
  <c r="BK70" i="1" s="1"/>
  <c r="CI71" i="1"/>
  <c r="BB71" i="1"/>
  <c r="AS72" i="1"/>
  <c r="BB72" i="1"/>
  <c r="CI72" i="1"/>
  <c r="BS72" i="1"/>
  <c r="BT72" i="1" s="1"/>
  <c r="CC72" i="1"/>
  <c r="CD73" i="1"/>
  <c r="AM73" i="1"/>
  <c r="AV73" i="1"/>
  <c r="BE73" i="1"/>
  <c r="BS73" i="1"/>
  <c r="BT73" i="1" s="1"/>
  <c r="R74" i="1"/>
  <c r="BW74" i="1"/>
  <c r="AV74" i="1"/>
  <c r="CG74" i="1"/>
  <c r="BE74" i="1"/>
  <c r="BZ75" i="1"/>
  <c r="AA75" i="1"/>
  <c r="AJ75" i="1"/>
  <c r="CD76" i="1"/>
  <c r="AM76" i="1"/>
  <c r="CJ77" i="1"/>
  <c r="CH78" i="1"/>
  <c r="AY78" i="1"/>
  <c r="BY78" i="1"/>
  <c r="CE78" i="1"/>
  <c r="CF79" i="1"/>
  <c r="L80" i="1"/>
  <c r="BU80" i="1"/>
  <c r="U80" i="1"/>
  <c r="BH80" i="1"/>
  <c r="CK80" i="1"/>
  <c r="BV81" i="1"/>
  <c r="O81" i="1"/>
  <c r="AG81" i="1"/>
  <c r="CB81" i="1"/>
  <c r="BJ81" i="1"/>
  <c r="BK81" i="1" s="1"/>
  <c r="CE81" i="1"/>
  <c r="AG82" i="1"/>
  <c r="CI83" i="1"/>
  <c r="CG84" i="1"/>
  <c r="L85" i="1"/>
  <c r="BU85" i="1"/>
  <c r="AJ85" i="1"/>
  <c r="CC85" i="1"/>
  <c r="BH85" i="1"/>
  <c r="CK85" i="1"/>
  <c r="U86" i="1"/>
  <c r="BX86" i="1"/>
  <c r="AG86" i="1"/>
  <c r="CB86" i="1"/>
  <c r="AS86" i="1"/>
  <c r="CF86" i="1"/>
  <c r="BE86" i="1"/>
  <c r="CJ86" i="1"/>
  <c r="BY86" i="1"/>
  <c r="CG88" i="1"/>
  <c r="L89" i="1"/>
  <c r="BU89" i="1"/>
  <c r="AJ89" i="1"/>
  <c r="CC89" i="1"/>
  <c r="BH89" i="1"/>
  <c r="CK89" i="1"/>
  <c r="U90" i="1"/>
  <c r="BX90" i="1"/>
  <c r="AG90" i="1"/>
  <c r="CB90" i="1"/>
  <c r="AS90" i="1"/>
  <c r="CF90" i="1"/>
  <c r="BE90" i="1"/>
  <c r="CJ90" i="1"/>
  <c r="BY90" i="1"/>
  <c r="CG92" i="1"/>
  <c r="L93" i="1"/>
  <c r="BU93" i="1"/>
  <c r="AJ93" i="1"/>
  <c r="CC93" i="1"/>
  <c r="BH93" i="1"/>
  <c r="CK93" i="1"/>
  <c r="U94" i="1"/>
  <c r="BX94" i="1"/>
  <c r="AG94" i="1"/>
  <c r="CB94" i="1"/>
  <c r="AS94" i="1"/>
  <c r="CF94" i="1"/>
  <c r="BE94" i="1"/>
  <c r="CJ94" i="1"/>
  <c r="BY94" i="1"/>
  <c r="CG96" i="1"/>
  <c r="L97" i="1"/>
  <c r="BU97" i="1"/>
  <c r="AJ97" i="1"/>
  <c r="CC97" i="1"/>
  <c r="BH97" i="1"/>
  <c r="CK97" i="1"/>
  <c r="U98" i="1"/>
  <c r="BX98" i="1"/>
  <c r="AG98" i="1"/>
  <c r="CB98" i="1"/>
  <c r="AS98" i="1"/>
  <c r="CF98" i="1"/>
  <c r="BE98" i="1"/>
  <c r="CJ98" i="1"/>
  <c r="BY98" i="1"/>
  <c r="CG100" i="1"/>
  <c r="L101" i="1"/>
  <c r="BU101" i="1"/>
  <c r="AJ101" i="1"/>
  <c r="CC101" i="1"/>
  <c r="BH101" i="1"/>
  <c r="CK101" i="1"/>
  <c r="U102" i="1"/>
  <c r="BX102" i="1"/>
  <c r="AG102" i="1"/>
  <c r="CB102" i="1"/>
  <c r="AS102" i="1"/>
  <c r="CF102" i="1"/>
  <c r="BE102" i="1"/>
  <c r="CJ102" i="1"/>
  <c r="BY102" i="1"/>
  <c r="CG104" i="1"/>
  <c r="L105" i="1"/>
  <c r="BU105" i="1"/>
  <c r="AJ105" i="1"/>
  <c r="CC105" i="1"/>
  <c r="BH105" i="1"/>
  <c r="CK105" i="1"/>
  <c r="U106" i="1"/>
  <c r="BX106" i="1"/>
  <c r="AG106" i="1"/>
  <c r="CB106" i="1"/>
  <c r="AS106" i="1"/>
  <c r="CF106" i="1"/>
  <c r="BE106" i="1"/>
  <c r="CJ106" i="1"/>
  <c r="BY106" i="1"/>
  <c r="BM117" i="1"/>
  <c r="BN117" i="1" s="1"/>
  <c r="BS108" i="1"/>
  <c r="BT108" i="1" s="1"/>
  <c r="CG109" i="1"/>
  <c r="L110" i="1"/>
  <c r="BU110" i="1"/>
  <c r="AJ110" i="1"/>
  <c r="CC110" i="1"/>
  <c r="BH110" i="1"/>
  <c r="CK110" i="1"/>
  <c r="U111" i="1"/>
  <c r="BX111" i="1"/>
  <c r="AG111" i="1"/>
  <c r="CB111" i="1"/>
  <c r="AS111" i="1"/>
  <c r="CF111" i="1"/>
  <c r="BE111" i="1"/>
  <c r="CJ111" i="1"/>
  <c r="BM111" i="1"/>
  <c r="BN111" i="1" s="1"/>
  <c r="BY111" i="1"/>
  <c r="CG114" i="1"/>
  <c r="L115" i="1"/>
  <c r="BU115" i="1"/>
  <c r="AJ115" i="1"/>
  <c r="CC115" i="1"/>
  <c r="BH115" i="1"/>
  <c r="CK115" i="1"/>
  <c r="U116" i="1"/>
  <c r="BX116" i="1"/>
  <c r="AG116" i="1"/>
  <c r="CB116" i="1"/>
  <c r="AS116" i="1"/>
  <c r="CF116" i="1"/>
  <c r="BE116" i="1"/>
  <c r="CJ116" i="1"/>
  <c r="BY116" i="1"/>
  <c r="AJ120" i="1"/>
  <c r="CC120" i="1"/>
  <c r="CF120" i="1"/>
  <c r="AS120" i="1"/>
  <c r="BB121" i="1"/>
  <c r="BM121" i="1"/>
  <c r="BN121" i="1" s="1"/>
  <c r="AP123" i="1"/>
  <c r="AD123" i="1"/>
  <c r="R123" i="1"/>
  <c r="AV124" i="1"/>
  <c r="CG124" i="1"/>
  <c r="CJ124" i="1"/>
  <c r="BE124" i="1"/>
  <c r="AJ127" i="1"/>
  <c r="CC127" i="1"/>
  <c r="CG127" i="1"/>
  <c r="AV127" i="1"/>
  <c r="AJ128" i="1"/>
  <c r="CC128" i="1"/>
  <c r="CF128" i="1"/>
  <c r="AS128" i="1"/>
  <c r="AV133" i="1"/>
  <c r="CG133" i="1"/>
  <c r="L134" i="1"/>
  <c r="BU134" i="1"/>
  <c r="BH134" i="1"/>
  <c r="CK134" i="1"/>
  <c r="BV66" i="1"/>
  <c r="O66" i="1"/>
  <c r="CD66" i="1"/>
  <c r="AM66" i="1"/>
  <c r="BJ66" i="1"/>
  <c r="BK66" i="1" s="1"/>
  <c r="BY68" i="1"/>
  <c r="BZ69" i="1"/>
  <c r="AA69" i="1"/>
  <c r="CH69" i="1"/>
  <c r="AY69" i="1"/>
  <c r="BU69" i="1"/>
  <c r="CK69" i="1"/>
  <c r="BV71" i="1"/>
  <c r="O71" i="1"/>
  <c r="CD71" i="1"/>
  <c r="AM71" i="1"/>
  <c r="BJ71" i="1"/>
  <c r="BK71" i="1" s="1"/>
  <c r="BY72" i="1"/>
  <c r="BZ73" i="1"/>
  <c r="AA73" i="1"/>
  <c r="CH73" i="1"/>
  <c r="AY73" i="1"/>
  <c r="BU73" i="1"/>
  <c r="CK73" i="1"/>
  <c r="BV75" i="1"/>
  <c r="O75" i="1"/>
  <c r="CD75" i="1"/>
  <c r="AM75" i="1"/>
  <c r="BJ75" i="1"/>
  <c r="BK75" i="1" s="1"/>
  <c r="BY76" i="1"/>
  <c r="BZ77" i="1"/>
  <c r="AA77" i="1"/>
  <c r="CH77" i="1"/>
  <c r="AY77" i="1"/>
  <c r="BU77" i="1"/>
  <c r="CK77" i="1"/>
  <c r="BV79" i="1"/>
  <c r="O79" i="1"/>
  <c r="CD79" i="1"/>
  <c r="AM79" i="1"/>
  <c r="BJ79" i="1"/>
  <c r="BK79" i="1" s="1"/>
  <c r="BY80" i="1"/>
  <c r="BZ81" i="1"/>
  <c r="AA81" i="1"/>
  <c r="CH81" i="1"/>
  <c r="AY81" i="1"/>
  <c r="BU81" i="1"/>
  <c r="CK81" i="1"/>
  <c r="BV83" i="1"/>
  <c r="O83" i="1"/>
  <c r="CD83" i="1"/>
  <c r="AM83" i="1"/>
  <c r="BJ83" i="1"/>
  <c r="BK83" i="1" s="1"/>
  <c r="BV84" i="1"/>
  <c r="O84" i="1"/>
  <c r="BZ84" i="1"/>
  <c r="AA84" i="1"/>
  <c r="CD84" i="1"/>
  <c r="AM84" i="1"/>
  <c r="CH84" i="1"/>
  <c r="AY84" i="1"/>
  <c r="BJ84" i="1"/>
  <c r="BK84" i="1" s="1"/>
  <c r="BP84" i="1"/>
  <c r="BQ84" i="1" s="1"/>
  <c r="BV85" i="1"/>
  <c r="O85" i="1"/>
  <c r="BZ85" i="1"/>
  <c r="AA85" i="1"/>
  <c r="CD85" i="1"/>
  <c r="AM85" i="1"/>
  <c r="CH85" i="1"/>
  <c r="AY85" i="1"/>
  <c r="BJ85" i="1"/>
  <c r="BK85" i="1" s="1"/>
  <c r="BP85" i="1"/>
  <c r="BQ85" i="1" s="1"/>
  <c r="BV86" i="1"/>
  <c r="O86" i="1"/>
  <c r="BZ86" i="1"/>
  <c r="AA86" i="1"/>
  <c r="CD86" i="1"/>
  <c r="AM86" i="1"/>
  <c r="CH86" i="1"/>
  <c r="AY86" i="1"/>
  <c r="BJ86" i="1"/>
  <c r="BK86" i="1" s="1"/>
  <c r="BP86" i="1"/>
  <c r="BQ86" i="1" s="1"/>
  <c r="BV87" i="1"/>
  <c r="O87" i="1"/>
  <c r="BZ87" i="1"/>
  <c r="AA87" i="1"/>
  <c r="CD87" i="1"/>
  <c r="AM87" i="1"/>
  <c r="CH87" i="1"/>
  <c r="AY87" i="1"/>
  <c r="BJ87" i="1"/>
  <c r="BK87" i="1" s="1"/>
  <c r="BP87" i="1"/>
  <c r="BQ87" i="1" s="1"/>
  <c r="BV88" i="1"/>
  <c r="O88" i="1"/>
  <c r="BZ88" i="1"/>
  <c r="AA88" i="1"/>
  <c r="CD88" i="1"/>
  <c r="AM88" i="1"/>
  <c r="CH88" i="1"/>
  <c r="AY88" i="1"/>
  <c r="BJ88" i="1"/>
  <c r="BK88" i="1" s="1"/>
  <c r="BP88" i="1"/>
  <c r="BQ88" i="1" s="1"/>
  <c r="BV89" i="1"/>
  <c r="O89" i="1"/>
  <c r="BZ89" i="1"/>
  <c r="AA89" i="1"/>
  <c r="CD89" i="1"/>
  <c r="AM89" i="1"/>
  <c r="CH89" i="1"/>
  <c r="AY89" i="1"/>
  <c r="BJ89" i="1"/>
  <c r="BK89" i="1" s="1"/>
  <c r="BP89" i="1"/>
  <c r="BQ89" i="1" s="1"/>
  <c r="BV90" i="1"/>
  <c r="O90" i="1"/>
  <c r="BZ90" i="1"/>
  <c r="AA90" i="1"/>
  <c r="CD90" i="1"/>
  <c r="AM90" i="1"/>
  <c r="CH90" i="1"/>
  <c r="AY90" i="1"/>
  <c r="BJ90" i="1"/>
  <c r="BK90" i="1" s="1"/>
  <c r="BP90" i="1"/>
  <c r="BQ90" i="1" s="1"/>
  <c r="BV91" i="1"/>
  <c r="O91" i="1"/>
  <c r="BZ91" i="1"/>
  <c r="AA91" i="1"/>
  <c r="CD91" i="1"/>
  <c r="AM91" i="1"/>
  <c r="CH91" i="1"/>
  <c r="AY91" i="1"/>
  <c r="BJ91" i="1"/>
  <c r="BK91" i="1" s="1"/>
  <c r="BP91" i="1"/>
  <c r="BQ91" i="1" s="1"/>
  <c r="BV92" i="1"/>
  <c r="O92" i="1"/>
  <c r="BZ92" i="1"/>
  <c r="AA92" i="1"/>
  <c r="CD92" i="1"/>
  <c r="AM92" i="1"/>
  <c r="CH92" i="1"/>
  <c r="AY92" i="1"/>
  <c r="BJ92" i="1"/>
  <c r="BK92" i="1" s="1"/>
  <c r="BP92" i="1"/>
  <c r="BQ92" i="1" s="1"/>
  <c r="BV93" i="1"/>
  <c r="O93" i="1"/>
  <c r="BZ93" i="1"/>
  <c r="AA93" i="1"/>
  <c r="CD93" i="1"/>
  <c r="AM93" i="1"/>
  <c r="CH93" i="1"/>
  <c r="AY93" i="1"/>
  <c r="BJ93" i="1"/>
  <c r="BK93" i="1" s="1"/>
  <c r="BP93" i="1"/>
  <c r="BQ93" i="1" s="1"/>
  <c r="BV94" i="1"/>
  <c r="O94" i="1"/>
  <c r="BZ94" i="1"/>
  <c r="AA94" i="1"/>
  <c r="CD94" i="1"/>
  <c r="AM94" i="1"/>
  <c r="CH94" i="1"/>
  <c r="AY94" i="1"/>
  <c r="BJ94" i="1"/>
  <c r="BK94" i="1" s="1"/>
  <c r="BV95" i="1"/>
  <c r="O95" i="1"/>
  <c r="BZ95" i="1"/>
  <c r="AA95" i="1"/>
  <c r="CD95" i="1"/>
  <c r="AM95" i="1"/>
  <c r="CH95" i="1"/>
  <c r="AY95" i="1"/>
  <c r="BJ95" i="1"/>
  <c r="BK95" i="1" s="1"/>
  <c r="BP95" i="1"/>
  <c r="BQ95" i="1" s="1"/>
  <c r="BV96" i="1"/>
  <c r="O96" i="1"/>
  <c r="BZ96" i="1"/>
  <c r="AA96" i="1"/>
  <c r="CD96" i="1"/>
  <c r="AM96" i="1"/>
  <c r="CH96" i="1"/>
  <c r="AY96" i="1"/>
  <c r="BJ96" i="1"/>
  <c r="BK96" i="1" s="1"/>
  <c r="BP96" i="1"/>
  <c r="BQ96" i="1" s="1"/>
  <c r="BV97" i="1"/>
  <c r="O97" i="1"/>
  <c r="BZ97" i="1"/>
  <c r="AA97" i="1"/>
  <c r="CD97" i="1"/>
  <c r="AM97" i="1"/>
  <c r="CH97" i="1"/>
  <c r="AY97" i="1"/>
  <c r="BJ97" i="1"/>
  <c r="BK97" i="1" s="1"/>
  <c r="BP97" i="1"/>
  <c r="BQ97" i="1" s="1"/>
  <c r="BV98" i="1"/>
  <c r="O98" i="1"/>
  <c r="BZ98" i="1"/>
  <c r="AA98" i="1"/>
  <c r="CD98" i="1"/>
  <c r="AM98" i="1"/>
  <c r="CH98" i="1"/>
  <c r="AY98" i="1"/>
  <c r="BJ98" i="1"/>
  <c r="BK98" i="1" s="1"/>
  <c r="BP98" i="1"/>
  <c r="BQ98" i="1" s="1"/>
  <c r="BV99" i="1"/>
  <c r="O99" i="1"/>
  <c r="BZ99" i="1"/>
  <c r="AA99" i="1"/>
  <c r="CD99" i="1"/>
  <c r="AM99" i="1"/>
  <c r="CH99" i="1"/>
  <c r="AY99" i="1"/>
  <c r="BJ99" i="1"/>
  <c r="BK99" i="1" s="1"/>
  <c r="BP99" i="1"/>
  <c r="BQ99" i="1" s="1"/>
  <c r="BV100" i="1"/>
  <c r="O100" i="1"/>
  <c r="BZ100" i="1"/>
  <c r="AA100" i="1"/>
  <c r="CD100" i="1"/>
  <c r="AM100" i="1"/>
  <c r="CH100" i="1"/>
  <c r="AY100" i="1"/>
  <c r="BJ100" i="1"/>
  <c r="BK100" i="1" s="1"/>
  <c r="BP100" i="1"/>
  <c r="BQ100" i="1" s="1"/>
  <c r="BV101" i="1"/>
  <c r="O101" i="1"/>
  <c r="BZ101" i="1"/>
  <c r="AA101" i="1"/>
  <c r="CD101" i="1"/>
  <c r="AM101" i="1"/>
  <c r="CH101" i="1"/>
  <c r="AY101" i="1"/>
  <c r="BJ101" i="1"/>
  <c r="BK101" i="1" s="1"/>
  <c r="BP101" i="1"/>
  <c r="BQ101" i="1" s="1"/>
  <c r="BV102" i="1"/>
  <c r="O102" i="1"/>
  <c r="BZ102" i="1"/>
  <c r="AA102" i="1"/>
  <c r="CD102" i="1"/>
  <c r="AM102" i="1"/>
  <c r="CH102" i="1"/>
  <c r="AY102" i="1"/>
  <c r="BJ102" i="1"/>
  <c r="BK102" i="1" s="1"/>
  <c r="BP102" i="1"/>
  <c r="BQ102" i="1" s="1"/>
  <c r="BV103" i="1"/>
  <c r="O103" i="1"/>
  <c r="BZ103" i="1"/>
  <c r="AA103" i="1"/>
  <c r="CD103" i="1"/>
  <c r="AM103" i="1"/>
  <c r="CH103" i="1"/>
  <c r="AY103" i="1"/>
  <c r="BJ103" i="1"/>
  <c r="BK103" i="1" s="1"/>
  <c r="BP103" i="1"/>
  <c r="BQ103" i="1" s="1"/>
  <c r="BV104" i="1"/>
  <c r="O104" i="1"/>
  <c r="BZ104" i="1"/>
  <c r="AA104" i="1"/>
  <c r="CD104" i="1"/>
  <c r="AM104" i="1"/>
  <c r="CH104" i="1"/>
  <c r="AY104" i="1"/>
  <c r="BJ104" i="1"/>
  <c r="BK104" i="1" s="1"/>
  <c r="BP104" i="1"/>
  <c r="BQ104" i="1" s="1"/>
  <c r="BV105" i="1"/>
  <c r="O105" i="1"/>
  <c r="BZ105" i="1"/>
  <c r="AA105" i="1"/>
  <c r="CD105" i="1"/>
  <c r="AM105" i="1"/>
  <c r="CH105" i="1"/>
  <c r="AY105" i="1"/>
  <c r="BJ105" i="1"/>
  <c r="BK105" i="1" s="1"/>
  <c r="BP105" i="1"/>
  <c r="BQ105" i="1" s="1"/>
  <c r="BV106" i="1"/>
  <c r="O106" i="1"/>
  <c r="BZ106" i="1"/>
  <c r="AA106" i="1"/>
  <c r="CD106" i="1"/>
  <c r="AM106" i="1"/>
  <c r="CH106" i="1"/>
  <c r="AY106" i="1"/>
  <c r="BJ106" i="1"/>
  <c r="BK106" i="1" s="1"/>
  <c r="BP106" i="1"/>
  <c r="BQ106" i="1" s="1"/>
  <c r="BV108" i="1"/>
  <c r="O108" i="1"/>
  <c r="BZ108" i="1"/>
  <c r="AA108" i="1"/>
  <c r="CD108" i="1"/>
  <c r="AM108" i="1"/>
  <c r="CH108" i="1"/>
  <c r="AY108" i="1"/>
  <c r="BJ108" i="1"/>
  <c r="BK108" i="1" s="1"/>
  <c r="BO117" i="1"/>
  <c r="BP117" i="1" s="1"/>
  <c r="BQ117" i="1" s="1"/>
  <c r="BP108" i="1"/>
  <c r="BQ108" i="1" s="1"/>
  <c r="BV109" i="1"/>
  <c r="O109" i="1"/>
  <c r="BZ109" i="1"/>
  <c r="AA109" i="1"/>
  <c r="CD109" i="1"/>
  <c r="AM109" i="1"/>
  <c r="CH109" i="1"/>
  <c r="AY109" i="1"/>
  <c r="BJ109" i="1"/>
  <c r="BK109" i="1" s="1"/>
  <c r="BP109" i="1"/>
  <c r="BQ109" i="1" s="1"/>
  <c r="BV110" i="1"/>
  <c r="O110" i="1"/>
  <c r="BZ110" i="1"/>
  <c r="AA110" i="1"/>
  <c r="CD110" i="1"/>
  <c r="AM110" i="1"/>
  <c r="CH110" i="1"/>
  <c r="AY110" i="1"/>
  <c r="BJ110" i="1"/>
  <c r="BK110" i="1" s="1"/>
  <c r="BP110" i="1"/>
  <c r="BQ110" i="1" s="1"/>
  <c r="BV111" i="1"/>
  <c r="O111" i="1"/>
  <c r="BZ111" i="1"/>
  <c r="AA111" i="1"/>
  <c r="CD111" i="1"/>
  <c r="AM111" i="1"/>
  <c r="CH111" i="1"/>
  <c r="AY111" i="1"/>
  <c r="BJ111" i="1"/>
  <c r="BK111" i="1" s="1"/>
  <c r="BP111" i="1"/>
  <c r="BQ111" i="1" s="1"/>
  <c r="BV112" i="1"/>
  <c r="O112" i="1"/>
  <c r="BZ112" i="1"/>
  <c r="AA112" i="1"/>
  <c r="CD112" i="1"/>
  <c r="AM112" i="1"/>
  <c r="CH112" i="1"/>
  <c r="AY112" i="1"/>
  <c r="BJ112" i="1"/>
  <c r="BK112" i="1" s="1"/>
  <c r="BP112" i="1"/>
  <c r="BQ112" i="1" s="1"/>
  <c r="BV114" i="1"/>
  <c r="O114" i="1"/>
  <c r="BZ114" i="1"/>
  <c r="AA114" i="1"/>
  <c r="CD114" i="1"/>
  <c r="AM114" i="1"/>
  <c r="CH114" i="1"/>
  <c r="AY114" i="1"/>
  <c r="BJ114" i="1"/>
  <c r="BK114" i="1" s="1"/>
  <c r="BP114" i="1"/>
  <c r="BQ114" i="1" s="1"/>
  <c r="BV115" i="1"/>
  <c r="O115" i="1"/>
  <c r="BZ115" i="1"/>
  <c r="AA115" i="1"/>
  <c r="CD115" i="1"/>
  <c r="AM115" i="1"/>
  <c r="CH115" i="1"/>
  <c r="AY115" i="1"/>
  <c r="BJ115" i="1"/>
  <c r="BK115" i="1" s="1"/>
  <c r="BP115" i="1"/>
  <c r="BQ115" i="1" s="1"/>
  <c r="BV116" i="1"/>
  <c r="O116" i="1"/>
  <c r="BZ116" i="1"/>
  <c r="AA116" i="1"/>
  <c r="CD116" i="1"/>
  <c r="AM116" i="1"/>
  <c r="CH116" i="1"/>
  <c r="AY116" i="1"/>
  <c r="BJ116" i="1"/>
  <c r="BK116" i="1" s="1"/>
  <c r="BP116" i="1"/>
  <c r="BQ116" i="1" s="1"/>
  <c r="L120" i="1"/>
  <c r="BU120" i="1"/>
  <c r="BX120" i="1"/>
  <c r="U120" i="1"/>
  <c r="BH120" i="1"/>
  <c r="CK120" i="1"/>
  <c r="L121" i="1"/>
  <c r="CH121" i="1"/>
  <c r="AY121" i="1"/>
  <c r="BH121" i="1"/>
  <c r="AJ122" i="1"/>
  <c r="CC122" i="1"/>
  <c r="CF122" i="1"/>
  <c r="AS122" i="1"/>
  <c r="L123" i="1"/>
  <c r="CH123" i="1"/>
  <c r="AY123" i="1"/>
  <c r="BH123" i="1"/>
  <c r="L124" i="1"/>
  <c r="BU124" i="1"/>
  <c r="BX124" i="1"/>
  <c r="U124" i="1"/>
  <c r="BH124" i="1"/>
  <c r="CK124" i="1"/>
  <c r="L127" i="1"/>
  <c r="CH127" i="1"/>
  <c r="AY127" i="1"/>
  <c r="BH127" i="1"/>
  <c r="L128" i="1"/>
  <c r="BU128" i="1"/>
  <c r="BX128" i="1"/>
  <c r="U128" i="1"/>
  <c r="BH128" i="1"/>
  <c r="CK128" i="1"/>
  <c r="BN130" i="1"/>
  <c r="BM133" i="1"/>
  <c r="BN133" i="1" s="1"/>
  <c r="BM132" i="1"/>
  <c r="BN132" i="1" s="1"/>
  <c r="BM135" i="1"/>
  <c r="BN135" i="1" s="1"/>
  <c r="BM131" i="1"/>
  <c r="BN131" i="1" s="1"/>
  <c r="BM130" i="1"/>
  <c r="BX131" i="1"/>
  <c r="U131" i="1"/>
  <c r="BV132" i="1"/>
  <c r="O132" i="1"/>
  <c r="CG132" i="1"/>
  <c r="AV132" i="1"/>
  <c r="BY133" i="1"/>
  <c r="CH134" i="1"/>
  <c r="AY134" i="1"/>
  <c r="CF135" i="1"/>
  <c r="AS135" i="1"/>
  <c r="BM349" i="1"/>
  <c r="BN349" i="1" s="1"/>
  <c r="BM347" i="1"/>
  <c r="BN347" i="1" s="1"/>
  <c r="BM346" i="1"/>
  <c r="BN346" i="1" s="1"/>
  <c r="BM344" i="1"/>
  <c r="BM342" i="1"/>
  <c r="BM341" i="1"/>
  <c r="BM348" i="1"/>
  <c r="BN348" i="1" s="1"/>
  <c r="U42" i="1"/>
  <c r="AS42" i="1"/>
  <c r="AG44" i="1"/>
  <c r="BE44" i="1"/>
  <c r="CJ44" i="1"/>
  <c r="BP45" i="1"/>
  <c r="BQ45" i="1" s="1"/>
  <c r="CE45" i="1"/>
  <c r="U46" i="1"/>
  <c r="AS46" i="1"/>
  <c r="U48" i="1"/>
  <c r="AS48" i="1"/>
  <c r="BP50" i="1"/>
  <c r="BQ50" i="1" s="1"/>
  <c r="CE50" i="1"/>
  <c r="U51" i="1"/>
  <c r="AS51" i="1"/>
  <c r="AG53" i="1"/>
  <c r="BE53" i="1"/>
  <c r="CJ53" i="1"/>
  <c r="BP54" i="1"/>
  <c r="BQ54" i="1" s="1"/>
  <c r="CE54" i="1"/>
  <c r="U55" i="1"/>
  <c r="AS55" i="1"/>
  <c r="AG57" i="1"/>
  <c r="BE57" i="1"/>
  <c r="CJ57" i="1"/>
  <c r="BP58" i="1"/>
  <c r="BQ58" i="1" s="1"/>
  <c r="CE58" i="1"/>
  <c r="U60" i="1"/>
  <c r="AS60" i="1"/>
  <c r="AG62" i="1"/>
  <c r="BE62" i="1"/>
  <c r="CJ62" i="1"/>
  <c r="CE63" i="1"/>
  <c r="U64" i="1"/>
  <c r="AS64" i="1"/>
  <c r="U65" i="1"/>
  <c r="AS65" i="1"/>
  <c r="CC65" i="1"/>
  <c r="X66" i="1"/>
  <c r="AG66" i="1"/>
  <c r="BE66" i="1"/>
  <c r="CJ66" i="1"/>
  <c r="AG68" i="1"/>
  <c r="BE68" i="1"/>
  <c r="BP68" i="1"/>
  <c r="BQ68" i="1" s="1"/>
  <c r="CE68" i="1"/>
  <c r="U69" i="1"/>
  <c r="AS69" i="1"/>
  <c r="U70" i="1"/>
  <c r="AS70" i="1"/>
  <c r="CC70" i="1"/>
  <c r="X71" i="1"/>
  <c r="AG71" i="1"/>
  <c r="BE71" i="1"/>
  <c r="CJ71" i="1"/>
  <c r="AG72" i="1"/>
  <c r="BE72" i="1"/>
  <c r="BP72" i="1"/>
  <c r="BQ72" i="1" s="1"/>
  <c r="CE72" i="1"/>
  <c r="U73" i="1"/>
  <c r="AS73" i="1"/>
  <c r="U74" i="1"/>
  <c r="AS74" i="1"/>
  <c r="CC74" i="1"/>
  <c r="X75" i="1"/>
  <c r="AG75" i="1"/>
  <c r="BE75" i="1"/>
  <c r="CJ75" i="1"/>
  <c r="AG76" i="1"/>
  <c r="BE76" i="1"/>
  <c r="BP76" i="1"/>
  <c r="BQ76" i="1" s="1"/>
  <c r="CE76" i="1"/>
  <c r="U77" i="1"/>
  <c r="AS77" i="1"/>
  <c r="U78" i="1"/>
  <c r="AS78" i="1"/>
  <c r="CC78" i="1"/>
  <c r="X79" i="1"/>
  <c r="AG79" i="1"/>
  <c r="BE79" i="1"/>
  <c r="CJ79" i="1"/>
  <c r="AG80" i="1"/>
  <c r="BE80" i="1"/>
  <c r="BP80" i="1"/>
  <c r="BQ80" i="1" s="1"/>
  <c r="CE80" i="1"/>
  <c r="U81" i="1"/>
  <c r="AS81" i="1"/>
  <c r="BM81" i="1"/>
  <c r="BN81" i="1" s="1"/>
  <c r="U82" i="1"/>
  <c r="AS82" i="1"/>
  <c r="CC82" i="1"/>
  <c r="X83" i="1"/>
  <c r="AG83" i="1"/>
  <c r="CJ83" i="1"/>
  <c r="BE83" i="1"/>
  <c r="BW84" i="1"/>
  <c r="CE84" i="1"/>
  <c r="BW85" i="1"/>
  <c r="CE85" i="1"/>
  <c r="BW86" i="1"/>
  <c r="CE86" i="1"/>
  <c r="BW87" i="1"/>
  <c r="CE87" i="1"/>
  <c r="BW88" i="1"/>
  <c r="CE88" i="1"/>
  <c r="BW89" i="1"/>
  <c r="CE89" i="1"/>
  <c r="BW90" i="1"/>
  <c r="CE90" i="1"/>
  <c r="BW91" i="1"/>
  <c r="CE91" i="1"/>
  <c r="BW92" i="1"/>
  <c r="CE92" i="1"/>
  <c r="BW93" i="1"/>
  <c r="CE93" i="1"/>
  <c r="BW94" i="1"/>
  <c r="CE94" i="1"/>
  <c r="BW95" i="1"/>
  <c r="CE95" i="1"/>
  <c r="BW96" i="1"/>
  <c r="CE96" i="1"/>
  <c r="BW97" i="1"/>
  <c r="CE97" i="1"/>
  <c r="BW98" i="1"/>
  <c r="CE98" i="1"/>
  <c r="BW99" i="1"/>
  <c r="CE99" i="1"/>
  <c r="BW100" i="1"/>
  <c r="CE100" i="1"/>
  <c r="BW101" i="1"/>
  <c r="CE101" i="1"/>
  <c r="BW102" i="1"/>
  <c r="CE102" i="1"/>
  <c r="BW103" i="1"/>
  <c r="CE103" i="1"/>
  <c r="BW104" i="1"/>
  <c r="CE104" i="1"/>
  <c r="BW105" i="1"/>
  <c r="CE105" i="1"/>
  <c r="BW106" i="1"/>
  <c r="CE106" i="1"/>
  <c r="BW108" i="1"/>
  <c r="CE108" i="1"/>
  <c r="BW109" i="1"/>
  <c r="CE109" i="1"/>
  <c r="BW110" i="1"/>
  <c r="CE110" i="1"/>
  <c r="BW111" i="1"/>
  <c r="CE111" i="1"/>
  <c r="BW112" i="1"/>
  <c r="CE112" i="1"/>
  <c r="BW114" i="1"/>
  <c r="CE114" i="1"/>
  <c r="BW115" i="1"/>
  <c r="CE115" i="1"/>
  <c r="BW116" i="1"/>
  <c r="CE116" i="1"/>
  <c r="L117" i="1"/>
  <c r="R117" i="1"/>
  <c r="BW117" i="1"/>
  <c r="BY117" i="1"/>
  <c r="X117" i="1"/>
  <c r="AD117" i="1"/>
  <c r="AJ117" i="1"/>
  <c r="CE117" i="1"/>
  <c r="AP117" i="1"/>
  <c r="CG117" i="1"/>
  <c r="AV117" i="1"/>
  <c r="BB117" i="1"/>
  <c r="BH117" i="1"/>
  <c r="CA117" i="1"/>
  <c r="CK117" i="1"/>
  <c r="BT130" i="1"/>
  <c r="BS130" i="1"/>
  <c r="CB120" i="1"/>
  <c r="AG120" i="1"/>
  <c r="BV121" i="1"/>
  <c r="O121" i="1"/>
  <c r="BY121" i="1"/>
  <c r="X121" i="1"/>
  <c r="CJ122" i="1"/>
  <c r="BE122" i="1"/>
  <c r="BV123" i="1"/>
  <c r="O123" i="1"/>
  <c r="BY123" i="1"/>
  <c r="X123" i="1"/>
  <c r="BK123" i="1"/>
  <c r="CK123" i="1"/>
  <c r="CB124" i="1"/>
  <c r="AG124" i="1"/>
  <c r="BV127" i="1"/>
  <c r="O127" i="1"/>
  <c r="BY127" i="1"/>
  <c r="X127" i="1"/>
  <c r="BU127" i="1"/>
  <c r="CK127" i="1"/>
  <c r="CB128" i="1"/>
  <c r="AG128" i="1"/>
  <c r="L131" i="1"/>
  <c r="BU131" i="1"/>
  <c r="BH131" i="1"/>
  <c r="CK131" i="1"/>
  <c r="R132" i="1"/>
  <c r="CD132" i="1"/>
  <c r="AM132" i="1"/>
  <c r="CJ133" i="1"/>
  <c r="BE133" i="1"/>
  <c r="CC134" i="1"/>
  <c r="AJ134" i="1"/>
  <c r="BM134" i="1"/>
  <c r="BN134" i="1" s="1"/>
  <c r="AJ135" i="1"/>
  <c r="CC135" i="1"/>
  <c r="BV138" i="1"/>
  <c r="O138" i="1"/>
  <c r="AD138" i="1"/>
  <c r="CD138" i="1"/>
  <c r="AM138" i="1"/>
  <c r="BB138" i="1"/>
  <c r="BJ138" i="1"/>
  <c r="BK138" i="1" s="1"/>
  <c r="BJ139" i="1"/>
  <c r="BK139" i="1" s="1"/>
  <c r="BY139" i="1"/>
  <c r="BZ140" i="1"/>
  <c r="AA140" i="1"/>
  <c r="CH140" i="1"/>
  <c r="AY140" i="1"/>
  <c r="BU140" i="1"/>
  <c r="CK140" i="1"/>
  <c r="BV142" i="1"/>
  <c r="O142" i="1"/>
  <c r="AD142" i="1"/>
  <c r="CD142" i="1"/>
  <c r="AM142" i="1"/>
  <c r="BB142" i="1"/>
  <c r="BJ142" i="1"/>
  <c r="BK142" i="1" s="1"/>
  <c r="BJ143" i="1"/>
  <c r="BK143" i="1" s="1"/>
  <c r="BY143" i="1"/>
  <c r="BZ144" i="1"/>
  <c r="AA144" i="1"/>
  <c r="CH144" i="1"/>
  <c r="AY144" i="1"/>
  <c r="BU144" i="1"/>
  <c r="CK144" i="1"/>
  <c r="BV146" i="1"/>
  <c r="O146" i="1"/>
  <c r="AD146" i="1"/>
  <c r="CD146" i="1"/>
  <c r="AM146" i="1"/>
  <c r="BB146" i="1"/>
  <c r="BJ146" i="1"/>
  <c r="BK146" i="1" s="1"/>
  <c r="BJ147" i="1"/>
  <c r="BK147" i="1" s="1"/>
  <c r="BY147" i="1"/>
  <c r="BZ148" i="1"/>
  <c r="AA148" i="1"/>
  <c r="CH148" i="1"/>
  <c r="AY148" i="1"/>
  <c r="BU148" i="1"/>
  <c r="CK148" i="1"/>
  <c r="BV150" i="1"/>
  <c r="O150" i="1"/>
  <c r="AD150" i="1"/>
  <c r="CD150" i="1"/>
  <c r="AM150" i="1"/>
  <c r="BB150" i="1"/>
  <c r="BJ150" i="1"/>
  <c r="BK150" i="1" s="1"/>
  <c r="BJ151" i="1"/>
  <c r="BK151" i="1" s="1"/>
  <c r="BY151" i="1"/>
  <c r="BZ152" i="1"/>
  <c r="AA152" i="1"/>
  <c r="CH152" i="1"/>
  <c r="AY152" i="1"/>
  <c r="BU152" i="1"/>
  <c r="CK152" i="1"/>
  <c r="BV154" i="1"/>
  <c r="O154" i="1"/>
  <c r="AD154" i="1"/>
  <c r="CD154" i="1"/>
  <c r="AM154" i="1"/>
  <c r="BB154" i="1"/>
  <c r="BJ154" i="1"/>
  <c r="BK154" i="1" s="1"/>
  <c r="BY155" i="1"/>
  <c r="BZ156" i="1"/>
  <c r="AA156" i="1"/>
  <c r="CH156" i="1"/>
  <c r="AY156" i="1"/>
  <c r="CJ161" i="1"/>
  <c r="BE161" i="1"/>
  <c r="BE172" i="1"/>
  <c r="AY172" i="1"/>
  <c r="AS172" i="1"/>
  <c r="AM172" i="1"/>
  <c r="AG172" i="1"/>
  <c r="AA172" i="1"/>
  <c r="U172" i="1"/>
  <c r="O172" i="1"/>
  <c r="X172" i="1"/>
  <c r="AV172" i="1"/>
  <c r="H180" i="1"/>
  <c r="I180" i="1"/>
  <c r="H184" i="1"/>
  <c r="I184" i="1"/>
  <c r="H189" i="1"/>
  <c r="I189" i="1"/>
  <c r="H193" i="1"/>
  <c r="I193" i="1"/>
  <c r="H197" i="1"/>
  <c r="I197" i="1"/>
  <c r="BV278" i="1"/>
  <c r="BZ278" i="1"/>
  <c r="CD278" i="1"/>
  <c r="CH278" i="1"/>
  <c r="L280" i="1"/>
  <c r="BU280" i="1"/>
  <c r="BY280" i="1"/>
  <c r="CC280" i="1"/>
  <c r="CG280" i="1"/>
  <c r="CK280" i="1"/>
  <c r="BY381" i="1"/>
  <c r="X381" i="1"/>
  <c r="AG381" i="1"/>
  <c r="CB381" i="1"/>
  <c r="CE381" i="1"/>
  <c r="AP381" i="1"/>
  <c r="BR117" i="1"/>
  <c r="BS117" i="1" s="1"/>
  <c r="BT117" i="1" s="1"/>
  <c r="BW120" i="1"/>
  <c r="AG121" i="1"/>
  <c r="BE121" i="1"/>
  <c r="CJ121" i="1"/>
  <c r="BP122" i="1"/>
  <c r="BQ122" i="1" s="1"/>
  <c r="CE122" i="1"/>
  <c r="U123" i="1"/>
  <c r="AS123" i="1"/>
  <c r="BW124" i="1"/>
  <c r="AG127" i="1"/>
  <c r="BE127" i="1"/>
  <c r="CB127" i="1"/>
  <c r="CE128" i="1"/>
  <c r="BW131" i="1"/>
  <c r="AG132" i="1"/>
  <c r="BE132" i="1"/>
  <c r="CE132" i="1"/>
  <c r="CJ132" i="1"/>
  <c r="BZ133" i="1"/>
  <c r="CE133" i="1"/>
  <c r="CB134" i="1"/>
  <c r="BW135" i="1"/>
  <c r="X138" i="1"/>
  <c r="AG138" i="1"/>
  <c r="AV138" i="1"/>
  <c r="BE138" i="1"/>
  <c r="CE138" i="1"/>
  <c r="CJ138" i="1"/>
  <c r="AG139" i="1"/>
  <c r="BE139" i="1"/>
  <c r="BZ139" i="1"/>
  <c r="CE139" i="1"/>
  <c r="AJ140" i="1"/>
  <c r="CB140" i="1"/>
  <c r="U141" i="1"/>
  <c r="AS141" i="1"/>
  <c r="BM141" i="1"/>
  <c r="BN141" i="1" s="1"/>
  <c r="BW141" i="1"/>
  <c r="CC141" i="1"/>
  <c r="X142" i="1"/>
  <c r="AG142" i="1"/>
  <c r="AV142" i="1"/>
  <c r="BE142" i="1"/>
  <c r="CE142" i="1"/>
  <c r="CJ142" i="1"/>
  <c r="AG143" i="1"/>
  <c r="BE143" i="1"/>
  <c r="BZ143" i="1"/>
  <c r="CE143" i="1"/>
  <c r="AJ144" i="1"/>
  <c r="CB144" i="1"/>
  <c r="U145" i="1"/>
  <c r="AS145" i="1"/>
  <c r="BM145" i="1"/>
  <c r="BN145" i="1" s="1"/>
  <c r="BW145" i="1"/>
  <c r="CC145" i="1"/>
  <c r="X146" i="1"/>
  <c r="AG146" i="1"/>
  <c r="AV146" i="1"/>
  <c r="BE146" i="1"/>
  <c r="CE146" i="1"/>
  <c r="CJ146" i="1"/>
  <c r="AG147" i="1"/>
  <c r="BE147" i="1"/>
  <c r="BZ147" i="1"/>
  <c r="CE147" i="1"/>
  <c r="AJ148" i="1"/>
  <c r="CB148" i="1"/>
  <c r="U149" i="1"/>
  <c r="AS149" i="1"/>
  <c r="BM149" i="1"/>
  <c r="BN149" i="1" s="1"/>
  <c r="BW149" i="1"/>
  <c r="CC149" i="1"/>
  <c r="X150" i="1"/>
  <c r="AG150" i="1"/>
  <c r="AV150" i="1"/>
  <c r="BE150" i="1"/>
  <c r="CE150" i="1"/>
  <c r="CJ150" i="1"/>
  <c r="AG151" i="1"/>
  <c r="BE151" i="1"/>
  <c r="BZ151" i="1"/>
  <c r="CE151" i="1"/>
  <c r="AJ152" i="1"/>
  <c r="CB152" i="1"/>
  <c r="U153" i="1"/>
  <c r="AS153" i="1"/>
  <c r="BM153" i="1"/>
  <c r="BN153" i="1" s="1"/>
  <c r="BW153" i="1"/>
  <c r="CC153" i="1"/>
  <c r="X154" i="1"/>
  <c r="AG154" i="1"/>
  <c r="AV154" i="1"/>
  <c r="BE154" i="1"/>
  <c r="CE154" i="1"/>
  <c r="CJ154" i="1"/>
  <c r="AG155" i="1"/>
  <c r="BE155" i="1"/>
  <c r="BZ155" i="1"/>
  <c r="CE155" i="1"/>
  <c r="L156" i="1"/>
  <c r="AJ156" i="1"/>
  <c r="BH156" i="1"/>
  <c r="L160" i="1"/>
  <c r="R160" i="1"/>
  <c r="X160" i="1"/>
  <c r="AD160" i="1"/>
  <c r="AJ160" i="1"/>
  <c r="AP160" i="1"/>
  <c r="AV160" i="1"/>
  <c r="BB160" i="1"/>
  <c r="BH160" i="1"/>
  <c r="R161" i="1"/>
  <c r="BZ161" i="1"/>
  <c r="AA161" i="1"/>
  <c r="AP161" i="1"/>
  <c r="AY161" i="1"/>
  <c r="CH161" i="1"/>
  <c r="AA162" i="1"/>
  <c r="AY162" i="1"/>
  <c r="L165" i="1"/>
  <c r="AJ165" i="1"/>
  <c r="BH165" i="1"/>
  <c r="BP168" i="1"/>
  <c r="BQ168" i="1" s="1"/>
  <c r="BH170" i="1"/>
  <c r="BB170" i="1"/>
  <c r="AV170" i="1"/>
  <c r="AP170" i="1"/>
  <c r="AJ170" i="1"/>
  <c r="AD170" i="1"/>
  <c r="X170" i="1"/>
  <c r="R170" i="1"/>
  <c r="L170" i="1"/>
  <c r="O170" i="1"/>
  <c r="AM170" i="1"/>
  <c r="I172" i="1"/>
  <c r="R172" i="1"/>
  <c r="AP172" i="1"/>
  <c r="BE173" i="1"/>
  <c r="AY173" i="1"/>
  <c r="AS173" i="1"/>
  <c r="AM173" i="1"/>
  <c r="AG173" i="1"/>
  <c r="AA173" i="1"/>
  <c r="U173" i="1"/>
  <c r="O173" i="1"/>
  <c r="X173" i="1"/>
  <c r="AV173" i="1"/>
  <c r="H175" i="1"/>
  <c r="BO176" i="1"/>
  <c r="BQ176" i="1" s="1"/>
  <c r="H177" i="1"/>
  <c r="BR178" i="1"/>
  <c r="BS178" i="1" s="1"/>
  <c r="BT178" i="1" s="1"/>
  <c r="BL178" i="1"/>
  <c r="BM178" i="1" s="1"/>
  <c r="BN178" i="1" s="1"/>
  <c r="I178" i="1"/>
  <c r="H178" i="1"/>
  <c r="H181" i="1"/>
  <c r="I181" i="1"/>
  <c r="H185" i="1"/>
  <c r="I185" i="1"/>
  <c r="H203" i="1"/>
  <c r="I203" i="1"/>
  <c r="I213" i="1"/>
  <c r="H213" i="1"/>
  <c r="I222" i="1"/>
  <c r="H222" i="1"/>
  <c r="BV284" i="1"/>
  <c r="BZ284" i="1"/>
  <c r="CD284" i="1"/>
  <c r="CH284" i="1"/>
  <c r="BP298" i="1"/>
  <c r="BQ298" i="1" s="1"/>
  <c r="BE324" i="1"/>
  <c r="AY324" i="1"/>
  <c r="AS324" i="1"/>
  <c r="AM324" i="1"/>
  <c r="AG324" i="1"/>
  <c r="AA324" i="1"/>
  <c r="U324" i="1"/>
  <c r="O324" i="1"/>
  <c r="BH324" i="1"/>
  <c r="AJ324" i="1"/>
  <c r="L324" i="1"/>
  <c r="AV324" i="1"/>
  <c r="X324" i="1"/>
  <c r="AM131" i="1"/>
  <c r="BY131" i="1"/>
  <c r="CI131" i="1"/>
  <c r="BZ132" i="1"/>
  <c r="AA132" i="1"/>
  <c r="CH132" i="1"/>
  <c r="AY132" i="1"/>
  <c r="CA133" i="1"/>
  <c r="BV134" i="1"/>
  <c r="O134" i="1"/>
  <c r="CD134" i="1"/>
  <c r="AM134" i="1"/>
  <c r="BB134" i="1"/>
  <c r="BJ134" i="1"/>
  <c r="BK134" i="1" s="1"/>
  <c r="BX134" i="1"/>
  <c r="AM135" i="1"/>
  <c r="BY135" i="1"/>
  <c r="CI135" i="1"/>
  <c r="BZ138" i="1"/>
  <c r="AA138" i="1"/>
  <c r="CH138" i="1"/>
  <c r="AY138" i="1"/>
  <c r="CA139" i="1"/>
  <c r="CG139" i="1"/>
  <c r="BV140" i="1"/>
  <c r="O140" i="1"/>
  <c r="CD140" i="1"/>
  <c r="AM140" i="1"/>
  <c r="BB140" i="1"/>
  <c r="BJ140" i="1"/>
  <c r="BK140" i="1" s="1"/>
  <c r="BS140" i="1"/>
  <c r="BT140" i="1" s="1"/>
  <c r="BX140" i="1"/>
  <c r="AM141" i="1"/>
  <c r="BY141" i="1"/>
  <c r="CI141" i="1"/>
  <c r="BZ142" i="1"/>
  <c r="AA142" i="1"/>
  <c r="CH142" i="1"/>
  <c r="AY142" i="1"/>
  <c r="CA143" i="1"/>
  <c r="CG143" i="1"/>
  <c r="BV144" i="1"/>
  <c r="O144" i="1"/>
  <c r="CD144" i="1"/>
  <c r="AM144" i="1"/>
  <c r="BB144" i="1"/>
  <c r="BJ144" i="1"/>
  <c r="BK144" i="1" s="1"/>
  <c r="BS144" i="1"/>
  <c r="BT144" i="1" s="1"/>
  <c r="BX144" i="1"/>
  <c r="AM145" i="1"/>
  <c r="BY145" i="1"/>
  <c r="CI145" i="1"/>
  <c r="BZ146" i="1"/>
  <c r="AA146" i="1"/>
  <c r="CH146" i="1"/>
  <c r="AY146" i="1"/>
  <c r="CA147" i="1"/>
  <c r="CG147" i="1"/>
  <c r="BV148" i="1"/>
  <c r="O148" i="1"/>
  <c r="CD148" i="1"/>
  <c r="AM148" i="1"/>
  <c r="BB148" i="1"/>
  <c r="BJ148" i="1"/>
  <c r="BK148" i="1" s="1"/>
  <c r="BS148" i="1"/>
  <c r="BT148" i="1" s="1"/>
  <c r="BX148" i="1"/>
  <c r="AM149" i="1"/>
  <c r="BY149" i="1"/>
  <c r="CI149" i="1"/>
  <c r="BZ150" i="1"/>
  <c r="AA150" i="1"/>
  <c r="CH150" i="1"/>
  <c r="AY150" i="1"/>
  <c r="CA151" i="1"/>
  <c r="CG151" i="1"/>
  <c r="BV152" i="1"/>
  <c r="O152" i="1"/>
  <c r="CD152" i="1"/>
  <c r="AM152" i="1"/>
  <c r="BB152" i="1"/>
  <c r="BJ152" i="1"/>
  <c r="BK152" i="1" s="1"/>
  <c r="BS152" i="1"/>
  <c r="BT152" i="1" s="1"/>
  <c r="BX152" i="1"/>
  <c r="AM153" i="1"/>
  <c r="BY153" i="1"/>
  <c r="CI153" i="1"/>
  <c r="BZ154" i="1"/>
  <c r="AA154" i="1"/>
  <c r="CH154" i="1"/>
  <c r="AY154" i="1"/>
  <c r="CA155" i="1"/>
  <c r="CG155" i="1"/>
  <c r="BV156" i="1"/>
  <c r="O156" i="1"/>
  <c r="AD156" i="1"/>
  <c r="CD156" i="1"/>
  <c r="AM156" i="1"/>
  <c r="BB156" i="1"/>
  <c r="BJ156" i="1"/>
  <c r="BK156" i="1" s="1"/>
  <c r="CB156" i="1"/>
  <c r="CJ156" i="1"/>
  <c r="BP174" i="1"/>
  <c r="BQ174" i="1" s="1"/>
  <c r="BP167" i="1"/>
  <c r="BQ167" i="1" s="1"/>
  <c r="BP166" i="1"/>
  <c r="BQ166" i="1" s="1"/>
  <c r="BP161" i="1"/>
  <c r="BQ161" i="1" s="1"/>
  <c r="BP173" i="1"/>
  <c r="BQ173" i="1" s="1"/>
  <c r="BP172" i="1"/>
  <c r="BQ172" i="1" s="1"/>
  <c r="BP165" i="1"/>
  <c r="BQ165" i="1" s="1"/>
  <c r="L161" i="1"/>
  <c r="U161" i="1"/>
  <c r="AJ161" i="1"/>
  <c r="CF161" i="1"/>
  <c r="AS161" i="1"/>
  <c r="BH161" i="1"/>
  <c r="CB161" i="1"/>
  <c r="U162" i="1"/>
  <c r="BP162" i="1"/>
  <c r="BQ162" i="1" s="1"/>
  <c r="L164" i="1"/>
  <c r="X164" i="1"/>
  <c r="AD164" i="1"/>
  <c r="AJ164" i="1"/>
  <c r="AP164" i="1"/>
  <c r="AV164" i="1"/>
  <c r="BB164" i="1"/>
  <c r="BH164" i="1"/>
  <c r="AD165" i="1"/>
  <c r="BP169" i="1"/>
  <c r="BQ169" i="1" s="1"/>
  <c r="AG170" i="1"/>
  <c r="BE170" i="1"/>
  <c r="BH171" i="1"/>
  <c r="BB171" i="1"/>
  <c r="AV171" i="1"/>
  <c r="AP171" i="1"/>
  <c r="AJ171" i="1"/>
  <c r="AD171" i="1"/>
  <c r="X171" i="1"/>
  <c r="R171" i="1"/>
  <c r="L171" i="1"/>
  <c r="O171" i="1"/>
  <c r="AM171" i="1"/>
  <c r="L172" i="1"/>
  <c r="AJ172" i="1"/>
  <c r="BH172" i="1"/>
  <c r="R173" i="1"/>
  <c r="AP173" i="1"/>
  <c r="BR177" i="1"/>
  <c r="BS177" i="1" s="1"/>
  <c r="BT177" i="1" s="1"/>
  <c r="BO177" i="1"/>
  <c r="BP177" i="1" s="1"/>
  <c r="BQ177" i="1" s="1"/>
  <c r="BL177" i="1"/>
  <c r="BM177" i="1" s="1"/>
  <c r="BN177" i="1" s="1"/>
  <c r="I224" i="1"/>
  <c r="H224" i="1"/>
  <c r="I291" i="1"/>
  <c r="H291" i="1"/>
  <c r="BP120" i="1"/>
  <c r="BQ120" i="1" s="1"/>
  <c r="CE120" i="1"/>
  <c r="U121" i="1"/>
  <c r="AS121" i="1"/>
  <c r="AG123" i="1"/>
  <c r="BE123" i="1"/>
  <c r="CJ123" i="1"/>
  <c r="BP124" i="1"/>
  <c r="BQ124" i="1" s="1"/>
  <c r="CE124" i="1"/>
  <c r="U127" i="1"/>
  <c r="AS127" i="1"/>
  <c r="BW128" i="1"/>
  <c r="CE131" i="1"/>
  <c r="U132" i="1"/>
  <c r="AS132" i="1"/>
  <c r="CJ134" i="1"/>
  <c r="CE135" i="1"/>
  <c r="CK135" i="1"/>
  <c r="L138" i="1"/>
  <c r="U138" i="1"/>
  <c r="AJ138" i="1"/>
  <c r="AS138" i="1"/>
  <c r="CJ140" i="1"/>
  <c r="BU141" i="1"/>
  <c r="CE141" i="1"/>
  <c r="CK141" i="1"/>
  <c r="L142" i="1"/>
  <c r="U142" i="1"/>
  <c r="AJ142" i="1"/>
  <c r="AS142" i="1"/>
  <c r="BM142" i="1"/>
  <c r="BN142" i="1" s="1"/>
  <c r="BM143" i="1"/>
  <c r="BN143" i="1" s="1"/>
  <c r="CJ144" i="1"/>
  <c r="BU145" i="1"/>
  <c r="CE145" i="1"/>
  <c r="CK145" i="1"/>
  <c r="L146" i="1"/>
  <c r="U146" i="1"/>
  <c r="AJ146" i="1"/>
  <c r="AS146" i="1"/>
  <c r="BM146" i="1"/>
  <c r="BN146" i="1" s="1"/>
  <c r="BM147" i="1"/>
  <c r="BN147" i="1" s="1"/>
  <c r="CJ148" i="1"/>
  <c r="BU149" i="1"/>
  <c r="CE149" i="1"/>
  <c r="CK149" i="1"/>
  <c r="L150" i="1"/>
  <c r="U150" i="1"/>
  <c r="AJ150" i="1"/>
  <c r="AS150" i="1"/>
  <c r="BM150" i="1"/>
  <c r="BN150" i="1" s="1"/>
  <c r="BM151" i="1"/>
  <c r="BN151" i="1" s="1"/>
  <c r="CJ152" i="1"/>
  <c r="BU153" i="1"/>
  <c r="CE153" i="1"/>
  <c r="CK153" i="1"/>
  <c r="L154" i="1"/>
  <c r="U154" i="1"/>
  <c r="AJ154" i="1"/>
  <c r="AS154" i="1"/>
  <c r="BM154" i="1"/>
  <c r="BN154" i="1" s="1"/>
  <c r="O161" i="1"/>
  <c r="AD161" i="1"/>
  <c r="CD161" i="1"/>
  <c r="AM161" i="1"/>
  <c r="BV161" i="1"/>
  <c r="BH162" i="1"/>
  <c r="BB162" i="1"/>
  <c r="AV162" i="1"/>
  <c r="AP162" i="1"/>
  <c r="AJ162" i="1"/>
  <c r="AD162" i="1"/>
  <c r="X162" i="1"/>
  <c r="R162" i="1"/>
  <c r="L162" i="1"/>
  <c r="O162" i="1"/>
  <c r="AM162" i="1"/>
  <c r="BE165" i="1"/>
  <c r="AY165" i="1"/>
  <c r="AS165" i="1"/>
  <c r="AM165" i="1"/>
  <c r="AG165" i="1"/>
  <c r="AA165" i="1"/>
  <c r="U165" i="1"/>
  <c r="O165" i="1"/>
  <c r="I165" i="1"/>
  <c r="X165" i="1"/>
  <c r="AV165" i="1"/>
  <c r="AD172" i="1"/>
  <c r="BB172" i="1"/>
  <c r="BP315" i="1"/>
  <c r="BQ315" i="1" s="1"/>
  <c r="BP311" i="1"/>
  <c r="BQ311" i="1" s="1"/>
  <c r="BP307" i="1"/>
  <c r="BQ307" i="1" s="1"/>
  <c r="BP303" i="1"/>
  <c r="BQ303" i="1" s="1"/>
  <c r="BP299" i="1"/>
  <c r="BQ299" i="1" s="1"/>
  <c r="BP295" i="1"/>
  <c r="BQ295" i="1" s="1"/>
  <c r="BP291" i="1"/>
  <c r="BQ291" i="1" s="1"/>
  <c r="BP318" i="1"/>
  <c r="BQ318" i="1" s="1"/>
  <c r="BP314" i="1"/>
  <c r="BQ314" i="1" s="1"/>
  <c r="BP310" i="1"/>
  <c r="BQ310" i="1" s="1"/>
  <c r="BP306" i="1"/>
  <c r="BQ306" i="1" s="1"/>
  <c r="BP302" i="1"/>
  <c r="BQ302" i="1" s="1"/>
  <c r="BP317" i="1"/>
  <c r="BQ317" i="1" s="1"/>
  <c r="BP313" i="1"/>
  <c r="BQ313" i="1" s="1"/>
  <c r="BP309" i="1"/>
  <c r="BQ309" i="1" s="1"/>
  <c r="BP305" i="1"/>
  <c r="BQ305" i="1" s="1"/>
  <c r="BP301" i="1"/>
  <c r="BQ301" i="1" s="1"/>
  <c r="BP297" i="1"/>
  <c r="BQ297" i="1" s="1"/>
  <c r="BP293" i="1"/>
  <c r="BQ293" i="1" s="1"/>
  <c r="BP289" i="1"/>
  <c r="BQ289" i="1" s="1"/>
  <c r="BP272" i="1"/>
  <c r="BQ272" i="1" s="1"/>
  <c r="BP271" i="1"/>
  <c r="BQ271" i="1" s="1"/>
  <c r="BP270" i="1"/>
  <c r="BQ270" i="1" s="1"/>
  <c r="BP269" i="1"/>
  <c r="BQ269" i="1" s="1"/>
  <c r="BP268" i="1"/>
  <c r="BQ268" i="1" s="1"/>
  <c r="BP267" i="1"/>
  <c r="BQ267" i="1" s="1"/>
  <c r="BP266" i="1"/>
  <c r="BQ266" i="1" s="1"/>
  <c r="BP265" i="1"/>
  <c r="BQ265" i="1" s="1"/>
  <c r="BP264" i="1"/>
  <c r="BQ264" i="1" s="1"/>
  <c r="BP263" i="1"/>
  <c r="BQ263" i="1" s="1"/>
  <c r="BP262" i="1"/>
  <c r="BQ262" i="1" s="1"/>
  <c r="BP261" i="1"/>
  <c r="BQ261" i="1" s="1"/>
  <c r="BP260" i="1"/>
  <c r="BQ260" i="1" s="1"/>
  <c r="BP259" i="1"/>
  <c r="BQ259" i="1" s="1"/>
  <c r="BP258" i="1"/>
  <c r="BQ258" i="1" s="1"/>
  <c r="BP257" i="1"/>
  <c r="BQ257" i="1" s="1"/>
  <c r="BP256" i="1"/>
  <c r="BQ256" i="1" s="1"/>
  <c r="BP255" i="1"/>
  <c r="BQ255" i="1" s="1"/>
  <c r="BP254" i="1"/>
  <c r="BQ254" i="1" s="1"/>
  <c r="BP253" i="1"/>
  <c r="BQ253" i="1" s="1"/>
  <c r="BP252" i="1"/>
  <c r="BQ252" i="1" s="1"/>
  <c r="BP251" i="1"/>
  <c r="BQ251" i="1" s="1"/>
  <c r="BP250" i="1"/>
  <c r="BQ250" i="1" s="1"/>
  <c r="BP249" i="1"/>
  <c r="BQ249" i="1" s="1"/>
  <c r="BP248" i="1"/>
  <c r="BQ248" i="1" s="1"/>
  <c r="BP246" i="1"/>
  <c r="BQ246" i="1" s="1"/>
  <c r="BP245" i="1"/>
  <c r="BQ245" i="1" s="1"/>
  <c r="BP244" i="1"/>
  <c r="BQ244" i="1" s="1"/>
  <c r="BP243" i="1"/>
  <c r="BQ243" i="1" s="1"/>
  <c r="BP241" i="1"/>
  <c r="BQ241" i="1" s="1"/>
  <c r="BP240" i="1"/>
  <c r="BQ240" i="1" s="1"/>
  <c r="BP239" i="1"/>
  <c r="BQ239" i="1" s="1"/>
  <c r="BP238" i="1"/>
  <c r="BQ238" i="1" s="1"/>
  <c r="BP237" i="1"/>
  <c r="BQ237" i="1" s="1"/>
  <c r="BP236" i="1"/>
  <c r="BQ236" i="1" s="1"/>
  <c r="BP234" i="1"/>
  <c r="BQ234" i="1" s="1"/>
  <c r="BP233" i="1"/>
  <c r="BQ233" i="1" s="1"/>
  <c r="BP232" i="1"/>
  <c r="BQ232" i="1" s="1"/>
  <c r="BP231" i="1"/>
  <c r="BQ231" i="1" s="1"/>
  <c r="BP230" i="1"/>
  <c r="BQ230" i="1" s="1"/>
  <c r="BP229" i="1"/>
  <c r="BQ229" i="1" s="1"/>
  <c r="BP227" i="1"/>
  <c r="BQ227" i="1" s="1"/>
  <c r="BP292" i="1"/>
  <c r="BQ292" i="1" s="1"/>
  <c r="BP226" i="1"/>
  <c r="BQ226" i="1" s="1"/>
  <c r="BO198" i="1"/>
  <c r="BO187" i="1"/>
  <c r="BQ187" i="1" s="1"/>
  <c r="BP316" i="1"/>
  <c r="BQ316" i="1" s="1"/>
  <c r="BP312" i="1"/>
  <c r="BQ312" i="1" s="1"/>
  <c r="BP308" i="1"/>
  <c r="BQ308" i="1" s="1"/>
  <c r="BP304" i="1"/>
  <c r="BQ304" i="1" s="1"/>
  <c r="BP300" i="1"/>
  <c r="BQ300" i="1" s="1"/>
  <c r="BP294" i="1"/>
  <c r="BQ294" i="1" s="1"/>
  <c r="BP296" i="1"/>
  <c r="BQ296" i="1" s="1"/>
  <c r="BP288" i="1"/>
  <c r="BQ288" i="1" s="1"/>
  <c r="BP224" i="1"/>
  <c r="BQ224" i="1" s="1"/>
  <c r="BP223" i="1"/>
  <c r="BQ223" i="1" s="1"/>
  <c r="BP222" i="1"/>
  <c r="BQ222" i="1" s="1"/>
  <c r="BP221" i="1"/>
  <c r="BQ221" i="1" s="1"/>
  <c r="BP220" i="1"/>
  <c r="BQ220" i="1" s="1"/>
  <c r="BP219" i="1"/>
  <c r="BQ219" i="1" s="1"/>
  <c r="BP218" i="1"/>
  <c r="BQ218" i="1" s="1"/>
  <c r="BP216" i="1"/>
  <c r="BQ216" i="1" s="1"/>
  <c r="BP215" i="1"/>
  <c r="BQ215" i="1" s="1"/>
  <c r="BP214" i="1"/>
  <c r="BQ214" i="1" s="1"/>
  <c r="BP213" i="1"/>
  <c r="BQ213" i="1" s="1"/>
  <c r="BP212" i="1"/>
  <c r="BQ212" i="1" s="1"/>
  <c r="BP211" i="1"/>
  <c r="BQ211" i="1" s="1"/>
  <c r="BP210" i="1"/>
  <c r="BQ210" i="1" s="1"/>
  <c r="BP209" i="1"/>
  <c r="BQ209" i="1" s="1"/>
  <c r="BP207" i="1"/>
  <c r="BQ207" i="1" s="1"/>
  <c r="BP206" i="1"/>
  <c r="BQ206" i="1" s="1"/>
  <c r="BP290" i="1"/>
  <c r="BQ290" i="1" s="1"/>
  <c r="I209" i="1"/>
  <c r="H209" i="1"/>
  <c r="I218" i="1"/>
  <c r="H218" i="1"/>
  <c r="L159" i="1"/>
  <c r="R159" i="1"/>
  <c r="X159" i="1"/>
  <c r="AD159" i="1"/>
  <c r="AJ159" i="1"/>
  <c r="AP159" i="1"/>
  <c r="AV159" i="1"/>
  <c r="BB159" i="1"/>
  <c r="H162" i="1"/>
  <c r="L163" i="1"/>
  <c r="R163" i="1"/>
  <c r="X163" i="1"/>
  <c r="AD163" i="1"/>
  <c r="AJ163" i="1"/>
  <c r="AP163" i="1"/>
  <c r="AV163" i="1"/>
  <c r="BB163" i="1"/>
  <c r="BJ165" i="1"/>
  <c r="BK165" i="1" s="1"/>
  <c r="H165" i="1"/>
  <c r="L168" i="1"/>
  <c r="R168" i="1"/>
  <c r="X168" i="1"/>
  <c r="AD168" i="1"/>
  <c r="AJ168" i="1"/>
  <c r="AP168" i="1"/>
  <c r="AV168" i="1"/>
  <c r="BB168" i="1"/>
  <c r="L169" i="1"/>
  <c r="R169" i="1"/>
  <c r="X169" i="1"/>
  <c r="AD169" i="1"/>
  <c r="AJ169" i="1"/>
  <c r="AP169" i="1"/>
  <c r="AV169" i="1"/>
  <c r="BB169" i="1"/>
  <c r="BM170" i="1"/>
  <c r="BN170" i="1" s="1"/>
  <c r="BM171" i="1"/>
  <c r="BN171" i="1" s="1"/>
  <c r="BJ172" i="1"/>
  <c r="BK172" i="1" s="1"/>
  <c r="BI176" i="1"/>
  <c r="BK176" i="1" s="1"/>
  <c r="H176" i="1"/>
  <c r="H183" i="1"/>
  <c r="I187" i="1"/>
  <c r="H188" i="1"/>
  <c r="I190" i="1"/>
  <c r="H192" i="1"/>
  <c r="I194" i="1"/>
  <c r="H196" i="1"/>
  <c r="H202" i="1"/>
  <c r="I204" i="1"/>
  <c r="I207" i="1"/>
  <c r="I212" i="1"/>
  <c r="I216" i="1"/>
  <c r="I221" i="1"/>
  <c r="H230" i="1"/>
  <c r="H239" i="1"/>
  <c r="H251" i="1"/>
  <c r="H259" i="1"/>
  <c r="H267" i="1"/>
  <c r="BX276" i="1"/>
  <c r="CB276" i="1"/>
  <c r="CF276" i="1"/>
  <c r="CJ276" i="1"/>
  <c r="BB277" i="1"/>
  <c r="BV286" i="1"/>
  <c r="BZ286" i="1"/>
  <c r="CD286" i="1"/>
  <c r="CH286" i="1"/>
  <c r="BM162" i="1"/>
  <c r="BN162" i="1" s="1"/>
  <c r="BM165" i="1"/>
  <c r="BN165" i="1" s="1"/>
  <c r="H172" i="1"/>
  <c r="BM172" i="1"/>
  <c r="BN172" i="1" s="1"/>
  <c r="BM173" i="1"/>
  <c r="BN173" i="1" s="1"/>
  <c r="BJ318" i="1"/>
  <c r="BK318" i="1" s="1"/>
  <c r="BJ314" i="1"/>
  <c r="BK314" i="1" s="1"/>
  <c r="BJ310" i="1"/>
  <c r="BK310" i="1" s="1"/>
  <c r="BJ306" i="1"/>
  <c r="BK306" i="1" s="1"/>
  <c r="BJ302" i="1"/>
  <c r="BK302" i="1" s="1"/>
  <c r="BJ298" i="1"/>
  <c r="BK298" i="1" s="1"/>
  <c r="BJ294" i="1"/>
  <c r="BK294" i="1" s="1"/>
  <c r="BJ290" i="1"/>
  <c r="BK290" i="1" s="1"/>
  <c r="BJ317" i="1"/>
  <c r="BK317" i="1" s="1"/>
  <c r="BJ313" i="1"/>
  <c r="BK313" i="1" s="1"/>
  <c r="BJ309" i="1"/>
  <c r="BK309" i="1" s="1"/>
  <c r="BJ305" i="1"/>
  <c r="BK305" i="1" s="1"/>
  <c r="BJ301" i="1"/>
  <c r="BK301" i="1" s="1"/>
  <c r="BJ316" i="1"/>
  <c r="BK316" i="1" s="1"/>
  <c r="BJ312" i="1"/>
  <c r="BK312" i="1" s="1"/>
  <c r="BJ308" i="1"/>
  <c r="BK308" i="1" s="1"/>
  <c r="BJ304" i="1"/>
  <c r="BK304" i="1" s="1"/>
  <c r="BJ300" i="1"/>
  <c r="BK300" i="1" s="1"/>
  <c r="BJ296" i="1"/>
  <c r="BK296" i="1" s="1"/>
  <c r="BJ292" i="1"/>
  <c r="BK292" i="1" s="1"/>
  <c r="BJ288" i="1"/>
  <c r="BK288" i="1" s="1"/>
  <c r="BJ272" i="1"/>
  <c r="BK272" i="1" s="1"/>
  <c r="BJ271" i="1"/>
  <c r="BK271" i="1" s="1"/>
  <c r="BJ270" i="1"/>
  <c r="BK270" i="1" s="1"/>
  <c r="BJ269" i="1"/>
  <c r="BK269" i="1" s="1"/>
  <c r="BJ268" i="1"/>
  <c r="BK268" i="1" s="1"/>
  <c r="BJ267" i="1"/>
  <c r="BK267" i="1" s="1"/>
  <c r="BJ266" i="1"/>
  <c r="BK266" i="1" s="1"/>
  <c r="BJ265" i="1"/>
  <c r="BK265" i="1" s="1"/>
  <c r="BJ264" i="1"/>
  <c r="BK264" i="1" s="1"/>
  <c r="BJ263" i="1"/>
  <c r="BK263" i="1" s="1"/>
  <c r="BJ262" i="1"/>
  <c r="BK262" i="1" s="1"/>
  <c r="BJ261" i="1"/>
  <c r="BK261" i="1" s="1"/>
  <c r="BJ260" i="1"/>
  <c r="BK260" i="1" s="1"/>
  <c r="BJ259" i="1"/>
  <c r="BK259" i="1" s="1"/>
  <c r="BJ258" i="1"/>
  <c r="BK258" i="1" s="1"/>
  <c r="BJ257" i="1"/>
  <c r="BK257" i="1" s="1"/>
  <c r="BJ256" i="1"/>
  <c r="BK256" i="1" s="1"/>
  <c r="BJ255" i="1"/>
  <c r="BK255" i="1" s="1"/>
  <c r="BJ254" i="1"/>
  <c r="BK254" i="1" s="1"/>
  <c r="BJ253" i="1"/>
  <c r="BK253" i="1" s="1"/>
  <c r="BJ252" i="1"/>
  <c r="BK252" i="1" s="1"/>
  <c r="BJ251" i="1"/>
  <c r="BK251" i="1" s="1"/>
  <c r="BJ250" i="1"/>
  <c r="BK250" i="1" s="1"/>
  <c r="BJ249" i="1"/>
  <c r="BK249" i="1" s="1"/>
  <c r="BJ248" i="1"/>
  <c r="BK248" i="1" s="1"/>
  <c r="BJ246" i="1"/>
  <c r="BK246" i="1" s="1"/>
  <c r="BJ245" i="1"/>
  <c r="BK245" i="1" s="1"/>
  <c r="BJ244" i="1"/>
  <c r="BK244" i="1" s="1"/>
  <c r="BJ243" i="1"/>
  <c r="BK243" i="1" s="1"/>
  <c r="BJ241" i="1"/>
  <c r="BK241" i="1" s="1"/>
  <c r="BJ240" i="1"/>
  <c r="BK240" i="1" s="1"/>
  <c r="BJ239" i="1"/>
  <c r="BK239" i="1" s="1"/>
  <c r="BJ238" i="1"/>
  <c r="BK238" i="1" s="1"/>
  <c r="BJ237" i="1"/>
  <c r="BK237" i="1" s="1"/>
  <c r="BJ236" i="1"/>
  <c r="BK236" i="1" s="1"/>
  <c r="BJ234" i="1"/>
  <c r="BK234" i="1" s="1"/>
  <c r="BJ233" i="1"/>
  <c r="BK233" i="1" s="1"/>
  <c r="BJ232" i="1"/>
  <c r="BK232" i="1" s="1"/>
  <c r="BJ231" i="1"/>
  <c r="BK231" i="1" s="1"/>
  <c r="BJ230" i="1"/>
  <c r="BK230" i="1" s="1"/>
  <c r="BJ229" i="1"/>
  <c r="BK229" i="1" s="1"/>
  <c r="BJ227" i="1"/>
  <c r="BK227" i="1" s="1"/>
  <c r="BJ295" i="1"/>
  <c r="BK295" i="1" s="1"/>
  <c r="BI198" i="1"/>
  <c r="BI187" i="1"/>
  <c r="BK187" i="1" s="1"/>
  <c r="BJ315" i="1"/>
  <c r="BK315" i="1" s="1"/>
  <c r="BJ311" i="1"/>
  <c r="BK311" i="1" s="1"/>
  <c r="BJ307" i="1"/>
  <c r="BK307" i="1" s="1"/>
  <c r="BJ303" i="1"/>
  <c r="BK303" i="1" s="1"/>
  <c r="BJ297" i="1"/>
  <c r="BK297" i="1" s="1"/>
  <c r="BJ289" i="1"/>
  <c r="BK289" i="1" s="1"/>
  <c r="BJ299" i="1"/>
  <c r="BK299" i="1" s="1"/>
  <c r="BJ291" i="1"/>
  <c r="BK291" i="1" s="1"/>
  <c r="BJ224" i="1"/>
  <c r="BK224" i="1" s="1"/>
  <c r="BJ223" i="1"/>
  <c r="BK223" i="1" s="1"/>
  <c r="BJ222" i="1"/>
  <c r="BK222" i="1" s="1"/>
  <c r="BJ221" i="1"/>
  <c r="BK221" i="1" s="1"/>
  <c r="BJ220" i="1"/>
  <c r="BK220" i="1" s="1"/>
  <c r="BJ219" i="1"/>
  <c r="BK219" i="1" s="1"/>
  <c r="BJ218" i="1"/>
  <c r="BK218" i="1" s="1"/>
  <c r="BJ216" i="1"/>
  <c r="BK216" i="1" s="1"/>
  <c r="BJ215" i="1"/>
  <c r="BK215" i="1" s="1"/>
  <c r="BJ214" i="1"/>
  <c r="BK214" i="1" s="1"/>
  <c r="BJ213" i="1"/>
  <c r="BK213" i="1" s="1"/>
  <c r="BJ212" i="1"/>
  <c r="BK212" i="1" s="1"/>
  <c r="BJ211" i="1"/>
  <c r="BK211" i="1" s="1"/>
  <c r="BJ210" i="1"/>
  <c r="BK210" i="1" s="1"/>
  <c r="BJ209" i="1"/>
  <c r="BK209" i="1" s="1"/>
  <c r="BJ207" i="1"/>
  <c r="BK207" i="1" s="1"/>
  <c r="BJ206" i="1"/>
  <c r="BK206" i="1" s="1"/>
  <c r="I175" i="1"/>
  <c r="H182" i="1"/>
  <c r="H191" i="1"/>
  <c r="H195" i="1"/>
  <c r="H201" i="1"/>
  <c r="I206" i="1"/>
  <c r="I211" i="1"/>
  <c r="I215" i="1"/>
  <c r="I220" i="1"/>
  <c r="H232" i="1"/>
  <c r="H241" i="1"/>
  <c r="H206" i="1"/>
  <c r="H211" i="1"/>
  <c r="H215" i="1"/>
  <c r="H220" i="1"/>
  <c r="BW282" i="1"/>
  <c r="CA282" i="1"/>
  <c r="CE282" i="1"/>
  <c r="CI282" i="1"/>
  <c r="I299" i="1"/>
  <c r="H299" i="1"/>
  <c r="CE324" i="1"/>
  <c r="AP324" i="1"/>
  <c r="BE326" i="1"/>
  <c r="AY326" i="1"/>
  <c r="AS326" i="1"/>
  <c r="AM326" i="1"/>
  <c r="AG326" i="1"/>
  <c r="AA326" i="1"/>
  <c r="U326" i="1"/>
  <c r="O326" i="1"/>
  <c r="BB326" i="1"/>
  <c r="AD326" i="1"/>
  <c r="BH326" i="1"/>
  <c r="AJ326" i="1"/>
  <c r="L326" i="1"/>
  <c r="AP326" i="1"/>
  <c r="AV326" i="1"/>
  <c r="X326" i="1"/>
  <c r="BE330" i="1"/>
  <c r="AY330" i="1"/>
  <c r="AS330" i="1"/>
  <c r="AM330" i="1"/>
  <c r="AG330" i="1"/>
  <c r="AA330" i="1"/>
  <c r="U330" i="1"/>
  <c r="O330" i="1"/>
  <c r="BB330" i="1"/>
  <c r="AD330" i="1"/>
  <c r="AJ330" i="1"/>
  <c r="L330" i="1"/>
  <c r="AP330" i="1"/>
  <c r="R330" i="1"/>
  <c r="AV330" i="1"/>
  <c r="X330" i="1"/>
  <c r="BS318" i="1"/>
  <c r="BT318" i="1" s="1"/>
  <c r="BS317" i="1"/>
  <c r="BT317" i="1" s="1"/>
  <c r="BS316" i="1"/>
  <c r="BT316" i="1" s="1"/>
  <c r="BS315" i="1"/>
  <c r="BT315" i="1" s="1"/>
  <c r="BS314" i="1"/>
  <c r="BT314" i="1" s="1"/>
  <c r="BS313" i="1"/>
  <c r="BT313" i="1" s="1"/>
  <c r="BS312" i="1"/>
  <c r="BT312" i="1" s="1"/>
  <c r="BS311" i="1"/>
  <c r="BT311" i="1" s="1"/>
  <c r="BS310" i="1"/>
  <c r="BT310" i="1" s="1"/>
  <c r="BS309" i="1"/>
  <c r="BT309" i="1" s="1"/>
  <c r="BS308" i="1"/>
  <c r="BT308" i="1" s="1"/>
  <c r="BS307" i="1"/>
  <c r="BT307" i="1" s="1"/>
  <c r="BS306" i="1"/>
  <c r="BT306" i="1" s="1"/>
  <c r="BS305" i="1"/>
  <c r="BT305" i="1" s="1"/>
  <c r="BS304" i="1"/>
  <c r="BT304" i="1" s="1"/>
  <c r="BS303" i="1"/>
  <c r="BT303" i="1" s="1"/>
  <c r="BS302" i="1"/>
  <c r="BT302" i="1" s="1"/>
  <c r="BS301" i="1"/>
  <c r="BT301" i="1" s="1"/>
  <c r="BS300" i="1"/>
  <c r="BT300" i="1" s="1"/>
  <c r="BS299" i="1"/>
  <c r="BT299" i="1" s="1"/>
  <c r="BS298" i="1"/>
  <c r="BT298" i="1" s="1"/>
  <c r="BS297" i="1"/>
  <c r="BT297" i="1" s="1"/>
  <c r="BS296" i="1"/>
  <c r="BT296" i="1" s="1"/>
  <c r="BS295" i="1"/>
  <c r="BT295" i="1" s="1"/>
  <c r="BS294" i="1"/>
  <c r="BT294" i="1" s="1"/>
  <c r="BS293" i="1"/>
  <c r="BT293" i="1" s="1"/>
  <c r="BS292" i="1"/>
  <c r="BT292" i="1" s="1"/>
  <c r="BS291" i="1"/>
  <c r="BT291" i="1" s="1"/>
  <c r="BS290" i="1"/>
  <c r="BT290" i="1" s="1"/>
  <c r="BS289" i="1"/>
  <c r="BT289" i="1" s="1"/>
  <c r="BS288" i="1"/>
  <c r="BT288" i="1" s="1"/>
  <c r="BS272" i="1"/>
  <c r="BT272" i="1" s="1"/>
  <c r="BS271" i="1"/>
  <c r="BT271" i="1" s="1"/>
  <c r="BS270" i="1"/>
  <c r="BT270" i="1" s="1"/>
  <c r="BS269" i="1"/>
  <c r="BT269" i="1" s="1"/>
  <c r="BS268" i="1"/>
  <c r="BT268" i="1" s="1"/>
  <c r="BS267" i="1"/>
  <c r="BT267" i="1" s="1"/>
  <c r="BS266" i="1"/>
  <c r="BT266" i="1" s="1"/>
  <c r="BS265" i="1"/>
  <c r="BT265" i="1" s="1"/>
  <c r="BS264" i="1"/>
  <c r="BT264" i="1" s="1"/>
  <c r="BS263" i="1"/>
  <c r="BT263" i="1" s="1"/>
  <c r="BS262" i="1"/>
  <c r="BT262" i="1" s="1"/>
  <c r="BS261" i="1"/>
  <c r="BT261" i="1" s="1"/>
  <c r="BS260" i="1"/>
  <c r="BT260" i="1" s="1"/>
  <c r="BS259" i="1"/>
  <c r="BT259" i="1" s="1"/>
  <c r="BS258" i="1"/>
  <c r="BT258" i="1" s="1"/>
  <c r="BS257" i="1"/>
  <c r="BT257" i="1" s="1"/>
  <c r="BS256" i="1"/>
  <c r="BT256" i="1" s="1"/>
  <c r="BS255" i="1"/>
  <c r="BT255" i="1" s="1"/>
  <c r="BS254" i="1"/>
  <c r="BT254" i="1" s="1"/>
  <c r="BS253" i="1"/>
  <c r="BT253" i="1" s="1"/>
  <c r="BS252" i="1"/>
  <c r="BT252" i="1" s="1"/>
  <c r="BS251" i="1"/>
  <c r="BT251" i="1" s="1"/>
  <c r="BS250" i="1"/>
  <c r="BT250" i="1" s="1"/>
  <c r="BS249" i="1"/>
  <c r="BT249" i="1" s="1"/>
  <c r="BS248" i="1"/>
  <c r="BT248" i="1" s="1"/>
  <c r="BS246" i="1"/>
  <c r="BT246" i="1" s="1"/>
  <c r="BS245" i="1"/>
  <c r="BT245" i="1" s="1"/>
  <c r="BS244" i="1"/>
  <c r="BT244" i="1" s="1"/>
  <c r="BS243" i="1"/>
  <c r="BT243" i="1" s="1"/>
  <c r="BS241" i="1"/>
  <c r="BT241" i="1" s="1"/>
  <c r="BS240" i="1"/>
  <c r="BT240" i="1" s="1"/>
  <c r="BS239" i="1"/>
  <c r="BT239" i="1" s="1"/>
  <c r="BS238" i="1"/>
  <c r="BT238" i="1" s="1"/>
  <c r="BS237" i="1"/>
  <c r="BT237" i="1" s="1"/>
  <c r="BS236" i="1"/>
  <c r="BT236" i="1" s="1"/>
  <c r="BS234" i="1"/>
  <c r="BT234" i="1" s="1"/>
  <c r="BS233" i="1"/>
  <c r="BT233" i="1" s="1"/>
  <c r="BS232" i="1"/>
  <c r="BT232" i="1" s="1"/>
  <c r="BS231" i="1"/>
  <c r="BT231" i="1" s="1"/>
  <c r="BS230" i="1"/>
  <c r="BT230" i="1" s="1"/>
  <c r="BS229" i="1"/>
  <c r="BT229" i="1" s="1"/>
  <c r="BS227" i="1"/>
  <c r="BT227" i="1" s="1"/>
  <c r="BS226" i="1"/>
  <c r="BT226" i="1" s="1"/>
  <c r="BL187" i="1"/>
  <c r="BN187" i="1" s="1"/>
  <c r="BR187" i="1"/>
  <c r="BT187" i="1" s="1"/>
  <c r="BR198" i="1"/>
  <c r="I227" i="1"/>
  <c r="I232" i="1"/>
  <c r="I237" i="1"/>
  <c r="I241" i="1"/>
  <c r="I246" i="1"/>
  <c r="I251" i="1"/>
  <c r="I255" i="1"/>
  <c r="I259" i="1"/>
  <c r="I263" i="1"/>
  <c r="I267" i="1"/>
  <c r="I272" i="1"/>
  <c r="F286" i="1"/>
  <c r="AG286" i="1" s="1"/>
  <c r="F285" i="1"/>
  <c r="F284" i="1"/>
  <c r="BM275" i="1"/>
  <c r="BN275" i="1" s="1"/>
  <c r="BS275" i="1"/>
  <c r="L276" i="1"/>
  <c r="BM276" i="1"/>
  <c r="H277" i="1"/>
  <c r="F278" i="1"/>
  <c r="BW278" i="1"/>
  <c r="CE278" i="1"/>
  <c r="BV280" i="1"/>
  <c r="BZ280" i="1"/>
  <c r="CD280" i="1"/>
  <c r="CH280" i="1"/>
  <c r="BM281" i="1"/>
  <c r="BS281" i="1"/>
  <c r="BX282" i="1"/>
  <c r="CB282" i="1"/>
  <c r="CF282" i="1"/>
  <c r="CJ282" i="1"/>
  <c r="F283" i="1"/>
  <c r="BS283" i="1"/>
  <c r="BM284" i="1"/>
  <c r="BS284" i="1"/>
  <c r="BM286" i="1"/>
  <c r="BS286" i="1"/>
  <c r="H294" i="1"/>
  <c r="H295" i="1"/>
  <c r="BU322" i="1"/>
  <c r="L322" i="1"/>
  <c r="BY322" i="1"/>
  <c r="X322" i="1"/>
  <c r="CC322" i="1"/>
  <c r="AJ322" i="1"/>
  <c r="CG322" i="1"/>
  <c r="AV322" i="1"/>
  <c r="CK322" i="1"/>
  <c r="BH322" i="1"/>
  <c r="AD323" i="1"/>
  <c r="BB324" i="1"/>
  <c r="CB325" i="1"/>
  <c r="AG325" i="1"/>
  <c r="BW331" i="1"/>
  <c r="R331" i="1"/>
  <c r="I271" i="1"/>
  <c r="AD275" i="1"/>
  <c r="BB275" i="1"/>
  <c r="BV276" i="1"/>
  <c r="BZ276" i="1"/>
  <c r="CD276" i="1"/>
  <c r="CH276" i="1"/>
  <c r="BM277" i="1"/>
  <c r="BX278" i="1"/>
  <c r="CB278" i="1"/>
  <c r="CF278" i="1"/>
  <c r="CJ278" i="1"/>
  <c r="R280" i="1"/>
  <c r="BW280" i="1"/>
  <c r="CE280" i="1"/>
  <c r="BU282" i="1"/>
  <c r="CC282" i="1"/>
  <c r="CK282" i="1"/>
  <c r="BM282" i="1"/>
  <c r="CB284" i="1"/>
  <c r="CJ284" i="1"/>
  <c r="CB286" i="1"/>
  <c r="CJ286" i="1"/>
  <c r="H292" i="1"/>
  <c r="H293" i="1"/>
  <c r="BP329" i="1"/>
  <c r="BQ329" i="1" s="1"/>
  <c r="BP327" i="1"/>
  <c r="BQ327" i="1" s="1"/>
  <c r="BP325" i="1"/>
  <c r="BQ325" i="1" s="1"/>
  <c r="BP323" i="1"/>
  <c r="BQ323" i="1" s="1"/>
  <c r="BP331" i="1"/>
  <c r="BQ331" i="1" s="1"/>
  <c r="BP328" i="1"/>
  <c r="BQ328" i="1" s="1"/>
  <c r="BP326" i="1"/>
  <c r="BQ326" i="1" s="1"/>
  <c r="BP322" i="1"/>
  <c r="BQ322" i="1" s="1"/>
  <c r="BE323" i="1"/>
  <c r="AY323" i="1"/>
  <c r="AS323" i="1"/>
  <c r="AM323" i="1"/>
  <c r="AG323" i="1"/>
  <c r="AA323" i="1"/>
  <c r="U323" i="1"/>
  <c r="O323" i="1"/>
  <c r="X323" i="1"/>
  <c r="AV323" i="1"/>
  <c r="BE328" i="1"/>
  <c r="AY328" i="1"/>
  <c r="AS328" i="1"/>
  <c r="AM328" i="1"/>
  <c r="AG328" i="1"/>
  <c r="AA328" i="1"/>
  <c r="U328" i="1"/>
  <c r="O328" i="1"/>
  <c r="BB328" i="1"/>
  <c r="AD328" i="1"/>
  <c r="BH328" i="1"/>
  <c r="AJ328" i="1"/>
  <c r="L328" i="1"/>
  <c r="AP328" i="1"/>
  <c r="R328" i="1"/>
  <c r="BN330" i="1"/>
  <c r="AS346" i="1"/>
  <c r="CF346" i="1"/>
  <c r="BY351" i="1"/>
  <c r="X351" i="1"/>
  <c r="CG351" i="1"/>
  <c r="AV351" i="1"/>
  <c r="BM318" i="1"/>
  <c r="BN318" i="1" s="1"/>
  <c r="BM317" i="1"/>
  <c r="BN317" i="1" s="1"/>
  <c r="BM316" i="1"/>
  <c r="BN316" i="1" s="1"/>
  <c r="BM315" i="1"/>
  <c r="BN315" i="1" s="1"/>
  <c r="BM314" i="1"/>
  <c r="BN314" i="1" s="1"/>
  <c r="BM313" i="1"/>
  <c r="BN313" i="1" s="1"/>
  <c r="BM312" i="1"/>
  <c r="BN312" i="1" s="1"/>
  <c r="BM311" i="1"/>
  <c r="BN311" i="1" s="1"/>
  <c r="BM310" i="1"/>
  <c r="BN310" i="1" s="1"/>
  <c r="BM309" i="1"/>
  <c r="BN309" i="1" s="1"/>
  <c r="BM308" i="1"/>
  <c r="BN308" i="1" s="1"/>
  <c r="BM307" i="1"/>
  <c r="BN307" i="1" s="1"/>
  <c r="BM306" i="1"/>
  <c r="BN306" i="1" s="1"/>
  <c r="BM305" i="1"/>
  <c r="BN305" i="1" s="1"/>
  <c r="BM304" i="1"/>
  <c r="BN304" i="1" s="1"/>
  <c r="BM303" i="1"/>
  <c r="BN303" i="1" s="1"/>
  <c r="BM302" i="1"/>
  <c r="BN302" i="1" s="1"/>
  <c r="BM301" i="1"/>
  <c r="BN301" i="1" s="1"/>
  <c r="BM300" i="1"/>
  <c r="BN300" i="1" s="1"/>
  <c r="BM299" i="1"/>
  <c r="BN299" i="1" s="1"/>
  <c r="BM298" i="1"/>
  <c r="BN298" i="1" s="1"/>
  <c r="BM297" i="1"/>
  <c r="BN297" i="1" s="1"/>
  <c r="BM296" i="1"/>
  <c r="BN296" i="1" s="1"/>
  <c r="BM295" i="1"/>
  <c r="BN295" i="1" s="1"/>
  <c r="BM294" i="1"/>
  <c r="BN294" i="1" s="1"/>
  <c r="BM293" i="1"/>
  <c r="BN293" i="1" s="1"/>
  <c r="BM292" i="1"/>
  <c r="BN292" i="1" s="1"/>
  <c r="BM291" i="1"/>
  <c r="BN291" i="1" s="1"/>
  <c r="BM290" i="1"/>
  <c r="BN290" i="1" s="1"/>
  <c r="BM289" i="1"/>
  <c r="BN289" i="1" s="1"/>
  <c r="BM288" i="1"/>
  <c r="BN288" i="1" s="1"/>
  <c r="BM272" i="1"/>
  <c r="BN272" i="1" s="1"/>
  <c r="BM271" i="1"/>
  <c r="BN271" i="1" s="1"/>
  <c r="BM270" i="1"/>
  <c r="BN270" i="1" s="1"/>
  <c r="BM269" i="1"/>
  <c r="BN269" i="1" s="1"/>
  <c r="BM268" i="1"/>
  <c r="BN268" i="1" s="1"/>
  <c r="BM267" i="1"/>
  <c r="BN267" i="1" s="1"/>
  <c r="BM266" i="1"/>
  <c r="BN266" i="1" s="1"/>
  <c r="BM265" i="1"/>
  <c r="BN265" i="1" s="1"/>
  <c r="BM264" i="1"/>
  <c r="BN264" i="1" s="1"/>
  <c r="BM263" i="1"/>
  <c r="BN263" i="1" s="1"/>
  <c r="BM262" i="1"/>
  <c r="BN262" i="1" s="1"/>
  <c r="BM261" i="1"/>
  <c r="BN261" i="1" s="1"/>
  <c r="BM260" i="1"/>
  <c r="BN260" i="1" s="1"/>
  <c r="BM259" i="1"/>
  <c r="BN259" i="1" s="1"/>
  <c r="BM258" i="1"/>
  <c r="BN258" i="1" s="1"/>
  <c r="BM257" i="1"/>
  <c r="BN257" i="1" s="1"/>
  <c r="BM256" i="1"/>
  <c r="BN256" i="1" s="1"/>
  <c r="BM255" i="1"/>
  <c r="BN255" i="1" s="1"/>
  <c r="BM254" i="1"/>
  <c r="BN254" i="1" s="1"/>
  <c r="BM253" i="1"/>
  <c r="BN253" i="1" s="1"/>
  <c r="BM252" i="1"/>
  <c r="BN252" i="1" s="1"/>
  <c r="BM251" i="1"/>
  <c r="BN251" i="1" s="1"/>
  <c r="BM250" i="1"/>
  <c r="BN250" i="1" s="1"/>
  <c r="BM249" i="1"/>
  <c r="BN249" i="1" s="1"/>
  <c r="BM248" i="1"/>
  <c r="BN248" i="1" s="1"/>
  <c r="BM246" i="1"/>
  <c r="BN246" i="1" s="1"/>
  <c r="BM245" i="1"/>
  <c r="BN245" i="1" s="1"/>
  <c r="BM244" i="1"/>
  <c r="BN244" i="1" s="1"/>
  <c r="BM243" i="1"/>
  <c r="BN243" i="1" s="1"/>
  <c r="BM241" i="1"/>
  <c r="BN241" i="1" s="1"/>
  <c r="BM240" i="1"/>
  <c r="BN240" i="1" s="1"/>
  <c r="BM239" i="1"/>
  <c r="BN239" i="1" s="1"/>
  <c r="BM238" i="1"/>
  <c r="BN238" i="1" s="1"/>
  <c r="BM237" i="1"/>
  <c r="BN237" i="1" s="1"/>
  <c r="BM236" i="1"/>
  <c r="BN236" i="1" s="1"/>
  <c r="BM234" i="1"/>
  <c r="BN234" i="1" s="1"/>
  <c r="BM233" i="1"/>
  <c r="BN233" i="1" s="1"/>
  <c r="BM232" i="1"/>
  <c r="BN232" i="1" s="1"/>
  <c r="BM231" i="1"/>
  <c r="BN231" i="1" s="1"/>
  <c r="BM230" i="1"/>
  <c r="BN230" i="1" s="1"/>
  <c r="BM229" i="1"/>
  <c r="BN229" i="1" s="1"/>
  <c r="BM227" i="1"/>
  <c r="BN227" i="1" s="1"/>
  <c r="BM226" i="1"/>
  <c r="BN226" i="1" s="1"/>
  <c r="BM206" i="1"/>
  <c r="BN206" i="1" s="1"/>
  <c r="BS206" i="1"/>
  <c r="BT206" i="1" s="1"/>
  <c r="BM207" i="1"/>
  <c r="BN207" i="1" s="1"/>
  <c r="BS207" i="1"/>
  <c r="BT207" i="1" s="1"/>
  <c r="BM209" i="1"/>
  <c r="BN209" i="1" s="1"/>
  <c r="BS209" i="1"/>
  <c r="BT209" i="1" s="1"/>
  <c r="BM210" i="1"/>
  <c r="BN210" i="1" s="1"/>
  <c r="BS210" i="1"/>
  <c r="BT210" i="1" s="1"/>
  <c r="BM211" i="1"/>
  <c r="BN211" i="1" s="1"/>
  <c r="BS211" i="1"/>
  <c r="BT211" i="1" s="1"/>
  <c r="BM212" i="1"/>
  <c r="BN212" i="1" s="1"/>
  <c r="BS212" i="1"/>
  <c r="BT212" i="1" s="1"/>
  <c r="BM213" i="1"/>
  <c r="BN213" i="1" s="1"/>
  <c r="BS213" i="1"/>
  <c r="BT213" i="1" s="1"/>
  <c r="BM214" i="1"/>
  <c r="BN214" i="1" s="1"/>
  <c r="BS214" i="1"/>
  <c r="BT214" i="1" s="1"/>
  <c r="BM215" i="1"/>
  <c r="BN215" i="1" s="1"/>
  <c r="BS215" i="1"/>
  <c r="BT215" i="1" s="1"/>
  <c r="BM216" i="1"/>
  <c r="BN216" i="1" s="1"/>
  <c r="BS216" i="1"/>
  <c r="BT216" i="1" s="1"/>
  <c r="BM218" i="1"/>
  <c r="BN218" i="1" s="1"/>
  <c r="BS218" i="1"/>
  <c r="BT218" i="1" s="1"/>
  <c r="BM219" i="1"/>
  <c r="BN219" i="1" s="1"/>
  <c r="BS219" i="1"/>
  <c r="BT219" i="1" s="1"/>
  <c r="BM220" i="1"/>
  <c r="BN220" i="1" s="1"/>
  <c r="BS220" i="1"/>
  <c r="BT220" i="1" s="1"/>
  <c r="BM221" i="1"/>
  <c r="BN221" i="1" s="1"/>
  <c r="BS221" i="1"/>
  <c r="BT221" i="1" s="1"/>
  <c r="BM222" i="1"/>
  <c r="BN222" i="1" s="1"/>
  <c r="BS222" i="1"/>
  <c r="BT222" i="1" s="1"/>
  <c r="BM223" i="1"/>
  <c r="BN223" i="1" s="1"/>
  <c r="BS223" i="1"/>
  <c r="BT223" i="1" s="1"/>
  <c r="BM224" i="1"/>
  <c r="BN224" i="1" s="1"/>
  <c r="BS224" i="1"/>
  <c r="BT224" i="1" s="1"/>
  <c r="I230" i="1"/>
  <c r="I234" i="1"/>
  <c r="I239" i="1"/>
  <c r="I244" i="1"/>
  <c r="I249" i="1"/>
  <c r="I253" i="1"/>
  <c r="I257" i="1"/>
  <c r="I261" i="1"/>
  <c r="I265" i="1"/>
  <c r="I269" i="1"/>
  <c r="R276" i="1"/>
  <c r="BW276" i="1"/>
  <c r="CE276" i="1"/>
  <c r="BX280" i="1"/>
  <c r="CB280" i="1"/>
  <c r="CF280" i="1"/>
  <c r="CJ280" i="1"/>
  <c r="BZ282" i="1"/>
  <c r="CH282" i="1"/>
  <c r="BV282" i="1"/>
  <c r="BM283" i="1"/>
  <c r="BW322" i="1"/>
  <c r="R322" i="1"/>
  <c r="CE322" i="1"/>
  <c r="AP322" i="1"/>
  <c r="CI322" i="1"/>
  <c r="BB322" i="1"/>
  <c r="R324" i="1"/>
  <c r="CJ325" i="1"/>
  <c r="BE325" i="1"/>
  <c r="BW326" i="1"/>
  <c r="I326" i="1" s="1"/>
  <c r="R326" i="1"/>
  <c r="H333" i="1"/>
  <c r="I333" i="1"/>
  <c r="BP341" i="1"/>
  <c r="BJ345" i="1"/>
  <c r="BK345" i="1" s="1"/>
  <c r="H283" i="1"/>
  <c r="I290" i="1"/>
  <c r="I294" i="1"/>
  <c r="I298" i="1"/>
  <c r="I302" i="1"/>
  <c r="I306" i="1"/>
  <c r="I310" i="1"/>
  <c r="I314" i="1"/>
  <c r="I318" i="1"/>
  <c r="BS331" i="1"/>
  <c r="BT331" i="1" s="1"/>
  <c r="BS328" i="1"/>
  <c r="BT328" i="1" s="1"/>
  <c r="BS326" i="1"/>
  <c r="BT326" i="1" s="1"/>
  <c r="BS323" i="1"/>
  <c r="BT323" i="1" s="1"/>
  <c r="BS324" i="1"/>
  <c r="BT324" i="1" s="1"/>
  <c r="CI324" i="1"/>
  <c r="BJ327" i="1"/>
  <c r="BK327" i="1" s="1"/>
  <c r="H328" i="1"/>
  <c r="I330" i="1"/>
  <c r="H330" i="1"/>
  <c r="BJ344" i="1"/>
  <c r="U346" i="1"/>
  <c r="BX346" i="1"/>
  <c r="BZ348" i="1"/>
  <c r="AA348" i="1"/>
  <c r="I367" i="1"/>
  <c r="H367" i="1"/>
  <c r="BZ375" i="1"/>
  <c r="AA375" i="1"/>
  <c r="BX376" i="1"/>
  <c r="U376" i="1"/>
  <c r="BJ328" i="1"/>
  <c r="BK328" i="1" s="1"/>
  <c r="BJ326" i="1"/>
  <c r="BK326" i="1" s="1"/>
  <c r="BJ324" i="1"/>
  <c r="BK324" i="1" s="1"/>
  <c r="BJ323" i="1"/>
  <c r="BK323" i="1" s="1"/>
  <c r="BJ330" i="1"/>
  <c r="BK330" i="1" s="1"/>
  <c r="AG331" i="1"/>
  <c r="CB331" i="1"/>
  <c r="BP343" i="1"/>
  <c r="BJ347" i="1"/>
  <c r="BK347" i="1" s="1"/>
  <c r="BS349" i="1"/>
  <c r="BT349" i="1" s="1"/>
  <c r="AG350" i="1"/>
  <c r="CB350" i="1"/>
  <c r="BM350" i="1"/>
  <c r="BN350" i="1" s="1"/>
  <c r="BS354" i="1"/>
  <c r="BT354" i="1" s="1"/>
  <c r="BM356" i="1"/>
  <c r="BN356" i="1" s="1"/>
  <c r="H358" i="1"/>
  <c r="I358" i="1"/>
  <c r="BH359" i="1"/>
  <c r="BB359" i="1"/>
  <c r="AV359" i="1"/>
  <c r="AP359" i="1"/>
  <c r="AJ359" i="1"/>
  <c r="AD359" i="1"/>
  <c r="X359" i="1"/>
  <c r="R359" i="1"/>
  <c r="L359" i="1"/>
  <c r="AS359" i="1"/>
  <c r="U359" i="1"/>
  <c r="AY359" i="1"/>
  <c r="AA359" i="1"/>
  <c r="BE359" i="1"/>
  <c r="AG359" i="1"/>
  <c r="AM359" i="1"/>
  <c r="H285" i="1"/>
  <c r="I288" i="1"/>
  <c r="I292" i="1"/>
  <c r="I296" i="1"/>
  <c r="I300" i="1"/>
  <c r="I304" i="1"/>
  <c r="I308" i="1"/>
  <c r="I312" i="1"/>
  <c r="I316" i="1"/>
  <c r="O322" i="1"/>
  <c r="U322" i="1"/>
  <c r="AA322" i="1"/>
  <c r="AG322" i="1"/>
  <c r="AM322" i="1"/>
  <c r="AS322" i="1"/>
  <c r="AY322" i="1"/>
  <c r="BJ322" i="1"/>
  <c r="BK322" i="1" s="1"/>
  <c r="AD324" i="1"/>
  <c r="U325" i="1"/>
  <c r="AS325" i="1"/>
  <c r="BP344" i="1"/>
  <c r="CH348" i="1"/>
  <c r="AY348" i="1"/>
  <c r="BE350" i="1"/>
  <c r="CJ350" i="1"/>
  <c r="BH363" i="1"/>
  <c r="BB363" i="1"/>
  <c r="AV363" i="1"/>
  <c r="AP363" i="1"/>
  <c r="AJ363" i="1"/>
  <c r="AD363" i="1"/>
  <c r="X363" i="1"/>
  <c r="R363" i="1"/>
  <c r="L363" i="1"/>
  <c r="AS363" i="1"/>
  <c r="U363" i="1"/>
  <c r="AY363" i="1"/>
  <c r="AA363" i="1"/>
  <c r="BE363" i="1"/>
  <c r="AG363" i="1"/>
  <c r="AM363" i="1"/>
  <c r="BZ331" i="1"/>
  <c r="AA331" i="1"/>
  <c r="CH331" i="1"/>
  <c r="AY331" i="1"/>
  <c r="H334" i="1"/>
  <c r="BJ341" i="1"/>
  <c r="BP345" i="1"/>
  <c r="BQ345" i="1" s="1"/>
  <c r="H345" i="1"/>
  <c r="BV346" i="1"/>
  <c r="O346" i="1"/>
  <c r="AD346" i="1"/>
  <c r="CD346" i="1"/>
  <c r="AM346" i="1"/>
  <c r="BJ346" i="1"/>
  <c r="BK346" i="1" s="1"/>
  <c r="L348" i="1"/>
  <c r="U348" i="1"/>
  <c r="AJ348" i="1"/>
  <c r="AS348" i="1"/>
  <c r="BH348" i="1"/>
  <c r="CB348" i="1"/>
  <c r="CJ348" i="1"/>
  <c r="R350" i="1"/>
  <c r="BZ350" i="1"/>
  <c r="AA350" i="1"/>
  <c r="AP350" i="1"/>
  <c r="CH350" i="1"/>
  <c r="AY350" i="1"/>
  <c r="BW351" i="1"/>
  <c r="R351" i="1"/>
  <c r="CE351" i="1"/>
  <c r="AP351" i="1"/>
  <c r="U352" i="1"/>
  <c r="AA353" i="1"/>
  <c r="AY353" i="1"/>
  <c r="I354" i="1"/>
  <c r="BM354" i="1"/>
  <c r="BN354" i="1" s="1"/>
  <c r="U355" i="1"/>
  <c r="BH357" i="1"/>
  <c r="BB357" i="1"/>
  <c r="AV357" i="1"/>
  <c r="AP357" i="1"/>
  <c r="AJ357" i="1"/>
  <c r="AD357" i="1"/>
  <c r="X357" i="1"/>
  <c r="R357" i="1"/>
  <c r="L357" i="1"/>
  <c r="O357" i="1"/>
  <c r="AM357" i="1"/>
  <c r="BH360" i="1"/>
  <c r="BB360" i="1"/>
  <c r="AV360" i="1"/>
  <c r="AP360" i="1"/>
  <c r="AJ360" i="1"/>
  <c r="AD360" i="1"/>
  <c r="X360" i="1"/>
  <c r="R360" i="1"/>
  <c r="L360" i="1"/>
  <c r="O360" i="1"/>
  <c r="AM360" i="1"/>
  <c r="U361" i="1"/>
  <c r="AA362" i="1"/>
  <c r="AY362" i="1"/>
  <c r="BS364" i="1"/>
  <c r="BT364" i="1" s="1"/>
  <c r="AP367" i="1"/>
  <c r="BJ368" i="1"/>
  <c r="BK368" i="1" s="1"/>
  <c r="U379" i="1"/>
  <c r="BX379" i="1"/>
  <c r="AD379" i="1"/>
  <c r="CA379" i="1"/>
  <c r="BD380" i="1"/>
  <c r="BO380" i="1"/>
  <c r="BP380" i="1" s="1"/>
  <c r="BQ380" i="1" s="1"/>
  <c r="L325" i="1"/>
  <c r="R325" i="1"/>
  <c r="X325" i="1"/>
  <c r="AD325" i="1"/>
  <c r="AJ325" i="1"/>
  <c r="AP325" i="1"/>
  <c r="AV325" i="1"/>
  <c r="BB325" i="1"/>
  <c r="L327" i="1"/>
  <c r="R327" i="1"/>
  <c r="X327" i="1"/>
  <c r="AD327" i="1"/>
  <c r="AJ327" i="1"/>
  <c r="AP327" i="1"/>
  <c r="AV327" i="1"/>
  <c r="BB327" i="1"/>
  <c r="L329" i="1"/>
  <c r="R329" i="1"/>
  <c r="X329" i="1"/>
  <c r="AD329" i="1"/>
  <c r="AJ329" i="1"/>
  <c r="AP329" i="1"/>
  <c r="AV329" i="1"/>
  <c r="BB329" i="1"/>
  <c r="BP330" i="1"/>
  <c r="BQ330" i="1" s="1"/>
  <c r="L331" i="1"/>
  <c r="U331" i="1"/>
  <c r="AJ331" i="1"/>
  <c r="AS331" i="1"/>
  <c r="BH331" i="1"/>
  <c r="BS343" i="1"/>
  <c r="BP347" i="1"/>
  <c r="BQ347" i="1" s="1"/>
  <c r="H347" i="1"/>
  <c r="BV348" i="1"/>
  <c r="O348" i="1"/>
  <c r="AD348" i="1"/>
  <c r="CD348" i="1"/>
  <c r="AM348" i="1"/>
  <c r="BJ348" i="1"/>
  <c r="BK348" i="1" s="1"/>
  <c r="L350" i="1"/>
  <c r="U350" i="1"/>
  <c r="AJ350" i="1"/>
  <c r="AS350" i="1"/>
  <c r="BH350" i="1"/>
  <c r="BU351" i="1"/>
  <c r="L351" i="1"/>
  <c r="CC351" i="1"/>
  <c r="AJ351" i="1"/>
  <c r="CK351" i="1"/>
  <c r="BH351" i="1"/>
  <c r="BH352" i="1"/>
  <c r="BB352" i="1"/>
  <c r="AV352" i="1"/>
  <c r="AP352" i="1"/>
  <c r="AJ352" i="1"/>
  <c r="AD352" i="1"/>
  <c r="X352" i="1"/>
  <c r="R352" i="1"/>
  <c r="L352" i="1"/>
  <c r="O352" i="1"/>
  <c r="AM352" i="1"/>
  <c r="U353" i="1"/>
  <c r="BH355" i="1"/>
  <c r="BB355" i="1"/>
  <c r="AV355" i="1"/>
  <c r="AP355" i="1"/>
  <c r="AJ355" i="1"/>
  <c r="AD355" i="1"/>
  <c r="X355" i="1"/>
  <c r="R355" i="1"/>
  <c r="L355" i="1"/>
  <c r="O355" i="1"/>
  <c r="AM355" i="1"/>
  <c r="BS358" i="1"/>
  <c r="BT358" i="1" s="1"/>
  <c r="BH361" i="1"/>
  <c r="BB361" i="1"/>
  <c r="AV361" i="1"/>
  <c r="AP361" i="1"/>
  <c r="AJ361" i="1"/>
  <c r="AD361" i="1"/>
  <c r="X361" i="1"/>
  <c r="R361" i="1"/>
  <c r="L361" i="1"/>
  <c r="O361" i="1"/>
  <c r="AM361" i="1"/>
  <c r="U362" i="1"/>
  <c r="I364" i="1"/>
  <c r="BM364" i="1"/>
  <c r="BN364" i="1" s="1"/>
  <c r="BN367" i="1"/>
  <c r="BV373" i="1"/>
  <c r="O373" i="1"/>
  <c r="BZ373" i="1"/>
  <c r="AA373" i="1"/>
  <c r="CD373" i="1"/>
  <c r="AM373" i="1"/>
  <c r="AY373" i="1"/>
  <c r="CH373" i="1"/>
  <c r="BJ373" i="1"/>
  <c r="BK373" i="1" s="1"/>
  <c r="BI377" i="1"/>
  <c r="BJ377" i="1" s="1"/>
  <c r="BK377" i="1" s="1"/>
  <c r="AD378" i="1"/>
  <c r="CA378" i="1"/>
  <c r="AM378" i="1"/>
  <c r="CD378" i="1"/>
  <c r="BV379" i="1"/>
  <c r="O379" i="1"/>
  <c r="BH330" i="1"/>
  <c r="BV331" i="1"/>
  <c r="O331" i="1"/>
  <c r="AD331" i="1"/>
  <c r="CD331" i="1"/>
  <c r="AM331" i="1"/>
  <c r="BJ331" i="1"/>
  <c r="BK331" i="1" s="1"/>
  <c r="BM343" i="1"/>
  <c r="BM345" i="1"/>
  <c r="BN345" i="1" s="1"/>
  <c r="BZ346" i="1"/>
  <c r="AA346" i="1"/>
  <c r="CH346" i="1"/>
  <c r="AY346" i="1"/>
  <c r="BP349" i="1"/>
  <c r="BQ349" i="1" s="1"/>
  <c r="H349" i="1"/>
  <c r="BV350" i="1"/>
  <c r="O350" i="1"/>
  <c r="AD350" i="1"/>
  <c r="CD350" i="1"/>
  <c r="AM350" i="1"/>
  <c r="BJ350" i="1"/>
  <c r="BK350" i="1" s="1"/>
  <c r="CA351" i="1"/>
  <c r="AD351" i="1"/>
  <c r="CI351" i="1"/>
  <c r="BB351" i="1"/>
  <c r="BH353" i="1"/>
  <c r="BB353" i="1"/>
  <c r="AV353" i="1"/>
  <c r="AP353" i="1"/>
  <c r="AJ353" i="1"/>
  <c r="AD353" i="1"/>
  <c r="X353" i="1"/>
  <c r="R353" i="1"/>
  <c r="L353" i="1"/>
  <c r="O353" i="1"/>
  <c r="AM353" i="1"/>
  <c r="BS356" i="1"/>
  <c r="BT356" i="1" s="1"/>
  <c r="BM358" i="1"/>
  <c r="BN358" i="1" s="1"/>
  <c r="BH362" i="1"/>
  <c r="BB362" i="1"/>
  <c r="AV362" i="1"/>
  <c r="AP362" i="1"/>
  <c r="AJ362" i="1"/>
  <c r="AD362" i="1"/>
  <c r="X362" i="1"/>
  <c r="R362" i="1"/>
  <c r="L362" i="1"/>
  <c r="O362" i="1"/>
  <c r="AM362" i="1"/>
  <c r="BJ372" i="1"/>
  <c r="BK372" i="1" s="1"/>
  <c r="BJ367" i="1"/>
  <c r="BK367" i="1" s="1"/>
  <c r="BE367" i="1"/>
  <c r="AY367" i="1"/>
  <c r="AS367" i="1"/>
  <c r="AM367" i="1"/>
  <c r="AG367" i="1"/>
  <c r="AA367" i="1"/>
  <c r="U367" i="1"/>
  <c r="O367" i="1"/>
  <c r="BB367" i="1"/>
  <c r="AD367" i="1"/>
  <c r="BH367" i="1"/>
  <c r="AJ367" i="1"/>
  <c r="L367" i="1"/>
  <c r="R367" i="1"/>
  <c r="BV369" i="1"/>
  <c r="O369" i="1"/>
  <c r="BZ369" i="1"/>
  <c r="AA369" i="1"/>
  <c r="CD369" i="1"/>
  <c r="AM369" i="1"/>
  <c r="AY369" i="1"/>
  <c r="CH369" i="1"/>
  <c r="BJ369" i="1"/>
  <c r="BK369" i="1" s="1"/>
  <c r="AS375" i="1"/>
  <c r="CF375" i="1"/>
  <c r="CI375" i="1"/>
  <c r="BB375" i="1"/>
  <c r="AJ376" i="1"/>
  <c r="CC376" i="1"/>
  <c r="BU377" i="1"/>
  <c r="L377" i="1"/>
  <c r="BV378" i="1"/>
  <c r="O378" i="1"/>
  <c r="W378" i="1"/>
  <c r="BI378" i="1"/>
  <c r="BJ378" i="1" s="1"/>
  <c r="BK378" i="1" s="1"/>
  <c r="BM351" i="1"/>
  <c r="BN351" i="1" s="1"/>
  <c r="BS351" i="1"/>
  <c r="BT351" i="1" s="1"/>
  <c r="BM352" i="1"/>
  <c r="BN352" i="1" s="1"/>
  <c r="BS352" i="1"/>
  <c r="BT352" i="1" s="1"/>
  <c r="H353" i="1"/>
  <c r="BM353" i="1"/>
  <c r="BN353" i="1" s="1"/>
  <c r="BS353" i="1"/>
  <c r="BT353" i="1" s="1"/>
  <c r="BM355" i="1"/>
  <c r="BN355" i="1" s="1"/>
  <c r="BS355" i="1"/>
  <c r="BT355" i="1" s="1"/>
  <c r="BM357" i="1"/>
  <c r="BN357" i="1" s="1"/>
  <c r="BS357" i="1"/>
  <c r="BT357" i="1" s="1"/>
  <c r="H359" i="1"/>
  <c r="BM359" i="1"/>
  <c r="BN359" i="1" s="1"/>
  <c r="BS359" i="1"/>
  <c r="BT359" i="1" s="1"/>
  <c r="BM360" i="1"/>
  <c r="BN360" i="1" s="1"/>
  <c r="BS360" i="1"/>
  <c r="BT360" i="1" s="1"/>
  <c r="BM361" i="1"/>
  <c r="BN361" i="1" s="1"/>
  <c r="BS361" i="1"/>
  <c r="BT361" i="1" s="1"/>
  <c r="BM362" i="1"/>
  <c r="BN362" i="1" s="1"/>
  <c r="BS362" i="1"/>
  <c r="BT362" i="1" s="1"/>
  <c r="H363" i="1"/>
  <c r="BM363" i="1"/>
  <c r="BN363" i="1" s="1"/>
  <c r="BS363" i="1"/>
  <c r="BT363" i="1" s="1"/>
  <c r="BP373" i="1"/>
  <c r="BQ373" i="1" s="1"/>
  <c r="BP369" i="1"/>
  <c r="BQ369" i="1" s="1"/>
  <c r="BP368" i="1"/>
  <c r="BQ368" i="1" s="1"/>
  <c r="BP375" i="1"/>
  <c r="BQ375" i="1" s="1"/>
  <c r="BP367" i="1"/>
  <c r="BQ367" i="1" s="1"/>
  <c r="CB369" i="1"/>
  <c r="AG369" i="1"/>
  <c r="CF369" i="1"/>
  <c r="AS369" i="1"/>
  <c r="CJ369" i="1"/>
  <c r="BE369" i="1"/>
  <c r="BX369" i="1"/>
  <c r="BP371" i="1"/>
  <c r="BQ371" i="1" s="1"/>
  <c r="CB373" i="1"/>
  <c r="AG373" i="1"/>
  <c r="CF373" i="1"/>
  <c r="AS373" i="1"/>
  <c r="CJ373" i="1"/>
  <c r="BE373" i="1"/>
  <c r="BX373" i="1"/>
  <c r="BU375" i="1"/>
  <c r="L375" i="1"/>
  <c r="AV377" i="1"/>
  <c r="CG377" i="1"/>
  <c r="CC379" i="1"/>
  <c r="AJ379" i="1"/>
  <c r="BJ371" i="1"/>
  <c r="BK371" i="1" s="1"/>
  <c r="BB376" i="1"/>
  <c r="CI376" i="1"/>
  <c r="BJ376" i="1"/>
  <c r="BK376" i="1" s="1"/>
  <c r="BW377" i="1"/>
  <c r="R377" i="1"/>
  <c r="L371" i="1"/>
  <c r="R371" i="1"/>
  <c r="X371" i="1"/>
  <c r="AD371" i="1"/>
  <c r="AJ371" i="1"/>
  <c r="AP371" i="1"/>
  <c r="AV371" i="1"/>
  <c r="BB371" i="1"/>
  <c r="BV371" i="1"/>
  <c r="CB371" i="1"/>
  <c r="U375" i="1"/>
  <c r="BX375" i="1"/>
  <c r="CB375" i="1"/>
  <c r="CJ375" i="1"/>
  <c r="AD376" i="1"/>
  <c r="CA376" i="1"/>
  <c r="CD376" i="1"/>
  <c r="AM376" i="1"/>
  <c r="X377" i="1"/>
  <c r="BY377" i="1"/>
  <c r="BV377" i="1"/>
  <c r="CD377" i="1"/>
  <c r="L378" i="1"/>
  <c r="CB378" i="1"/>
  <c r="AG378" i="1"/>
  <c r="BB378" i="1"/>
  <c r="CI378" i="1"/>
  <c r="BY379" i="1"/>
  <c r="X379" i="1"/>
  <c r="BR379" i="1"/>
  <c r="BS379" i="1" s="1"/>
  <c r="BT379" i="1" s="1"/>
  <c r="CB379" i="1"/>
  <c r="CB380" i="1"/>
  <c r="AG380" i="1"/>
  <c r="AV380" i="1"/>
  <c r="CG380" i="1"/>
  <c r="L368" i="1"/>
  <c r="R368" i="1"/>
  <c r="X368" i="1"/>
  <c r="AD368" i="1"/>
  <c r="AJ368" i="1"/>
  <c r="AP368" i="1"/>
  <c r="AV368" i="1"/>
  <c r="BB368" i="1"/>
  <c r="BX371" i="1"/>
  <c r="CH371" i="1"/>
  <c r="CE375" i="1"/>
  <c r="CK375" i="1"/>
  <c r="BV376" i="1"/>
  <c r="O376" i="1"/>
  <c r="CE376" i="1"/>
  <c r="AP376" i="1"/>
  <c r="AA377" i="1"/>
  <c r="BZ377" i="1"/>
  <c r="BO377" i="1"/>
  <c r="BP377" i="1" s="1"/>
  <c r="BQ377" i="1" s="1"/>
  <c r="BA377" i="1"/>
  <c r="BG377" i="1"/>
  <c r="BL377" i="1"/>
  <c r="BM377" i="1" s="1"/>
  <c r="BN377" i="1" s="1"/>
  <c r="AA378" i="1"/>
  <c r="BR378" i="1"/>
  <c r="BS378" i="1" s="1"/>
  <c r="BT378" i="1" s="1"/>
  <c r="AI378" i="1"/>
  <c r="AV378" i="1"/>
  <c r="CG378" i="1"/>
  <c r="CJ378" i="1"/>
  <c r="BE378" i="1"/>
  <c r="BO378" i="1"/>
  <c r="BP378" i="1" s="1"/>
  <c r="BQ378" i="1" s="1"/>
  <c r="BI379" i="1"/>
  <c r="BJ379" i="1" s="1"/>
  <c r="BK379" i="1" s="1"/>
  <c r="K379" i="1"/>
  <c r="BA379" i="1"/>
  <c r="BO379" i="1"/>
  <c r="BP379" i="1" s="1"/>
  <c r="BQ379" i="1" s="1"/>
  <c r="L369" i="1"/>
  <c r="R369" i="1"/>
  <c r="X369" i="1"/>
  <c r="AD369" i="1"/>
  <c r="AJ369" i="1"/>
  <c r="AP369" i="1"/>
  <c r="AV369" i="1"/>
  <c r="BB369" i="1"/>
  <c r="AM371" i="1"/>
  <c r="BE371" i="1"/>
  <c r="L373" i="1"/>
  <c r="R373" i="1"/>
  <c r="X373" i="1"/>
  <c r="AD373" i="1"/>
  <c r="AJ373" i="1"/>
  <c r="AP373" i="1"/>
  <c r="AV373" i="1"/>
  <c r="BB373" i="1"/>
  <c r="CH375" i="1"/>
  <c r="AY375" i="1"/>
  <c r="AY376" i="1"/>
  <c r="BU376" i="1"/>
  <c r="AI377" i="1"/>
  <c r="BR377" i="1"/>
  <c r="BS377" i="1" s="1"/>
  <c r="BT377" i="1" s="1"/>
  <c r="AP378" i="1"/>
  <c r="CH378" i="1"/>
  <c r="AY378" i="1"/>
  <c r="AV379" i="1"/>
  <c r="BV375" i="1"/>
  <c r="O375" i="1"/>
  <c r="CD375" i="1"/>
  <c r="AM375" i="1"/>
  <c r="BJ375" i="1"/>
  <c r="BK375" i="1" s="1"/>
  <c r="BY376" i="1"/>
  <c r="X376" i="1"/>
  <c r="CG376" i="1"/>
  <c r="BX378" i="1"/>
  <c r="U378" i="1"/>
  <c r="CF378" i="1"/>
  <c r="AS378" i="1"/>
  <c r="BE379" i="1"/>
  <c r="CJ379" i="1"/>
  <c r="AY380" i="1"/>
  <c r="AA380" i="1"/>
  <c r="O380" i="1"/>
  <c r="X380" i="1"/>
  <c r="BY380" i="1"/>
  <c r="CH379" i="1"/>
  <c r="R380" i="1"/>
  <c r="BR380" i="1"/>
  <c r="BS380" i="1" s="1"/>
  <c r="BT380" i="1" s="1"/>
  <c r="AP380" i="1"/>
  <c r="CC381" i="1"/>
  <c r="AJ381" i="1"/>
  <c r="AS381" i="1"/>
  <c r="CF381" i="1"/>
  <c r="CI381" i="1"/>
  <c r="BB381" i="1"/>
  <c r="BL378" i="1"/>
  <c r="BM378" i="1" s="1"/>
  <c r="BN378" i="1" s="1"/>
  <c r="L380" i="1"/>
  <c r="BU380" i="1"/>
  <c r="T380" i="1"/>
  <c r="BI380" i="1"/>
  <c r="BJ380" i="1" s="1"/>
  <c r="BK380" i="1" s="1"/>
  <c r="AJ380" i="1"/>
  <c r="CC380" i="1"/>
  <c r="BL380" i="1"/>
  <c r="BM380" i="1" s="1"/>
  <c r="BN380" i="1" s="1"/>
  <c r="AR380" i="1"/>
  <c r="BH380" i="1"/>
  <c r="CK380" i="1"/>
  <c r="BW381" i="1"/>
  <c r="R381" i="1"/>
  <c r="CG381" i="1"/>
  <c r="AV381" i="1"/>
  <c r="BE381" i="1"/>
  <c r="CJ381" i="1"/>
  <c r="BG378" i="1"/>
  <c r="AA379" i="1"/>
  <c r="AP379" i="1"/>
  <c r="AD380" i="1"/>
  <c r="BB380" i="1"/>
  <c r="CA380" i="1"/>
  <c r="U381" i="1"/>
  <c r="BX381" i="1"/>
  <c r="CA381" i="1"/>
  <c r="AD381" i="1"/>
  <c r="BR381" i="1"/>
  <c r="BS381" i="1" s="1"/>
  <c r="BT381" i="1" s="1"/>
  <c r="BV381" i="1"/>
  <c r="BZ381" i="1"/>
  <c r="CD381" i="1"/>
  <c r="CH381" i="1"/>
  <c r="K381" i="1"/>
  <c r="BG381" i="1"/>
  <c r="BO381" i="1"/>
  <c r="BP381" i="1" s="1"/>
  <c r="BQ381" i="1" s="1"/>
  <c r="NQ9" i="6" l="1"/>
  <c r="NQ8" i="6"/>
  <c r="O9" i="6"/>
  <c r="O8" i="6"/>
  <c r="P9" i="6"/>
  <c r="P8" i="6"/>
  <c r="NP9" i="6"/>
  <c r="NP8" i="6"/>
  <c r="NO9" i="6"/>
  <c r="NO8" i="6"/>
  <c r="N8" i="6"/>
  <c r="N9" i="6"/>
  <c r="Q9" i="6"/>
  <c r="Q8" i="6"/>
  <c r="M9" i="6"/>
  <c r="NN9" i="6"/>
  <c r="NN8" i="6"/>
  <c r="L282" i="1"/>
  <c r="BE282" i="1"/>
  <c r="BK282" i="1"/>
  <c r="AS275" i="1"/>
  <c r="BQ275" i="1"/>
  <c r="I362" i="1"/>
  <c r="H170" i="1"/>
  <c r="AV279" i="1"/>
  <c r="AV275" i="1"/>
  <c r="X275" i="1"/>
  <c r="BH275" i="1"/>
  <c r="AP275" i="1"/>
  <c r="R275" i="1"/>
  <c r="AM275" i="1"/>
  <c r="BK275" i="1"/>
  <c r="AJ275" i="1"/>
  <c r="L275" i="1"/>
  <c r="BT275" i="1"/>
  <c r="AY275" i="1"/>
  <c r="AG275" i="1"/>
  <c r="U275" i="1"/>
  <c r="AJ280" i="1"/>
  <c r="I323" i="1"/>
  <c r="BK280" i="1"/>
  <c r="AS280" i="1"/>
  <c r="I168" i="1"/>
  <c r="H368" i="1"/>
  <c r="H166" i="1"/>
  <c r="I279" i="1"/>
  <c r="X279" i="1"/>
  <c r="AS279" i="1"/>
  <c r="I368" i="1"/>
  <c r="I170" i="1"/>
  <c r="O276" i="1"/>
  <c r="BH280" i="1"/>
  <c r="H279" i="1"/>
  <c r="BE279" i="1"/>
  <c r="H355" i="1"/>
  <c r="U280" i="1"/>
  <c r="BK276" i="1"/>
  <c r="AM276" i="1"/>
  <c r="BQ284" i="1"/>
  <c r="BT280" i="1"/>
  <c r="AG277" i="1"/>
  <c r="H173" i="1"/>
  <c r="H352" i="1"/>
  <c r="H323" i="1"/>
  <c r="AV282" i="1"/>
  <c r="AP281" i="1"/>
  <c r="BT281" i="1"/>
  <c r="BE277" i="1"/>
  <c r="BT276" i="1"/>
  <c r="BT282" i="1"/>
  <c r="R281" i="1"/>
  <c r="AD277" i="1"/>
  <c r="H36" i="1"/>
  <c r="BQ281" i="1"/>
  <c r="H275" i="1"/>
  <c r="I164" i="1"/>
  <c r="H37" i="1"/>
  <c r="BB276" i="1"/>
  <c r="BB280" i="1"/>
  <c r="AM280" i="1"/>
  <c r="O280" i="1"/>
  <c r="AP279" i="1"/>
  <c r="R279" i="1"/>
  <c r="AV276" i="1"/>
  <c r="BE276" i="1"/>
  <c r="AG276" i="1"/>
  <c r="H35" i="1"/>
  <c r="AG279" i="1"/>
  <c r="BN280" i="1"/>
  <c r="AM279" i="1"/>
  <c r="BQ279" i="1"/>
  <c r="I324" i="1"/>
  <c r="BE280" i="1"/>
  <c r="AG280" i="1"/>
  <c r="AP276" i="1"/>
  <c r="AP280" i="1"/>
  <c r="AY276" i="1"/>
  <c r="AA276" i="1"/>
  <c r="AJ279" i="1"/>
  <c r="L279" i="1"/>
  <c r="AJ276" i="1"/>
  <c r="AV280" i="1"/>
  <c r="X280" i="1"/>
  <c r="H357" i="1"/>
  <c r="BH279" i="1"/>
  <c r="BT279" i="1"/>
  <c r="I37" i="1"/>
  <c r="AA279" i="1"/>
  <c r="U279" i="1"/>
  <c r="BK279" i="1"/>
  <c r="AD276" i="1"/>
  <c r="AD280" i="1"/>
  <c r="AY280" i="1"/>
  <c r="BB279" i="1"/>
  <c r="AD279" i="1"/>
  <c r="BN276" i="1"/>
  <c r="X276" i="1"/>
  <c r="AS276" i="1"/>
  <c r="U276" i="1"/>
  <c r="BN279" i="1"/>
  <c r="O279" i="1"/>
  <c r="H174" i="1"/>
  <c r="I329" i="1"/>
  <c r="I167" i="1"/>
  <c r="BK285" i="1"/>
  <c r="BN284" i="1"/>
  <c r="BQ280" i="1"/>
  <c r="I160" i="1"/>
  <c r="I275" i="1"/>
  <c r="BH379" i="1"/>
  <c r="I372" i="1"/>
  <c r="AY281" i="1"/>
  <c r="H168" i="1"/>
  <c r="H164" i="1"/>
  <c r="H362" i="1"/>
  <c r="BK278" i="1"/>
  <c r="H370" i="1"/>
  <c r="H327" i="1"/>
  <c r="BQ276" i="1"/>
  <c r="BQ282" i="1"/>
  <c r="H348" i="1"/>
  <c r="H169" i="1"/>
  <c r="H167" i="1"/>
  <c r="H159" i="1"/>
  <c r="I150" i="1"/>
  <c r="AY282" i="1"/>
  <c r="AA282" i="1"/>
  <c r="BN282" i="1"/>
  <c r="AJ282" i="1"/>
  <c r="AJ281" i="1"/>
  <c r="L281" i="1"/>
  <c r="BN277" i="1"/>
  <c r="BN281" i="1"/>
  <c r="O277" i="1"/>
  <c r="AM277" i="1"/>
  <c r="L277" i="1"/>
  <c r="AJ277" i="1"/>
  <c r="BH277" i="1"/>
  <c r="I281" i="1"/>
  <c r="AM281" i="1"/>
  <c r="I169" i="1"/>
  <c r="I166" i="1"/>
  <c r="U281" i="1"/>
  <c r="BH281" i="1"/>
  <c r="H163" i="1"/>
  <c r="I173" i="1"/>
  <c r="BK281" i="1"/>
  <c r="I286" i="1"/>
  <c r="I82" i="1"/>
  <c r="O282" i="1"/>
  <c r="AG284" i="1"/>
  <c r="BH282" i="1"/>
  <c r="BB281" i="1"/>
  <c r="AD281" i="1"/>
  <c r="AS282" i="1"/>
  <c r="U282" i="1"/>
  <c r="BQ277" i="1"/>
  <c r="BN285" i="1"/>
  <c r="BB282" i="1"/>
  <c r="AD282" i="1"/>
  <c r="U277" i="1"/>
  <c r="AS277" i="1"/>
  <c r="R277" i="1"/>
  <c r="AP277" i="1"/>
  <c r="BT277" i="1"/>
  <c r="I53" i="1"/>
  <c r="H4" i="1"/>
  <c r="I44" i="1"/>
  <c r="H38" i="1"/>
  <c r="H31" i="1"/>
  <c r="H27" i="1"/>
  <c r="H6" i="1"/>
  <c r="H7" i="1"/>
  <c r="H360" i="1"/>
  <c r="BE281" i="1"/>
  <c r="AS281" i="1"/>
  <c r="I171" i="1"/>
  <c r="H329" i="1"/>
  <c r="I325" i="1"/>
  <c r="AM282" i="1"/>
  <c r="AV278" i="1"/>
  <c r="BE284" i="1"/>
  <c r="U284" i="1"/>
  <c r="X282" i="1"/>
  <c r="AV281" i="1"/>
  <c r="X281" i="1"/>
  <c r="BK277" i="1"/>
  <c r="AP282" i="1"/>
  <c r="R282" i="1"/>
  <c r="AA277" i="1"/>
  <c r="AY277" i="1"/>
  <c r="X277" i="1"/>
  <c r="H147" i="1"/>
  <c r="I146" i="1"/>
  <c r="I123" i="1"/>
  <c r="H361" i="1"/>
  <c r="BQ285" i="1"/>
  <c r="AG281" i="1"/>
  <c r="I327" i="1"/>
  <c r="H199" i="1"/>
  <c r="O281" i="1"/>
  <c r="I373" i="1"/>
  <c r="I284" i="1"/>
  <c r="I142" i="1"/>
  <c r="H117" i="1"/>
  <c r="H133" i="1"/>
  <c r="H62" i="1"/>
  <c r="I163" i="1"/>
  <c r="AJ13" i="1"/>
  <c r="CC13" i="1"/>
  <c r="AJ16" i="1"/>
  <c r="CC16" i="1"/>
  <c r="I350" i="1"/>
  <c r="H326" i="1"/>
  <c r="AJ278" i="1"/>
  <c r="I276" i="1"/>
  <c r="BE278" i="1"/>
  <c r="AG278" i="1"/>
  <c r="AP278" i="1"/>
  <c r="H138" i="1"/>
  <c r="I151" i="1"/>
  <c r="AA278" i="1"/>
  <c r="H151" i="1"/>
  <c r="I121" i="1"/>
  <c r="I132" i="1"/>
  <c r="I4" i="1"/>
  <c r="I24" i="1"/>
  <c r="H20" i="1"/>
  <c r="H12" i="1"/>
  <c r="H8" i="1"/>
  <c r="I38" i="1"/>
  <c r="I25" i="1"/>
  <c r="I5" i="1"/>
  <c r="I36" i="1"/>
  <c r="I361" i="1"/>
  <c r="H171" i="1"/>
  <c r="BB278" i="1"/>
  <c r="H325" i="1"/>
  <c r="AD278" i="1"/>
  <c r="H150" i="1"/>
  <c r="BK284" i="1"/>
  <c r="AY278" i="1"/>
  <c r="I174" i="1"/>
  <c r="I154" i="1"/>
  <c r="I139" i="1"/>
  <c r="H123" i="1"/>
  <c r="H66" i="1"/>
  <c r="I83" i="1"/>
  <c r="I79" i="1"/>
  <c r="I75" i="1"/>
  <c r="I71" i="1"/>
  <c r="I66" i="1"/>
  <c r="H75" i="1"/>
  <c r="H29" i="1"/>
  <c r="I10" i="1"/>
  <c r="I65" i="1"/>
  <c r="I23" i="1"/>
  <c r="I21" i="1"/>
  <c r="I12" i="1"/>
  <c r="I357" i="1"/>
  <c r="I199" i="1"/>
  <c r="AJ17" i="1"/>
  <c r="CC17" i="1"/>
  <c r="BQ278" i="1"/>
  <c r="BT278" i="1"/>
  <c r="X278" i="1"/>
  <c r="I371" i="1"/>
  <c r="I331" i="1"/>
  <c r="BH278" i="1"/>
  <c r="L278" i="1"/>
  <c r="AS284" i="1"/>
  <c r="AS278" i="1"/>
  <c r="U278" i="1"/>
  <c r="I278" i="1"/>
  <c r="R278" i="1"/>
  <c r="BN278" i="1"/>
  <c r="I156" i="1"/>
  <c r="I138" i="1"/>
  <c r="O284" i="1"/>
  <c r="I155" i="1"/>
  <c r="I133" i="1"/>
  <c r="H155" i="1"/>
  <c r="I143" i="1"/>
  <c r="H142" i="1"/>
  <c r="H48" i="1"/>
  <c r="H44" i="1"/>
  <c r="H53" i="1"/>
  <c r="I22" i="1"/>
  <c r="I20" i="1"/>
  <c r="I8" i="1"/>
  <c r="I48" i="1"/>
  <c r="H32" i="1"/>
  <c r="H30" i="1"/>
  <c r="H28" i="1"/>
  <c r="H21" i="1"/>
  <c r="I9" i="1"/>
  <c r="I7" i="1"/>
  <c r="H5" i="1"/>
  <c r="H3" i="1"/>
  <c r="I19" i="1"/>
  <c r="I11" i="1"/>
  <c r="I370" i="1"/>
  <c r="I360" i="1"/>
  <c r="I159" i="1"/>
  <c r="BX380" i="1"/>
  <c r="U380" i="1"/>
  <c r="I282" i="1"/>
  <c r="H282" i="1"/>
  <c r="BE283" i="1"/>
  <c r="AY283" i="1"/>
  <c r="AS283" i="1"/>
  <c r="AM283" i="1"/>
  <c r="AG283" i="1"/>
  <c r="AA283" i="1"/>
  <c r="U283" i="1"/>
  <c r="O283" i="1"/>
  <c r="BB283" i="1"/>
  <c r="AD283" i="1"/>
  <c r="BH283" i="1"/>
  <c r="AJ283" i="1"/>
  <c r="L283" i="1"/>
  <c r="AP283" i="1"/>
  <c r="R283" i="1"/>
  <c r="AV283" i="1"/>
  <c r="X283" i="1"/>
  <c r="BH286" i="1"/>
  <c r="BB286" i="1"/>
  <c r="AV286" i="1"/>
  <c r="AP286" i="1"/>
  <c r="AJ286" i="1"/>
  <c r="AD286" i="1"/>
  <c r="X286" i="1"/>
  <c r="R286" i="1"/>
  <c r="L286" i="1"/>
  <c r="BR199" i="1"/>
  <c r="BT199" i="1" s="1"/>
  <c r="BT198" i="1"/>
  <c r="AM286" i="1"/>
  <c r="I115" i="1"/>
  <c r="H115" i="1"/>
  <c r="CF13" i="1"/>
  <c r="AS13" i="1"/>
  <c r="I51" i="1"/>
  <c r="H51" i="1"/>
  <c r="I92" i="1"/>
  <c r="H92" i="1"/>
  <c r="I135" i="1"/>
  <c r="H135" i="1"/>
  <c r="I57" i="1"/>
  <c r="H57" i="1"/>
  <c r="I116" i="1"/>
  <c r="H116" i="1"/>
  <c r="I62" i="1"/>
  <c r="BU381" i="1"/>
  <c r="L381" i="1"/>
  <c r="CI379" i="1"/>
  <c r="BB379" i="1"/>
  <c r="AJ378" i="1"/>
  <c r="CC378" i="1"/>
  <c r="CK377" i="1"/>
  <c r="BH377" i="1"/>
  <c r="H371" i="1"/>
  <c r="H346" i="1"/>
  <c r="H331" i="1"/>
  <c r="BN283" i="1"/>
  <c r="BE286" i="1"/>
  <c r="H276" i="1"/>
  <c r="BT284" i="1"/>
  <c r="BK286" i="1"/>
  <c r="H286" i="1"/>
  <c r="H161" i="1"/>
  <c r="BL199" i="1"/>
  <c r="BN199" i="1" s="1"/>
  <c r="I161" i="1"/>
  <c r="I140" i="1"/>
  <c r="H140" i="1"/>
  <c r="H143" i="1"/>
  <c r="I131" i="1"/>
  <c r="H131" i="1"/>
  <c r="H154" i="1"/>
  <c r="H146" i="1"/>
  <c r="I124" i="1"/>
  <c r="H124" i="1"/>
  <c r="I81" i="1"/>
  <c r="H81" i="1"/>
  <c r="I77" i="1"/>
  <c r="H77" i="1"/>
  <c r="I73" i="1"/>
  <c r="H73" i="1"/>
  <c r="I69" i="1"/>
  <c r="H69" i="1"/>
  <c r="I110" i="1"/>
  <c r="H110" i="1"/>
  <c r="I80" i="1"/>
  <c r="H80" i="1"/>
  <c r="H74" i="1"/>
  <c r="I63" i="1"/>
  <c r="H63" i="1"/>
  <c r="CF16" i="1"/>
  <c r="AS16" i="1"/>
  <c r="I86" i="1"/>
  <c r="H86" i="1"/>
  <c r="I68" i="1"/>
  <c r="H68" i="1"/>
  <c r="I64" i="1"/>
  <c r="H64" i="1"/>
  <c r="H132" i="1"/>
  <c r="H61" i="1"/>
  <c r="I61" i="1"/>
  <c r="I42" i="1"/>
  <c r="H42" i="1"/>
  <c r="AM14" i="1"/>
  <c r="CD14" i="1"/>
  <c r="H156" i="1"/>
  <c r="I29" i="1"/>
  <c r="H24" i="1"/>
  <c r="H19" i="1"/>
  <c r="H9" i="1"/>
  <c r="H25" i="1"/>
  <c r="H71" i="1"/>
  <c r="I117" i="1"/>
  <c r="I31" i="1"/>
  <c r="I27" i="1"/>
  <c r="CK381" i="1"/>
  <c r="BH381" i="1"/>
  <c r="CJ380" i="1"/>
  <c r="BE380" i="1"/>
  <c r="I109" i="1"/>
  <c r="H109" i="1"/>
  <c r="I100" i="1"/>
  <c r="H100" i="1"/>
  <c r="I84" i="1"/>
  <c r="H84" i="1"/>
  <c r="I55" i="1"/>
  <c r="H55" i="1"/>
  <c r="I43" i="1"/>
  <c r="H43" i="1"/>
  <c r="I50" i="1"/>
  <c r="H50" i="1"/>
  <c r="AM17" i="1"/>
  <c r="CD17" i="1"/>
  <c r="AM15" i="1"/>
  <c r="CD15" i="1"/>
  <c r="I106" i="1"/>
  <c r="H106" i="1"/>
  <c r="I94" i="1"/>
  <c r="H94" i="1"/>
  <c r="I32" i="1"/>
  <c r="I28" i="1"/>
  <c r="I3" i="1"/>
  <c r="BH378" i="1"/>
  <c r="CK378" i="1"/>
  <c r="AJ377" i="1"/>
  <c r="CC377" i="1"/>
  <c r="BU379" i="1"/>
  <c r="L379" i="1"/>
  <c r="CI377" i="1"/>
  <c r="BB377" i="1"/>
  <c r="X378" i="1"/>
  <c r="BY378" i="1"/>
  <c r="I378" i="1" s="1"/>
  <c r="I348" i="1"/>
  <c r="H324" i="1"/>
  <c r="U286" i="1"/>
  <c r="BK283" i="1"/>
  <c r="BT286" i="1"/>
  <c r="BH284" i="1"/>
  <c r="BB284" i="1"/>
  <c r="AV284" i="1"/>
  <c r="AP284" i="1"/>
  <c r="AJ284" i="1"/>
  <c r="AD284" i="1"/>
  <c r="X284" i="1"/>
  <c r="R284" i="1"/>
  <c r="L284" i="1"/>
  <c r="BI199" i="1"/>
  <c r="BK199" i="1" s="1"/>
  <c r="BK198" i="1"/>
  <c r="H278" i="1"/>
  <c r="I153" i="1"/>
  <c r="H153" i="1"/>
  <c r="I145" i="1"/>
  <c r="H145" i="1"/>
  <c r="AY284" i="1"/>
  <c r="AA284" i="1"/>
  <c r="AM278" i="1"/>
  <c r="O278" i="1"/>
  <c r="I144" i="1"/>
  <c r="H144" i="1"/>
  <c r="I127" i="1"/>
  <c r="H127" i="1"/>
  <c r="I134" i="1"/>
  <c r="H134" i="1"/>
  <c r="H121" i="1"/>
  <c r="I46" i="1"/>
  <c r="H46" i="1"/>
  <c r="CF15" i="1"/>
  <c r="H15" i="1" s="1"/>
  <c r="AS15" i="1"/>
  <c r="I104" i="1"/>
  <c r="H104" i="1"/>
  <c r="I96" i="1"/>
  <c r="H96" i="1"/>
  <c r="I88" i="1"/>
  <c r="H88" i="1"/>
  <c r="H83" i="1"/>
  <c r="H139" i="1"/>
  <c r="I108" i="1"/>
  <c r="H108" i="1"/>
  <c r="I103" i="1"/>
  <c r="H103" i="1"/>
  <c r="I99" i="1"/>
  <c r="H99" i="1"/>
  <c r="I95" i="1"/>
  <c r="H95" i="1"/>
  <c r="I91" i="1"/>
  <c r="H91" i="1"/>
  <c r="I87" i="1"/>
  <c r="H87" i="1"/>
  <c r="I72" i="1"/>
  <c r="H72" i="1"/>
  <c r="I58" i="1"/>
  <c r="H58" i="1"/>
  <c r="H52" i="1"/>
  <c r="I52" i="1"/>
  <c r="AA17" i="1"/>
  <c r="BZ17" i="1"/>
  <c r="AM16" i="1"/>
  <c r="CD16" i="1"/>
  <c r="I98" i="1"/>
  <c r="H98" i="1"/>
  <c r="H23" i="1"/>
  <c r="H79" i="1"/>
  <c r="H22" i="1"/>
  <c r="H11" i="1"/>
  <c r="I74" i="1"/>
  <c r="H10" i="1"/>
  <c r="H369" i="1"/>
  <c r="H351" i="1"/>
  <c r="I351" i="1"/>
  <c r="O286" i="1"/>
  <c r="I149" i="1"/>
  <c r="H149" i="1"/>
  <c r="I141" i="1"/>
  <c r="H141" i="1"/>
  <c r="I152" i="1"/>
  <c r="H152" i="1"/>
  <c r="I147" i="1"/>
  <c r="I54" i="1"/>
  <c r="H54" i="1"/>
  <c r="CF17" i="1"/>
  <c r="AS17" i="1"/>
  <c r="I114" i="1"/>
  <c r="H114" i="1"/>
  <c r="I112" i="1"/>
  <c r="H112" i="1"/>
  <c r="AA16" i="1"/>
  <c r="BZ16" i="1"/>
  <c r="I30" i="1"/>
  <c r="CF380" i="1"/>
  <c r="AS380" i="1"/>
  <c r="H376" i="1"/>
  <c r="I376" i="1"/>
  <c r="I375" i="1"/>
  <c r="H375" i="1"/>
  <c r="I369" i="1"/>
  <c r="H350" i="1"/>
  <c r="H373" i="1"/>
  <c r="I346" i="1"/>
  <c r="AS286" i="1"/>
  <c r="H322" i="1"/>
  <c r="I322" i="1"/>
  <c r="BN286" i="1"/>
  <c r="BT283" i="1"/>
  <c r="BT285" i="1"/>
  <c r="BE285" i="1"/>
  <c r="AY285" i="1"/>
  <c r="AS285" i="1"/>
  <c r="AM285" i="1"/>
  <c r="AG285" i="1"/>
  <c r="AA285" i="1"/>
  <c r="U285" i="1"/>
  <c r="O285" i="1"/>
  <c r="BH285" i="1"/>
  <c r="BB285" i="1"/>
  <c r="AV285" i="1"/>
  <c r="AP285" i="1"/>
  <c r="AJ285" i="1"/>
  <c r="AD285" i="1"/>
  <c r="X285" i="1"/>
  <c r="R285" i="1"/>
  <c r="L285" i="1"/>
  <c r="BQ283" i="1"/>
  <c r="AY286" i="1"/>
  <c r="AA286" i="1"/>
  <c r="BO199" i="1"/>
  <c r="BQ199" i="1" s="1"/>
  <c r="BQ198" i="1"/>
  <c r="BQ286" i="1"/>
  <c r="AM284" i="1"/>
  <c r="H284" i="1"/>
  <c r="I280" i="1"/>
  <c r="H280" i="1"/>
  <c r="I148" i="1"/>
  <c r="H148" i="1"/>
  <c r="I128" i="1"/>
  <c r="H128" i="1"/>
  <c r="I120" i="1"/>
  <c r="H120" i="1"/>
  <c r="I105" i="1"/>
  <c r="H105" i="1"/>
  <c r="I101" i="1"/>
  <c r="H101" i="1"/>
  <c r="I97" i="1"/>
  <c r="H97" i="1"/>
  <c r="I93" i="1"/>
  <c r="H93" i="1"/>
  <c r="I89" i="1"/>
  <c r="H89" i="1"/>
  <c r="I85" i="1"/>
  <c r="H85" i="1"/>
  <c r="I56" i="1"/>
  <c r="H56" i="1"/>
  <c r="CF14" i="1"/>
  <c r="AS14" i="1"/>
  <c r="I102" i="1"/>
  <c r="H102" i="1"/>
  <c r="I78" i="1"/>
  <c r="H78" i="1"/>
  <c r="I90" i="1"/>
  <c r="H90" i="1"/>
  <c r="H70" i="1"/>
  <c r="I70" i="1"/>
  <c r="I60" i="1"/>
  <c r="H60" i="1"/>
  <c r="I45" i="1"/>
  <c r="H45" i="1"/>
  <c r="H82" i="1"/>
  <c r="H65" i="1"/>
  <c r="AA14" i="1"/>
  <c r="BZ14" i="1"/>
  <c r="AM13" i="1"/>
  <c r="CD13" i="1"/>
  <c r="I122" i="1"/>
  <c r="H122" i="1"/>
  <c r="I111" i="1"/>
  <c r="H111" i="1"/>
  <c r="I76" i="1"/>
  <c r="H76" i="1"/>
  <c r="I47" i="1"/>
  <c r="H47" i="1"/>
  <c r="I6" i="1"/>
  <c r="I377" i="1" l="1"/>
  <c r="I17" i="1"/>
  <c r="I13" i="1"/>
  <c r="H16" i="1"/>
  <c r="H380" i="1"/>
  <c r="H377" i="1"/>
  <c r="H17" i="1"/>
  <c r="H13" i="1"/>
  <c r="I380" i="1"/>
  <c r="H14" i="1"/>
  <c r="I16" i="1"/>
  <c r="I15" i="1"/>
  <c r="I379" i="1"/>
  <c r="H379" i="1"/>
  <c r="I14" i="1"/>
  <c r="I381" i="1"/>
  <c r="H381" i="1"/>
  <c r="H378" i="1"/>
</calcChain>
</file>

<file path=xl/sharedStrings.xml><?xml version="1.0" encoding="utf-8"?>
<sst xmlns="http://schemas.openxmlformats.org/spreadsheetml/2006/main" count="2072" uniqueCount="433">
  <si>
    <t>Indicator</t>
  </si>
  <si>
    <t>Source</t>
  </si>
  <si>
    <t>Date</t>
  </si>
  <si>
    <t>Scotland</t>
  </si>
  <si>
    <t>Edinburgh</t>
  </si>
  <si>
    <t>High</t>
  </si>
  <si>
    <t>Low</t>
  </si>
  <si>
    <t>Almond</t>
  </si>
  <si>
    <t>Pentland Hills</t>
  </si>
  <si>
    <t>Drum Brae Gyle</t>
  </si>
  <si>
    <t>Forth</t>
  </si>
  <si>
    <t>Inverleith</t>
  </si>
  <si>
    <t>Corstorphine Murrayfield</t>
  </si>
  <si>
    <t>Sighthill Gorgie</t>
  </si>
  <si>
    <t>Colinton Fairmilehead</t>
  </si>
  <si>
    <t>Fountainbridge Craiglockhart</t>
  </si>
  <si>
    <t>Meadows Morningside</t>
  </si>
  <si>
    <t>City Centre</t>
  </si>
  <si>
    <t>Leith Walk</t>
  </si>
  <si>
    <t xml:space="preserve">Leith </t>
  </si>
  <si>
    <t>Craigentinny Duddingston</t>
  </si>
  <si>
    <t>Southside Newington</t>
  </si>
  <si>
    <t>Liberton Gilmerton</t>
  </si>
  <si>
    <t>Portobello Craigmillar</t>
  </si>
  <si>
    <t>Total population</t>
  </si>
  <si>
    <t>NRS - 2014 MYE</t>
  </si>
  <si>
    <t>Population: male</t>
  </si>
  <si>
    <t>NRS</t>
  </si>
  <si>
    <t>Population: female</t>
  </si>
  <si>
    <t>Age: 0-4</t>
  </si>
  <si>
    <t>Age: 5-11</t>
  </si>
  <si>
    <t>Age: 12-15</t>
  </si>
  <si>
    <t>Age: 16-24</t>
  </si>
  <si>
    <t>Age: 25-44</t>
  </si>
  <si>
    <t>Age: 45-64</t>
  </si>
  <si>
    <t>Age: 65-84</t>
  </si>
  <si>
    <t>Age: 85+</t>
  </si>
  <si>
    <t>Age: 0-15</t>
  </si>
  <si>
    <t>Age: 65+</t>
  </si>
  <si>
    <t>Total households (census)</t>
  </si>
  <si>
    <t>Census</t>
  </si>
  <si>
    <t>1 Person: Pensioner</t>
  </si>
  <si>
    <t>1 Person: Other</t>
  </si>
  <si>
    <t>1 Adult, plus children</t>
  </si>
  <si>
    <t>2 Adults, no children</t>
  </si>
  <si>
    <t>2 Adults, plus children</t>
  </si>
  <si>
    <t>3+ Adults, no children</t>
  </si>
  <si>
    <t>3+ Adults, plus children</t>
  </si>
  <si>
    <t>Household tenure: total</t>
  </si>
  <si>
    <t>Owner occupied</t>
  </si>
  <si>
    <t>Shared ownership</t>
  </si>
  <si>
    <t>Rented: Council</t>
  </si>
  <si>
    <t>Rented: Other social</t>
  </si>
  <si>
    <t>Rented: Private landlord</t>
  </si>
  <si>
    <t>Living rent free</t>
  </si>
  <si>
    <t>Residential Council properties</t>
  </si>
  <si>
    <t>Council</t>
  </si>
  <si>
    <t>Total households</t>
  </si>
  <si>
    <t>1 room</t>
  </si>
  <si>
    <t>2 rooms</t>
  </si>
  <si>
    <t>3 to 4 rooms</t>
  </si>
  <si>
    <t>5 to 6 rooms</t>
  </si>
  <si>
    <t>7+ rooms</t>
  </si>
  <si>
    <t>Average rooms per household</t>
  </si>
  <si>
    <t>1 person</t>
  </si>
  <si>
    <t>2 persons</t>
  </si>
  <si>
    <t>3 to 4 persons</t>
  </si>
  <si>
    <t>5 to 6 persons</t>
  </si>
  <si>
    <t>7+ persons</t>
  </si>
  <si>
    <t>Overcrowded hh spaces</t>
  </si>
  <si>
    <t>Under occupied hh spaces</t>
  </si>
  <si>
    <t>Transport to Work</t>
  </si>
  <si>
    <t>Rail</t>
  </si>
  <si>
    <t>Bus</t>
  </si>
  <si>
    <t>Car - drive</t>
  </si>
  <si>
    <t>Car - passenger</t>
  </si>
  <si>
    <t>Motorcycle</t>
  </si>
  <si>
    <t>Bicycle</t>
  </si>
  <si>
    <t>Foot</t>
  </si>
  <si>
    <t>Other</t>
  </si>
  <si>
    <t>Working at home</t>
  </si>
  <si>
    <t>Total dwellings</t>
  </si>
  <si>
    <t>Vacant dwellings</t>
  </si>
  <si>
    <t>2nd residence</t>
  </si>
  <si>
    <t>Detached</t>
  </si>
  <si>
    <t>Semi-detached</t>
  </si>
  <si>
    <t>Terraced</t>
  </si>
  <si>
    <t>Flat / tenement</t>
  </si>
  <si>
    <t>Caravan / temporary</t>
  </si>
  <si>
    <t>Economic activity</t>
  </si>
  <si>
    <t>All persons 16 to 74</t>
  </si>
  <si>
    <t>Economically active</t>
  </si>
  <si>
    <t>Employees - part-time</t>
  </si>
  <si>
    <t>Employees - full-time</t>
  </si>
  <si>
    <t>Self-employed</t>
  </si>
  <si>
    <t>Unemployed</t>
  </si>
  <si>
    <t>Full-time student - employed</t>
  </si>
  <si>
    <t>Economically inactive</t>
  </si>
  <si>
    <t xml:space="preserve">Retired </t>
  </si>
  <si>
    <t>Student (not otherwise employed)</t>
  </si>
  <si>
    <t>Looking after home or family</t>
  </si>
  <si>
    <t>Long-term sick or disabled</t>
  </si>
  <si>
    <t>Male: All persons 16 to 74</t>
  </si>
  <si>
    <t>Male: Economically active</t>
  </si>
  <si>
    <t>Male: Employees - part-time</t>
  </si>
  <si>
    <t>Male:  Employees - full-time</t>
  </si>
  <si>
    <t>Male: Self-employed</t>
  </si>
  <si>
    <t>Male: Unemployed</t>
  </si>
  <si>
    <t>Male: Full-time student - employed</t>
  </si>
  <si>
    <t>Male: Economically inactive</t>
  </si>
  <si>
    <t xml:space="preserve">Male: Retired </t>
  </si>
  <si>
    <t>Male:  Student</t>
  </si>
  <si>
    <t>Male: Looking after home or family</t>
  </si>
  <si>
    <t>Male: Long-term sick or disabled</t>
  </si>
  <si>
    <t>Male: Other</t>
  </si>
  <si>
    <t>Female: All persons 16 to 74</t>
  </si>
  <si>
    <t>Female: Economically active</t>
  </si>
  <si>
    <t>Female: Employees - part-time</t>
  </si>
  <si>
    <t>Female: Employees - full-time</t>
  </si>
  <si>
    <t>Female: Self-employed</t>
  </si>
  <si>
    <t>Female: Unemployed</t>
  </si>
  <si>
    <t>Female: Full-time student - employed</t>
  </si>
  <si>
    <t>Female: Economically inactive</t>
  </si>
  <si>
    <t xml:space="preserve">Female: Retired </t>
  </si>
  <si>
    <t>Female: Student</t>
  </si>
  <si>
    <t>Female: Looking after home or family</t>
  </si>
  <si>
    <t>Female: Long-term sick or disabled</t>
  </si>
  <si>
    <t>Female: Other</t>
  </si>
  <si>
    <t>Long-term health condition</t>
  </si>
  <si>
    <t>Very good health</t>
  </si>
  <si>
    <t>Good health</t>
  </si>
  <si>
    <t>Fair health</t>
  </si>
  <si>
    <t>Bad health</t>
  </si>
  <si>
    <t>Very bad health</t>
  </si>
  <si>
    <t>Day to day activities</t>
  </si>
  <si>
    <t>Limited a lot</t>
  </si>
  <si>
    <t>Limited a little</t>
  </si>
  <si>
    <t>Daily activities not limited</t>
  </si>
  <si>
    <t>Health is good or very good</t>
  </si>
  <si>
    <t>Highest qualification</t>
  </si>
  <si>
    <t>All persons aged 16 and over</t>
  </si>
  <si>
    <t>% Highest qual. - Std Grade / SVQ 1, 2</t>
  </si>
  <si>
    <t>% Highest qual. - Higher / SVQ 3</t>
  </si>
  <si>
    <t>% Highest qual. - HND / SVQ 4, 5</t>
  </si>
  <si>
    <t>% Highest qual. - Degree</t>
  </si>
  <si>
    <t>% with no qualifications</t>
  </si>
  <si>
    <t>null</t>
  </si>
  <si>
    <t>Nomis</t>
  </si>
  <si>
    <t>benefit claimants for small areas</t>
  </si>
  <si>
    <t>Total DWP claimants</t>
  </si>
  <si>
    <t>This line contains custom formulae and should not be over-written or copied elsewhere. Manual checks should be made to ensure outputs of this line are correct when data is updated.</t>
  </si>
  <si>
    <t>Sum of age - 16 to 24</t>
  </si>
  <si>
    <t>Sum of age - 25 to 49</t>
  </si>
  <si>
    <t>Sum of age - 50 and over</t>
  </si>
  <si>
    <t>Sum of gender - male</t>
  </si>
  <si>
    <t>Sum of gender - female</t>
  </si>
  <si>
    <t>benefit claimants - disability living allowance for small areas</t>
  </si>
  <si>
    <t>Total DLA claimants</t>
  </si>
  <si>
    <t>Sum of age - under 16</t>
  </si>
  <si>
    <t>Sum of age - 50 to 59</t>
  </si>
  <si>
    <t>Sum of age - 60 to 69</t>
  </si>
  <si>
    <t>Sum of age - 70 and over</t>
  </si>
  <si>
    <t>Sum of duration - less than 12 months</t>
  </si>
  <si>
    <t>Sum of duration - 1 year and up to 2 years</t>
  </si>
  <si>
    <t>Sum of duration - 2 years and up to 5 years</t>
  </si>
  <si>
    <t>Sum of duration - 5 years and over</t>
  </si>
  <si>
    <t>Sum of mobility award - higher rate</t>
  </si>
  <si>
    <t>Sum of mobility award - lower rate</t>
  </si>
  <si>
    <t>Sum of mobility award - nil rate</t>
  </si>
  <si>
    <t>Sum of care award - lower rate</t>
  </si>
  <si>
    <t>Sum of care award - middle rate</t>
  </si>
  <si>
    <t>Sum of care award - higher rate</t>
  </si>
  <si>
    <t>Sum of care award - nil rate</t>
  </si>
  <si>
    <t>benefit claimants - income support for small areas</t>
  </si>
  <si>
    <t>Total Income Support claimants</t>
  </si>
  <si>
    <t>Sum of age - 60 and over</t>
  </si>
  <si>
    <t>Sum of duration - up to 6 months</t>
  </si>
  <si>
    <t>Sum of duration - 6 months - 1 year</t>
  </si>
  <si>
    <t>Sum of duration - 1 year - 2 years</t>
  </si>
  <si>
    <t>Sum of duration - 2 years - 5 years</t>
  </si>
  <si>
    <t>Sum of partner - with partner</t>
  </si>
  <si>
    <t>Sum of partner - single</t>
  </si>
  <si>
    <t>Sum of group - incapacity benefits</t>
  </si>
  <si>
    <t>Sum of group - lone parents</t>
  </si>
  <si>
    <t>Sum of group - carers and others</t>
  </si>
  <si>
    <t>Number of Mosaic households</t>
  </si>
  <si>
    <t>Mosaic</t>
  </si>
  <si>
    <t>Average age at birth of first child (years)</t>
  </si>
  <si>
    <t>Households that include young people</t>
  </si>
  <si>
    <t>Households that include elderly parents</t>
  </si>
  <si>
    <t>National Social Grades</t>
  </si>
  <si>
    <t>National Social Grade 'A'</t>
  </si>
  <si>
    <t>National Social Grade 'B'</t>
  </si>
  <si>
    <t>National Social Grade 'C1'</t>
  </si>
  <si>
    <t>National Social Grade 'C2'</t>
  </si>
  <si>
    <t>National Social Grade 'D'</t>
  </si>
  <si>
    <t>National Social Grade 'E'</t>
  </si>
  <si>
    <t>Household income</t>
  </si>
  <si>
    <t>Average annual household income</t>
  </si>
  <si>
    <t>Households income 'less than £15k'</t>
  </si>
  <si>
    <t>Households income '£15k to £19k'</t>
  </si>
  <si>
    <t>Households income '£20k to £29k'</t>
  </si>
  <si>
    <t>Households income '£30k to £39k'</t>
  </si>
  <si>
    <t>Households income '£40k to £49k'</t>
  </si>
  <si>
    <t>Households income '£50k to £59k'</t>
  </si>
  <si>
    <t>Households income '£60k to £69k'</t>
  </si>
  <si>
    <t>Households income '£70k to £99k'</t>
  </si>
  <si>
    <t>Households income '£100k to £149k'</t>
  </si>
  <si>
    <t>Households income '£150k+'</t>
  </si>
  <si>
    <t>Average property value</t>
  </si>
  <si>
    <t>Ratio: property value / hh income</t>
  </si>
  <si>
    <t>Personal financial circumstances</t>
  </si>
  <si>
    <t>'Comfortable' on household income</t>
  </si>
  <si>
    <t>'Coping' on household income</t>
  </si>
  <si>
    <t>'Difficult' on household income</t>
  </si>
  <si>
    <t>'Very difficult' on household income</t>
  </si>
  <si>
    <t>Charitable donations</t>
  </si>
  <si>
    <t>Less than £10 donated in last year</t>
  </si>
  <si>
    <t>More than £200 donated in last year</t>
  </si>
  <si>
    <t>Technology owned</t>
  </si>
  <si>
    <t>Smart phone owned</t>
  </si>
  <si>
    <t>Tablet owned</t>
  </si>
  <si>
    <t>Laptop owned</t>
  </si>
  <si>
    <t>PC (not laptop) owned</t>
  </si>
  <si>
    <t>Smart TV owned</t>
  </si>
  <si>
    <t>Mobile phone owned</t>
  </si>
  <si>
    <t>Home landline telephone</t>
  </si>
  <si>
    <t>Broadband internet at home</t>
  </si>
  <si>
    <t>Banking behavior</t>
  </si>
  <si>
    <t>ATM banking</t>
  </si>
  <si>
    <t>Branch banking</t>
  </si>
  <si>
    <t>Online banking</t>
  </si>
  <si>
    <t>Telephone banking</t>
  </si>
  <si>
    <t>Mobile banking</t>
  </si>
  <si>
    <t>Post banking</t>
  </si>
  <si>
    <t>No current account</t>
  </si>
  <si>
    <t>Online behavior</t>
  </si>
  <si>
    <t>Don't manage utilities online</t>
  </si>
  <si>
    <t>Don't bank online</t>
  </si>
  <si>
    <t>Communications channel preference</t>
  </si>
  <si>
    <t>Contact them: Mobile</t>
  </si>
  <si>
    <t>Contact them: SMS</t>
  </si>
  <si>
    <t>Contact them: Email</t>
  </si>
  <si>
    <t>Contact them: Post</t>
  </si>
  <si>
    <t>Contact them: Landline</t>
  </si>
  <si>
    <t>Do not contact them</t>
  </si>
  <si>
    <t>Contact preference</t>
  </si>
  <si>
    <t>Want to contact by: Telephone</t>
  </si>
  <si>
    <t>Want to contact by: Email</t>
  </si>
  <si>
    <t>Want to contact by: Online</t>
  </si>
  <si>
    <t>Want to contact by: Post</t>
  </si>
  <si>
    <t>Want to contact by: Branch</t>
  </si>
  <si>
    <t>Want to contact by: Other</t>
  </si>
  <si>
    <t>Unpaid care provided</t>
  </si>
  <si>
    <t>Provide no unpaid care</t>
  </si>
  <si>
    <t>Provide 1 to 19 hours unpaid care weekly</t>
  </si>
  <si>
    <t>Provide 20 to 49 hours unpaid care weekly</t>
  </si>
  <si>
    <t>Provide 50+ hours unpaid care weekly</t>
  </si>
  <si>
    <t>Health and wellbeing</t>
  </si>
  <si>
    <t>Self diagnosed: asthma</t>
  </si>
  <si>
    <t>Self diagnosed: Arthritis</t>
  </si>
  <si>
    <t>Self diagnosed: rheumatism</t>
  </si>
  <si>
    <t>Self diagnosed: high blood pressure</t>
  </si>
  <si>
    <t>Self diagnosed: poor blood circulation</t>
  </si>
  <si>
    <t>Self diagnosed: hearing problems</t>
  </si>
  <si>
    <t>Self diagnosed: high cholesterol</t>
  </si>
  <si>
    <t>Self diagnosed: heart problems</t>
  </si>
  <si>
    <t>Self diagnosed: diabetes</t>
  </si>
  <si>
    <t>Self diagnosed: depression</t>
  </si>
  <si>
    <t>Takeaway once a week or more</t>
  </si>
  <si>
    <t>Heavy smokers</t>
  </si>
  <si>
    <t>Alcohol once a day</t>
  </si>
  <si>
    <t>Alcohol two to three times a week</t>
  </si>
  <si>
    <t xml:space="preserve">Alcohol once a week </t>
  </si>
  <si>
    <t>No participation in sport</t>
  </si>
  <si>
    <t>Less than 1 hour of sport per week</t>
  </si>
  <si>
    <t>1 to 2 hours of sport per week</t>
  </si>
  <si>
    <t>2 to 4 hours of sport per week</t>
  </si>
  <si>
    <t>4 or more hours of sport per week</t>
  </si>
  <si>
    <t>No exercise taken</t>
  </si>
  <si>
    <t>Less than 1 hour of exercise per week</t>
  </si>
  <si>
    <t>1 to 2 hours of exercise per week</t>
  </si>
  <si>
    <t>2 to 4 hours of exercise per week</t>
  </si>
  <si>
    <t>4 or more hours of exercise per week</t>
  </si>
  <si>
    <t>Employment / professional classification</t>
  </si>
  <si>
    <t>Total</t>
  </si>
  <si>
    <t>Managers, directors, senior officials</t>
  </si>
  <si>
    <t>Professional occupations</t>
  </si>
  <si>
    <t>Associate professional and technical</t>
  </si>
  <si>
    <t>Administrative and secretarial</t>
  </si>
  <si>
    <t>Skilled trades</t>
  </si>
  <si>
    <t>Caring, leisure and other service</t>
  </si>
  <si>
    <t>Sales and customer service</t>
  </si>
  <si>
    <t>Process, plant and machine operatives</t>
  </si>
  <si>
    <t>Elementary occupations</t>
  </si>
  <si>
    <t>Self-employed total (aged 16+)</t>
  </si>
  <si>
    <t>Self employed with employees (aged 16+)</t>
  </si>
  <si>
    <t>Self employed without employees (aged 16+)</t>
  </si>
  <si>
    <t>Edinburgh People Survey</t>
  </si>
  <si>
    <t>Satisfaction with Edinburgh as a place to live</t>
  </si>
  <si>
    <t>EPS</t>
  </si>
  <si>
    <t>Satisfaction with Council management of the city</t>
  </si>
  <si>
    <t>Satisfaction with n'hood as a place to live</t>
  </si>
  <si>
    <t>Satisfaction with Council management of n'hood</t>
  </si>
  <si>
    <t>People from different backgrounds get on well</t>
  </si>
  <si>
    <t>Feel able to have a say on local issues and services</t>
  </si>
  <si>
    <t>Satisfaction with street cleaning</t>
  </si>
  <si>
    <t>Satisfaction with  refuse collection</t>
  </si>
  <si>
    <t>Satisfaction with recycling</t>
  </si>
  <si>
    <t>Satisfaction with parks and green spaces</t>
  </si>
  <si>
    <t>Satisfaction with street lighting</t>
  </si>
  <si>
    <t>Satisfaction with public transport</t>
  </si>
  <si>
    <t>Satisfaction with road maintenance</t>
  </si>
  <si>
    <t>Satisfaction with pavement maintenance</t>
  </si>
  <si>
    <t>Satisfaction with libraries</t>
  </si>
  <si>
    <t>Satisfaction with sport and leisure facilities run by EL</t>
  </si>
  <si>
    <t>Feel safe in neighbourhood after dark</t>
  </si>
  <si>
    <t>Street drinking or alcohol-related disorder are not problems in this neighbourhood</t>
  </si>
  <si>
    <t>Management of antisocial behaviour issues</t>
  </si>
  <si>
    <t>Management of vandalism and graffiti issues</t>
  </si>
  <si>
    <t>Management of dog fouling issues</t>
  </si>
  <si>
    <t>Management of violent crime issues</t>
  </si>
  <si>
    <t>Nursery schools</t>
  </si>
  <si>
    <t>Primary schools</t>
  </si>
  <si>
    <t>Secondary schools</t>
  </si>
  <si>
    <t>Agree "the Council keeps me informed about the services it provides"</t>
  </si>
  <si>
    <t>Agree "the Council keeps me informed about spending and saving proposals" (from 2012)</t>
  </si>
  <si>
    <t>Agree "the Council displays sound financial management"</t>
  </si>
  <si>
    <t>Agree "the Council cares about the environment"</t>
  </si>
  <si>
    <t>Agree "the Council provides protection and support for vulnerable people"</t>
  </si>
  <si>
    <t>Agree "I receive information from the Council in a form that suits me"</t>
  </si>
  <si>
    <t>Scottish Index of Multiple Deprivation</t>
  </si>
  <si>
    <t>Ward</t>
  </si>
  <si>
    <t>Pentlands</t>
  </si>
  <si>
    <t>Drum Brae / Gyle</t>
  </si>
  <si>
    <t>Corstorphine / Murrayfield</t>
  </si>
  <si>
    <t>Sighthill / Gorgie</t>
  </si>
  <si>
    <t>Colinton / Fairmilehead</t>
  </si>
  <si>
    <t>Fountainbridge / Craiglockhart</t>
  </si>
  <si>
    <t>Meadows / Morningside</t>
  </si>
  <si>
    <t>Leith</t>
  </si>
  <si>
    <t>Craigentinny / Duddingston</t>
  </si>
  <si>
    <t>Southside / Newington</t>
  </si>
  <si>
    <t>Liberton / Gilmerton</t>
  </si>
  <si>
    <t>Portobello / Craigmillar</t>
  </si>
  <si>
    <t>Number of datazones</t>
  </si>
  <si>
    <t>SIMD</t>
  </si>
  <si>
    <t>Drive time accessibility deprived 20%</t>
  </si>
  <si>
    <t>Public transport deprived 20%</t>
  </si>
  <si>
    <t>Accessibility deprived 20%</t>
  </si>
  <si>
    <t>Crime deprived 20%</t>
  </si>
  <si>
    <t>Education deprived 20%</t>
  </si>
  <si>
    <t>Employment deprived 20%</t>
  </si>
  <si>
    <t>Health deprived 20%</t>
  </si>
  <si>
    <t>Housing deprived 20%</t>
  </si>
  <si>
    <t>Income deprived 20%</t>
  </si>
  <si>
    <t>Deprived 20% overall</t>
  </si>
  <si>
    <t>Poverty</t>
  </si>
  <si>
    <t>Hh on low income (after housing costs)</t>
  </si>
  <si>
    <t>Scottish Government (Scotland), Strategy &amp; Insight modelled estimates (Edinburgh)</t>
  </si>
  <si>
    <t>Children in low income households (after housing costs)</t>
  </si>
  <si>
    <t>Scottish Government (Scotland), Child Poverty Action Group/Strategy &amp; Insight modelled estimates (Edinburgh)</t>
  </si>
  <si>
    <t>Antisocial behaviour actions</t>
  </si>
  <si>
    <t>01   Almond</t>
  </si>
  <si>
    <t>02   Pentland Hills</t>
  </si>
  <si>
    <t>03   Drum Brae/Gyle</t>
  </si>
  <si>
    <t>04   Forth</t>
  </si>
  <si>
    <t>05   Inverleith</t>
  </si>
  <si>
    <t>06   Corstorphine/Murrayfield</t>
  </si>
  <si>
    <t>07   Sighthill/Gorgie</t>
  </si>
  <si>
    <t>08   Colinton/Fairmilehead</t>
  </si>
  <si>
    <t>09   Fountainbridge/Craiglockhart</t>
  </si>
  <si>
    <t>10   Meadows/Morningside</t>
  </si>
  <si>
    <t>11   City Centre</t>
  </si>
  <si>
    <t>12   Leith Walk</t>
  </si>
  <si>
    <t>13   Leith</t>
  </si>
  <si>
    <t>14   Craigentinny/Duddingston</t>
  </si>
  <si>
    <t>15   Southside/Newington</t>
  </si>
  <si>
    <t>16   Liberton/ Gilmerton</t>
  </si>
  <si>
    <t>17   Portobello/Craigmillar</t>
  </si>
  <si>
    <t>FPN - Dog fouling - 2013/14</t>
  </si>
  <si>
    <t>CEC</t>
  </si>
  <si>
    <t>FPN - Dog fouling - 2012/13</t>
  </si>
  <si>
    <t>FPN - Dog fouling - 2011/12</t>
  </si>
  <si>
    <t>Crimes of violence</t>
  </si>
  <si>
    <t>Murder</t>
  </si>
  <si>
    <t>Police</t>
  </si>
  <si>
    <t>Attempted murder</t>
  </si>
  <si>
    <t>Culpible Homicide (common law)</t>
  </si>
  <si>
    <t>Culpible Homicide (other)</t>
  </si>
  <si>
    <t>Serious assault detection rate</t>
  </si>
  <si>
    <t>Serious assault</t>
  </si>
  <si>
    <t>Robbery detection rate</t>
  </si>
  <si>
    <t>Robbery</t>
  </si>
  <si>
    <t>Petty (common) assault detection rate</t>
  </si>
  <si>
    <t>Petty (common) assault</t>
  </si>
  <si>
    <t>Number complaints regarding disorder</t>
  </si>
  <si>
    <t>Number domestic abuse incidents</t>
  </si>
  <si>
    <t>Number detections for drugs supply, drugs productions, drugs cultivation</t>
  </si>
  <si>
    <t>Theft by housebreaking (including attempts) detection rate</t>
  </si>
  <si>
    <t>Theft by housebreaking (including attempts)</t>
  </si>
  <si>
    <t>Theft by shoplifting detection rate</t>
  </si>
  <si>
    <t>Theft by shoplifting</t>
  </si>
  <si>
    <t>Vandalism &amp; malicious mischief detection rate</t>
  </si>
  <si>
    <t>vandalism &amp; malicious mischief</t>
  </si>
  <si>
    <t>Number of detentions for consuming alcohol in a designated place (where appropriate bylaws exist)</t>
  </si>
  <si>
    <t>Fire-raising offences</t>
  </si>
  <si>
    <t>Breach of the peace (excluding s.38)</t>
  </si>
  <si>
    <t>No. sexual crimes</t>
  </si>
  <si>
    <t>Sexual crime detection rate</t>
  </si>
  <si>
    <t>Old data</t>
  </si>
  <si>
    <t>North West (almond, forth, inverleith, western)</t>
  </si>
  <si>
    <t>North East (Leith, lw, craig/dudd, port/craig)</t>
  </si>
  <si>
    <t>South East (CC, Ss/n, m/m, L/G)</t>
  </si>
  <si>
    <t>South West (Pent, fount/craig, sight/gorg, colinton/fair)</t>
  </si>
  <si>
    <t>Drum Brae/Gyle</t>
  </si>
  <si>
    <t>Corstorphine/Murrayfield</t>
  </si>
  <si>
    <t>Sighthill/Gorgie</t>
  </si>
  <si>
    <t>Colinton/Fairmilehead</t>
  </si>
  <si>
    <t>Fountainbridge/Craiglockhart</t>
  </si>
  <si>
    <t>Meadows/Morningside</t>
  </si>
  <si>
    <t>Craigentinny/Duddingston</t>
  </si>
  <si>
    <t>Southside/Newington</t>
  </si>
  <si>
    <t>Liberton/Gilmerton</t>
  </si>
  <si>
    <t>Portobello/Craigmillar</t>
  </si>
  <si>
    <t>transport to work by Bus</t>
  </si>
  <si>
    <t>transport to work by Car - drive</t>
  </si>
  <si>
    <t>transport to work by Car - passenger</t>
  </si>
  <si>
    <t>transport to work by Motorcycle</t>
  </si>
  <si>
    <t>transport to work by Bicycle</t>
  </si>
  <si>
    <t>transport to work by Foot</t>
  </si>
  <si>
    <t>transport to work by Other</t>
  </si>
  <si>
    <t>Old data for 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</si>
</sst>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&quot;£&quot;#,##0;\-&quot;£&quot;#,##0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0.0%"/>
    <numFmt numFmtId="180" formatCode="#,##0.0"/>
    <numFmt numFmtId="181" formatCode="0.0"/>
    <numFmt numFmtId="182" formatCode="_-* #,##0_-;\-* #,##0_-;_-* &quot;-&quot;??_-;_-@_-"/>
    <numFmt numFmtId="183" formatCode="#,##0_ ;\-#,##0\ "/>
    <numFmt numFmtId="184" formatCode="_-* #,##0.0_-;\-* #,##0.0_-;_-* &quot;-&quot;??_-;_-@_-"/>
    <numFmt numFmtId="185" formatCode="#,##0.0_ ;\-#,##0.0\ "/>
    <numFmt numFmtId="186" formatCode="&quot;£&quot;#,##0"/>
  </numFmts>
  <fonts count="1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b/>
      <sz val="12"/>
      <name val="Arial"/>
      <family val="2"/>
    </font>
    <font>
      <b/>
      <sz val="10"/>
      <name val="等线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等线"/>
      <family val="2"/>
      <scheme val="minor"/>
    </font>
    <font>
      <strike/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7" fillId="0" borderId="0"/>
  </cellStyleXfs>
  <cellXfs count="150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79" fontId="3" fillId="0" borderId="0" xfId="0" applyNumberFormat="1" applyFont="1" applyFill="1" applyBorder="1"/>
    <xf numFmtId="0" fontId="3" fillId="2" borderId="0" xfId="0" applyFont="1" applyFill="1" applyBorder="1"/>
    <xf numFmtId="179" fontId="3" fillId="2" borderId="0" xfId="0" applyNumberFormat="1" applyFont="1" applyFill="1" applyBorder="1"/>
    <xf numFmtId="179" fontId="2" fillId="0" borderId="0" xfId="0" applyNumberFormat="1" applyFont="1" applyFill="1" applyBorder="1"/>
    <xf numFmtId="17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/>
    <xf numFmtId="179" fontId="2" fillId="0" borderId="0" xfId="3" applyNumberFormat="1" applyFont="1" applyFill="1" applyBorder="1"/>
    <xf numFmtId="2" fontId="2" fillId="0" borderId="0" xfId="3" applyNumberFormat="1" applyFont="1" applyFill="1" applyBorder="1"/>
    <xf numFmtId="0" fontId="2" fillId="0" borderId="0" xfId="0" applyNumberFormat="1" applyFont="1" applyFill="1" applyBorder="1"/>
    <xf numFmtId="16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Font="1" applyFill="1" applyBorder="1"/>
    <xf numFmtId="180" fontId="2" fillId="0" borderId="0" xfId="0" applyNumberFormat="1" applyFont="1" applyFill="1" applyBorder="1"/>
    <xf numFmtId="181" fontId="2" fillId="0" borderId="0" xfId="0" applyNumberFormat="1" applyFont="1" applyFill="1" applyBorder="1"/>
    <xf numFmtId="0" fontId="6" fillId="0" borderId="0" xfId="4" applyFont="1" applyFill="1" applyBorder="1" applyAlignment="1">
      <alignment horizontal="left" vertical="center"/>
    </xf>
    <xf numFmtId="0" fontId="6" fillId="0" borderId="0" xfId="5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horizontal="left" vertical="center" wrapText="1"/>
    </xf>
    <xf numFmtId="3" fontId="8" fillId="0" borderId="0" xfId="0" applyNumberFormat="1" applyFont="1" applyFill="1" applyAlignment="1">
      <alignment horizontal="right" vertical="top"/>
    </xf>
    <xf numFmtId="3" fontId="8" fillId="2" borderId="0" xfId="0" applyNumberFormat="1" applyFont="1" applyFill="1" applyAlignment="1">
      <alignment horizontal="right" vertical="top"/>
    </xf>
    <xf numFmtId="17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0" fontId="2" fillId="3" borderId="0" xfId="0" applyFont="1" applyFill="1" applyBorder="1"/>
    <xf numFmtId="0" fontId="4" fillId="3" borderId="0" xfId="5" applyFont="1" applyFill="1" applyBorder="1" applyAlignment="1">
      <alignment horizontal="left" vertical="center" wrapText="1"/>
    </xf>
    <xf numFmtId="17" fontId="2" fillId="2" borderId="0" xfId="0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 vertical="center"/>
    </xf>
    <xf numFmtId="178" fontId="2" fillId="3" borderId="0" xfId="1" applyFont="1" applyFill="1" applyBorder="1"/>
    <xf numFmtId="179" fontId="2" fillId="3" borderId="0" xfId="0" applyNumberFormat="1" applyFont="1" applyFill="1" applyBorder="1"/>
    <xf numFmtId="179" fontId="2" fillId="3" borderId="0" xfId="3" applyNumberFormat="1" applyFont="1" applyFill="1" applyBorder="1"/>
    <xf numFmtId="2" fontId="2" fillId="3" borderId="0" xfId="3" applyNumberFormat="1" applyFont="1" applyFill="1" applyBorder="1"/>
    <xf numFmtId="3" fontId="9" fillId="2" borderId="0" xfId="0" applyNumberFormat="1" applyFont="1" applyFill="1" applyAlignment="1">
      <alignment horizontal="center"/>
    </xf>
    <xf numFmtId="3" fontId="2" fillId="3" borderId="0" xfId="0" applyNumberFormat="1" applyFont="1" applyFill="1" applyBorder="1"/>
    <xf numFmtId="3" fontId="0" fillId="0" borderId="0" xfId="0" applyNumberFormat="1" applyFill="1"/>
    <xf numFmtId="0" fontId="2" fillId="0" borderId="0" xfId="0" applyFont="1" applyFill="1" applyBorder="1" applyAlignment="1">
      <alignment horizontal="left"/>
    </xf>
    <xf numFmtId="17" fontId="2" fillId="0" borderId="0" xfId="0" applyNumberFormat="1" applyFont="1" applyFill="1" applyBorder="1"/>
    <xf numFmtId="182" fontId="2" fillId="0" borderId="0" xfId="1" applyNumberFormat="1" applyFont="1" applyFill="1" applyBorder="1"/>
    <xf numFmtId="183" fontId="2" fillId="0" borderId="0" xfId="2" applyNumberFormat="1" applyFont="1" applyFill="1" applyBorder="1"/>
    <xf numFmtId="184" fontId="2" fillId="0" borderId="0" xfId="1" applyNumberFormat="1" applyFont="1" applyFill="1" applyBorder="1"/>
    <xf numFmtId="181" fontId="2" fillId="0" borderId="0" xfId="0" applyNumberFormat="1" applyFont="1" applyFill="1" applyBorder="1" applyAlignment="1">
      <alignment horizontal="right"/>
    </xf>
    <xf numFmtId="185" fontId="2" fillId="0" borderId="0" xfId="2" applyNumberFormat="1" applyFont="1" applyFill="1" applyBorder="1"/>
    <xf numFmtId="0" fontId="2" fillId="0" borderId="0" xfId="0" quotePrefix="1" applyFont="1" applyFill="1" applyBorder="1"/>
    <xf numFmtId="181" fontId="2" fillId="0" borderId="0" xfId="3" applyNumberFormat="1" applyFont="1" applyFill="1" applyBorder="1"/>
    <xf numFmtId="181" fontId="2" fillId="0" borderId="0" xfId="3" applyNumberFormat="1" applyFont="1" applyFill="1" applyBorder="1" applyAlignment="1">
      <alignment horizontal="right"/>
    </xf>
    <xf numFmtId="186" fontId="2" fillId="0" borderId="0" xfId="0" applyNumberFormat="1" applyFont="1" applyFill="1" applyBorder="1"/>
    <xf numFmtId="176" fontId="2" fillId="0" borderId="0" xfId="1" applyNumberFormat="1" applyFont="1" applyFill="1" applyBorder="1"/>
    <xf numFmtId="186" fontId="2" fillId="0" borderId="0" xfId="0" applyNumberFormat="1" applyFont="1" applyFill="1" applyBorder="1" applyAlignment="1">
      <alignment horizontal="right"/>
    </xf>
    <xf numFmtId="176" fontId="2" fillId="0" borderId="0" xfId="2" applyNumberFormat="1" applyFont="1" applyFill="1" applyBorder="1"/>
    <xf numFmtId="186" fontId="2" fillId="0" borderId="0" xfId="3" applyNumberFormat="1" applyFont="1" applyFill="1" applyBorder="1"/>
    <xf numFmtId="0" fontId="2" fillId="0" borderId="0" xfId="0" applyFont="1" applyFill="1" applyBorder="1" applyAlignment="1">
      <alignment horizontal="right"/>
    </xf>
    <xf numFmtId="179" fontId="4" fillId="0" borderId="0" xfId="3" applyNumberFormat="1" applyFont="1" applyFill="1" applyBorder="1"/>
    <xf numFmtId="179" fontId="2" fillId="0" borderId="0" xfId="3" applyNumberFormat="1" applyFont="1" applyFill="1" applyBorder="1" applyAlignment="1"/>
    <xf numFmtId="3" fontId="2" fillId="0" borderId="0" xfId="1" applyNumberFormat="1" applyFont="1" applyFill="1" applyBorder="1"/>
    <xf numFmtId="4" fontId="2" fillId="0" borderId="0" xfId="1" applyNumberFormat="1" applyFont="1" applyFill="1" applyBorder="1"/>
    <xf numFmtId="3" fontId="2" fillId="0" borderId="0" xfId="3" applyNumberFormat="1" applyFont="1" applyFill="1" applyBorder="1"/>
    <xf numFmtId="9" fontId="2" fillId="0" borderId="0" xfId="0" applyNumberFormat="1" applyFont="1" applyFill="1" applyBorder="1"/>
    <xf numFmtId="9" fontId="2" fillId="0" borderId="0" xfId="3" applyNumberFormat="1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top"/>
    </xf>
    <xf numFmtId="17" fontId="2" fillId="4" borderId="0" xfId="0" applyNumberFormat="1" applyFont="1" applyFill="1" applyBorder="1" applyAlignment="1">
      <alignment horizontal="right"/>
    </xf>
    <xf numFmtId="0" fontId="2" fillId="4" borderId="0" xfId="0" applyFont="1" applyFill="1" applyBorder="1"/>
    <xf numFmtId="0" fontId="2" fillId="4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179" fontId="10" fillId="0" borderId="0" xfId="0" applyNumberFormat="1" applyFont="1" applyFill="1" applyBorder="1"/>
    <xf numFmtId="17" fontId="10" fillId="4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4" borderId="0" xfId="0" applyFont="1" applyFill="1" applyBorder="1"/>
    <xf numFmtId="179" fontId="10" fillId="0" borderId="0" xfId="3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2" fontId="10" fillId="0" borderId="0" xfId="3" applyNumberFormat="1" applyFont="1" applyFill="1" applyBorder="1"/>
    <xf numFmtId="3" fontId="10" fillId="0" borderId="0" xfId="0" applyNumberFormat="1" applyFont="1" applyFill="1" applyBorder="1"/>
    <xf numFmtId="0" fontId="10" fillId="4" borderId="0" xfId="0" applyNumberFormat="1" applyFont="1" applyFill="1" applyBorder="1"/>
    <xf numFmtId="0" fontId="2" fillId="4" borderId="0" xfId="0" applyNumberFormat="1" applyFont="1" applyFill="1" applyBorder="1"/>
    <xf numFmtId="179" fontId="2" fillId="0" borderId="0" xfId="3" applyNumberFormat="1" applyFont="1" applyFill="1" applyBorder="1" applyAlignment="1">
      <alignment horizontal="right"/>
    </xf>
    <xf numFmtId="182" fontId="2" fillId="0" borderId="0" xfId="1" applyNumberFormat="1" applyFont="1" applyFill="1" applyBorder="1" applyAlignment="1">
      <alignment horizontal="right"/>
    </xf>
    <xf numFmtId="183" fontId="2" fillId="0" borderId="0" xfId="1" applyNumberFormat="1" applyFont="1" applyFill="1" applyBorder="1"/>
    <xf numFmtId="1" fontId="2" fillId="0" borderId="0" xfId="0" applyNumberFormat="1" applyFont="1" applyFill="1" applyBorder="1"/>
    <xf numFmtId="0" fontId="2" fillId="0" borderId="0" xfId="3" applyNumberFormat="1" applyFont="1" applyFill="1" applyBorder="1"/>
    <xf numFmtId="2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0" fillId="0" borderId="0" xfId="1" applyNumberFormat="1" applyFont="1" applyAlignment="1">
      <alignment wrapText="1"/>
    </xf>
    <xf numFmtId="2" fontId="3" fillId="0" borderId="0" xfId="1" applyNumberFormat="1" applyFont="1" applyFill="1" applyBorder="1"/>
    <xf numFmtId="2" fontId="2" fillId="0" borderId="0" xfId="1" applyNumberFormat="1" applyFont="1" applyFill="1" applyBorder="1"/>
    <xf numFmtId="2" fontId="0" fillId="0" borderId="0" xfId="1" applyNumberFormat="1" applyFont="1"/>
    <xf numFmtId="0" fontId="3" fillId="0" borderId="0" xfId="0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79" fontId="3" fillId="2" borderId="0" xfId="0" applyNumberFormat="1" applyFont="1" applyFill="1" applyBorder="1" applyAlignment="1">
      <alignment horizontal="left"/>
    </xf>
    <xf numFmtId="179" fontId="2" fillId="0" borderId="0" xfId="0" applyNumberFormat="1" applyFont="1" applyFill="1" applyBorder="1" applyAlignment="1">
      <alignment horizontal="left"/>
    </xf>
    <xf numFmtId="17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179" fontId="2" fillId="0" borderId="0" xfId="3" applyNumberFormat="1" applyFont="1" applyFill="1" applyBorder="1" applyAlignment="1">
      <alignment horizontal="left"/>
    </xf>
    <xf numFmtId="2" fontId="2" fillId="0" borderId="0" xfId="3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6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80" fontId="2" fillId="0" borderId="0" xfId="0" applyNumberFormat="1" applyFont="1" applyFill="1" applyBorder="1" applyAlignment="1">
      <alignment horizontal="left"/>
    </xf>
    <xf numFmtId="181" fontId="2" fillId="0" borderId="0" xfId="0" applyNumberFormat="1" applyFont="1" applyFill="1" applyBorder="1" applyAlignment="1">
      <alignment horizontal="left"/>
    </xf>
    <xf numFmtId="3" fontId="8" fillId="0" borderId="0" xfId="0" applyNumberFormat="1" applyFont="1" applyFill="1" applyAlignment="1">
      <alignment horizontal="left" vertical="top"/>
    </xf>
    <xf numFmtId="3" fontId="8" fillId="2" borderId="0" xfId="0" applyNumberFormat="1" applyFont="1" applyFill="1" applyAlignment="1">
      <alignment horizontal="left" vertical="top"/>
    </xf>
    <xf numFmtId="17" fontId="2" fillId="0" borderId="0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/>
    </xf>
    <xf numFmtId="17" fontId="2" fillId="2" borderId="0" xfId="0" applyNumberFormat="1" applyFont="1" applyFill="1" applyBorder="1" applyAlignment="1">
      <alignment horizontal="left"/>
    </xf>
    <xf numFmtId="3" fontId="2" fillId="3" borderId="0" xfId="0" applyNumberFormat="1" applyFont="1" applyFill="1" applyBorder="1" applyAlignment="1">
      <alignment horizontal="left" vertical="center"/>
    </xf>
    <xf numFmtId="178" fontId="2" fillId="3" borderId="0" xfId="1" applyFont="1" applyFill="1" applyBorder="1" applyAlignment="1">
      <alignment horizontal="left"/>
    </xf>
    <xf numFmtId="179" fontId="2" fillId="3" borderId="0" xfId="0" applyNumberFormat="1" applyFont="1" applyFill="1" applyBorder="1" applyAlignment="1">
      <alignment horizontal="left"/>
    </xf>
    <xf numFmtId="179" fontId="2" fillId="3" borderId="0" xfId="3" applyNumberFormat="1" applyFont="1" applyFill="1" applyBorder="1" applyAlignment="1">
      <alignment horizontal="left"/>
    </xf>
    <xf numFmtId="2" fontId="2" fillId="3" borderId="0" xfId="3" applyNumberFormat="1" applyFont="1" applyFill="1" applyBorder="1" applyAlignment="1">
      <alignment horizontal="left"/>
    </xf>
    <xf numFmtId="3" fontId="9" fillId="2" borderId="0" xfId="0" applyNumberFormat="1" applyFont="1" applyFill="1" applyAlignment="1">
      <alignment horizontal="left"/>
    </xf>
    <xf numFmtId="3" fontId="2" fillId="3" borderId="0" xfId="0" applyNumberFormat="1" applyFont="1" applyFill="1" applyBorder="1" applyAlignment="1">
      <alignment horizontal="left"/>
    </xf>
    <xf numFmtId="3" fontId="0" fillId="0" borderId="0" xfId="0" applyNumberFormat="1" applyFill="1" applyAlignment="1">
      <alignment horizontal="left"/>
    </xf>
    <xf numFmtId="182" fontId="2" fillId="0" borderId="0" xfId="1" applyNumberFormat="1" applyFont="1" applyFill="1" applyBorder="1" applyAlignment="1">
      <alignment horizontal="left"/>
    </xf>
    <xf numFmtId="183" fontId="2" fillId="0" borderId="0" xfId="2" applyNumberFormat="1" applyFont="1" applyFill="1" applyBorder="1" applyAlignment="1">
      <alignment horizontal="left"/>
    </xf>
    <xf numFmtId="184" fontId="2" fillId="0" borderId="0" xfId="1" applyNumberFormat="1" applyFont="1" applyFill="1" applyBorder="1" applyAlignment="1">
      <alignment horizontal="left"/>
    </xf>
    <xf numFmtId="185" fontId="2" fillId="0" borderId="0" xfId="2" applyNumberFormat="1" applyFont="1" applyFill="1" applyBorder="1" applyAlignment="1">
      <alignment horizontal="left"/>
    </xf>
    <xf numFmtId="181" fontId="2" fillId="0" borderId="0" xfId="3" applyNumberFormat="1" applyFont="1" applyFill="1" applyBorder="1" applyAlignment="1">
      <alignment horizontal="left"/>
    </xf>
    <xf numFmtId="186" fontId="2" fillId="0" borderId="0" xfId="0" applyNumberFormat="1" applyFont="1" applyFill="1" applyBorder="1" applyAlignment="1">
      <alignment horizontal="left"/>
    </xf>
    <xf numFmtId="176" fontId="2" fillId="0" borderId="0" xfId="1" applyNumberFormat="1" applyFont="1" applyFill="1" applyBorder="1" applyAlignment="1">
      <alignment horizontal="left"/>
    </xf>
    <xf numFmtId="176" fontId="2" fillId="0" borderId="0" xfId="2" applyNumberFormat="1" applyFont="1" applyFill="1" applyBorder="1" applyAlignment="1">
      <alignment horizontal="left"/>
    </xf>
    <xf numFmtId="186" fontId="2" fillId="0" borderId="0" xfId="3" applyNumberFormat="1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179" fontId="4" fillId="0" borderId="0" xfId="3" applyNumberFormat="1" applyFont="1" applyFill="1" applyBorder="1" applyAlignment="1">
      <alignment horizontal="left"/>
    </xf>
    <xf numFmtId="3" fontId="2" fillId="0" borderId="0" xfId="1" applyNumberFormat="1" applyFont="1" applyFill="1" applyBorder="1" applyAlignment="1">
      <alignment horizontal="left"/>
    </xf>
    <xf numFmtId="4" fontId="2" fillId="0" borderId="0" xfId="1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>
      <alignment horizontal="left"/>
    </xf>
    <xf numFmtId="9" fontId="2" fillId="0" borderId="0" xfId="0" applyNumberFormat="1" applyFont="1" applyFill="1" applyBorder="1" applyAlignment="1">
      <alignment horizontal="left"/>
    </xf>
    <xf numFmtId="9" fontId="2" fillId="0" borderId="0" xfId="3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17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7" fontId="10" fillId="4" borderId="0" xfId="0" applyNumberFormat="1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179" fontId="10" fillId="0" borderId="0" xfId="3" applyNumberFormat="1" applyFont="1" applyFill="1" applyBorder="1" applyAlignment="1">
      <alignment horizontal="left"/>
    </xf>
    <xf numFmtId="0" fontId="10" fillId="4" borderId="0" xfId="0" applyNumberFormat="1" applyFont="1" applyFill="1" applyBorder="1" applyAlignment="1">
      <alignment horizontal="left"/>
    </xf>
    <xf numFmtId="2" fontId="10" fillId="0" borderId="0" xfId="3" applyNumberFormat="1" applyFont="1" applyFill="1" applyBorder="1" applyAlignment="1">
      <alignment horizontal="left"/>
    </xf>
    <xf numFmtId="3" fontId="10" fillId="0" borderId="0" xfId="0" applyNumberFormat="1" applyFont="1" applyFill="1" applyBorder="1" applyAlignment="1">
      <alignment horizontal="left"/>
    </xf>
    <xf numFmtId="183" fontId="2" fillId="0" borderId="0" xfId="1" applyNumberFormat="1" applyFont="1" applyFill="1" applyBorder="1" applyAlignment="1">
      <alignment horizontal="left"/>
    </xf>
    <xf numFmtId="0" fontId="2" fillId="0" borderId="0" xfId="3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</cellXfs>
  <cellStyles count="6">
    <cellStyle name="Headings" xfId="5" xr:uid="{00000000-0005-0000-0000-000002000000}"/>
    <cellStyle name="Table_Name" xfId="4" xr:uid="{00000000-0005-0000-0000-000005000000}"/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381"/>
  <sheetViews>
    <sheetView tabSelected="1" workbookViewId="0">
      <selection activeCell="A26" sqref="A26:CG32"/>
    </sheetView>
  </sheetViews>
  <sheetFormatPr baseColWidth="10" defaultColWidth="9.1640625" defaultRowHeight="13"/>
  <cols>
    <col min="1" max="1" width="32" style="1" customWidth="1"/>
    <col min="2" max="2" width="20.6640625" style="1" hidden="1" customWidth="1"/>
    <col min="3" max="3" width="12" style="52" hidden="1" customWidth="1"/>
    <col min="4" max="4" width="12" style="52" customWidth="1"/>
    <col min="5" max="5" width="10.6640625" style="1" customWidth="1"/>
    <col min="6" max="9" width="10.6640625" style="7" customWidth="1"/>
    <col min="10" max="10" width="10.6640625" style="1" customWidth="1"/>
    <col min="11" max="11" width="10.6640625" style="7" customWidth="1"/>
    <col min="12" max="12" width="11.5" style="7" bestFit="1" customWidth="1"/>
    <col min="13" max="13" width="15.5" style="1" bestFit="1" customWidth="1"/>
    <col min="14" max="14" width="12.83203125" style="7" bestFit="1" customWidth="1"/>
    <col min="15" max="15" width="16" style="7" bestFit="1" customWidth="1"/>
    <col min="16" max="16" width="13.83203125" style="1" customWidth="1"/>
    <col min="17" max="17" width="14.1640625" style="7" customWidth="1"/>
    <col min="18" max="18" width="10.6640625" style="7" customWidth="1"/>
    <col min="19" max="19" width="10.6640625" style="1" customWidth="1"/>
    <col min="20" max="21" width="10.6640625" style="7" customWidth="1"/>
    <col min="22" max="22" width="10.6640625" style="1" customWidth="1"/>
    <col min="23" max="24" width="10.6640625" style="7" customWidth="1"/>
    <col min="25" max="25" width="10.6640625" style="1" customWidth="1"/>
    <col min="26" max="27" width="10.6640625" style="7" customWidth="1"/>
    <col min="28" max="28" width="10.6640625" style="1" customWidth="1"/>
    <col min="29" max="30" width="10.6640625" style="7" customWidth="1"/>
    <col min="31" max="31" width="10.6640625" style="1" customWidth="1"/>
    <col min="32" max="33" width="10.6640625" style="7" customWidth="1"/>
    <col min="34" max="34" width="10.6640625" style="1" customWidth="1"/>
    <col min="35" max="36" width="10.6640625" style="7" customWidth="1"/>
    <col min="37" max="37" width="10.6640625" style="1" customWidth="1"/>
    <col min="38" max="39" width="10.6640625" style="7" customWidth="1"/>
    <col min="40" max="40" width="10.6640625" style="1" customWidth="1"/>
    <col min="41" max="42" width="10.6640625" style="7" customWidth="1"/>
    <col min="43" max="43" width="10.6640625" style="1" customWidth="1"/>
    <col min="44" max="45" width="10.6640625" style="7" customWidth="1"/>
    <col min="46" max="46" width="10.6640625" style="1" customWidth="1"/>
    <col min="47" max="48" width="10.6640625" style="7" customWidth="1"/>
    <col min="49" max="49" width="10.6640625" style="1" customWidth="1"/>
    <col min="50" max="51" width="10.6640625" style="7" customWidth="1"/>
    <col min="52" max="52" width="10.6640625" style="1" customWidth="1"/>
    <col min="53" max="54" width="10.6640625" style="7" customWidth="1"/>
    <col min="55" max="55" width="10.6640625" style="1" customWidth="1"/>
    <col min="56" max="57" width="10.6640625" style="7" customWidth="1"/>
    <col min="58" max="58" width="10.6640625" style="1" customWidth="1"/>
    <col min="59" max="59" width="20.5" style="7" customWidth="1"/>
    <col min="60" max="60" width="10.6640625" style="7" customWidth="1"/>
    <col min="61" max="61" width="38.1640625" style="7" customWidth="1"/>
    <col min="62" max="62" width="40.6640625" style="7" bestFit="1" customWidth="1"/>
    <col min="63" max="63" width="43.83203125" style="7" bestFit="1" customWidth="1"/>
    <col min="64" max="72" width="10.6640625" style="7" customWidth="1"/>
    <col min="73" max="73" width="12" style="1" customWidth="1"/>
    <col min="74" max="77" width="9.1640625" style="1"/>
    <col min="78" max="78" width="9.1640625" style="1" customWidth="1"/>
    <col min="79" max="85" width="9.1640625" style="1"/>
    <col min="86" max="86" width="23.1640625" style="1" bestFit="1" customWidth="1"/>
    <col min="87" max="87" width="19" style="1" bestFit="1" customWidth="1"/>
    <col min="88" max="88" width="17.33203125" style="1" bestFit="1" customWidth="1"/>
    <col min="89" max="89" width="20.33203125" style="1" bestFit="1" customWidth="1"/>
    <col min="90" max="90" width="149.5" style="1" bestFit="1" customWidth="1"/>
    <col min="91" max="16384" width="9.1640625" style="1"/>
  </cols>
  <sheetData>
    <row r="1" spans="1:90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 t="str">
        <f>E1&amp;"%"</f>
        <v>Edinburgh%</v>
      </c>
      <c r="G1" s="90" t="str">
        <f>E1&amp;"index"</f>
        <v>Edinburghindex</v>
      </c>
      <c r="H1" s="90" t="s">
        <v>5</v>
      </c>
      <c r="I1" s="90" t="s">
        <v>6</v>
      </c>
      <c r="J1" s="89" t="s">
        <v>7</v>
      </c>
      <c r="K1" s="90" t="str">
        <f>J1&amp;"%"</f>
        <v>Almond%</v>
      </c>
      <c r="L1" s="90" t="str">
        <f>J1&amp;"index"</f>
        <v>Almondindex</v>
      </c>
      <c r="M1" s="89" t="s">
        <v>8</v>
      </c>
      <c r="N1" s="90" t="str">
        <f>M1&amp;"%"</f>
        <v>Pentland Hills%</v>
      </c>
      <c r="O1" s="90" t="str">
        <f>M1&amp;"index"</f>
        <v>Pentland Hillsindex</v>
      </c>
      <c r="P1" s="89" t="s">
        <v>9</v>
      </c>
      <c r="Q1" s="90" t="str">
        <f>P1&amp;"%"</f>
        <v>Drum Brae Gyle%</v>
      </c>
      <c r="R1" s="90" t="str">
        <f>P1&amp;"index"</f>
        <v>Drum Brae Gyleindex</v>
      </c>
      <c r="S1" s="89" t="s">
        <v>10</v>
      </c>
      <c r="T1" s="90" t="str">
        <f>S1&amp;"%"</f>
        <v>Forth%</v>
      </c>
      <c r="U1" s="90" t="str">
        <f>S1&amp;"index"</f>
        <v>Forthindex</v>
      </c>
      <c r="V1" s="89" t="s">
        <v>11</v>
      </c>
      <c r="W1" s="90" t="str">
        <f>V1&amp;"%"</f>
        <v>Inverleith%</v>
      </c>
      <c r="X1" s="90" t="str">
        <f>V1&amp;"index"</f>
        <v>Inverleithindex</v>
      </c>
      <c r="Y1" s="89" t="s">
        <v>12</v>
      </c>
      <c r="Z1" s="90" t="str">
        <f>Y1&amp;"%"</f>
        <v>Corstorphine Murrayfield%</v>
      </c>
      <c r="AA1" s="90" t="str">
        <f>Y1&amp;"index"</f>
        <v>Corstorphine Murrayfieldindex</v>
      </c>
      <c r="AB1" s="89" t="s">
        <v>13</v>
      </c>
      <c r="AC1" s="90" t="str">
        <f>AB1&amp;"%"</f>
        <v>Sighthill Gorgie%</v>
      </c>
      <c r="AD1" s="90" t="str">
        <f>AB1&amp;"index"</f>
        <v>Sighthill Gorgieindex</v>
      </c>
      <c r="AE1" s="89" t="s">
        <v>14</v>
      </c>
      <c r="AF1" s="90" t="str">
        <f>AE1&amp;"%"</f>
        <v>Colinton Fairmilehead%</v>
      </c>
      <c r="AG1" s="90" t="str">
        <f>AE1&amp;"index"</f>
        <v>Colinton Fairmileheadindex</v>
      </c>
      <c r="AH1" s="89" t="s">
        <v>15</v>
      </c>
      <c r="AI1" s="90" t="str">
        <f>AH1&amp;"%"</f>
        <v>Fountainbridge Craiglockhart%</v>
      </c>
      <c r="AJ1" s="90" t="str">
        <f>AH1&amp;"index"</f>
        <v>Fountainbridge Craiglockhartindex</v>
      </c>
      <c r="AK1" s="89" t="s">
        <v>16</v>
      </c>
      <c r="AL1" s="90" t="str">
        <f>AK1&amp;"%"</f>
        <v>Meadows Morningside%</v>
      </c>
      <c r="AM1" s="90" t="str">
        <f>AK1&amp;"index"</f>
        <v>Meadows Morningsideindex</v>
      </c>
      <c r="AN1" s="89" t="s">
        <v>17</v>
      </c>
      <c r="AO1" s="90" t="str">
        <f>AN1&amp;"%"</f>
        <v>City Centre%</v>
      </c>
      <c r="AP1" s="90" t="str">
        <f>AN1&amp;"index"</f>
        <v>City Centreindex</v>
      </c>
      <c r="AQ1" s="89" t="s">
        <v>18</v>
      </c>
      <c r="AR1" s="90" t="str">
        <f>AQ1&amp;"%"</f>
        <v>Leith Walk%</v>
      </c>
      <c r="AS1" s="90" t="str">
        <f>AQ1&amp;"index"</f>
        <v>Leith Walkindex</v>
      </c>
      <c r="AT1" s="89" t="s">
        <v>19</v>
      </c>
      <c r="AU1" s="90" t="str">
        <f>AT1&amp;"%"</f>
        <v>Leith %</v>
      </c>
      <c r="AV1" s="90" t="str">
        <f>AT1&amp;"index"</f>
        <v>Leith index</v>
      </c>
      <c r="AW1" s="89" t="s">
        <v>20</v>
      </c>
      <c r="AX1" s="90" t="str">
        <f>AW1&amp;"%"</f>
        <v>Craigentinny Duddingston%</v>
      </c>
      <c r="AY1" s="90" t="str">
        <f>AW1&amp;"index"</f>
        <v>Craigentinny Duddingstonindex</v>
      </c>
      <c r="AZ1" s="89" t="s">
        <v>21</v>
      </c>
      <c r="BA1" s="90" t="str">
        <f>AZ1&amp;"%"</f>
        <v>Southside Newington%</v>
      </c>
      <c r="BB1" s="90" t="str">
        <f>AZ1&amp;"index"</f>
        <v>Southside Newingtonindex</v>
      </c>
      <c r="BC1" s="89" t="s">
        <v>22</v>
      </c>
      <c r="BD1" s="90" t="str">
        <f>BC1&amp;"%"</f>
        <v>Liberton Gilmerton%</v>
      </c>
      <c r="BE1" s="90" t="str">
        <f>BC1&amp;"index"</f>
        <v>Liberton Gilmertonindex</v>
      </c>
      <c r="BF1" s="89" t="s">
        <v>23</v>
      </c>
      <c r="BG1" s="90" t="str">
        <f>BF1&amp;"%"</f>
        <v>Portobello Craigmillar%</v>
      </c>
      <c r="BH1" s="90" t="str">
        <f>BF1&amp;"index"</f>
        <v>Portobello Craigmillarindex</v>
      </c>
      <c r="BI1" s="91" t="s">
        <v>411</v>
      </c>
      <c r="BJ1" s="92" t="str">
        <f>BI1&amp;"%"</f>
        <v>North West (almond, forth, inverleith, western)%</v>
      </c>
      <c r="BK1" s="92" t="str">
        <f>BI1&amp;"index"</f>
        <v>North West (almond, forth, inverleith, western)index</v>
      </c>
      <c r="BL1" s="91" t="s">
        <v>412</v>
      </c>
      <c r="BM1" s="92" t="str">
        <f>BL1&amp;"%"</f>
        <v>North East (Leith, lw, craig/dudd, port/craig)%</v>
      </c>
      <c r="BN1" s="92" t="str">
        <f>BL1&amp;"index"</f>
        <v>North East (Leith, lw, craig/dudd, port/craig)index</v>
      </c>
      <c r="BO1" s="91" t="s">
        <v>413</v>
      </c>
      <c r="BP1" s="92" t="str">
        <f>BO1&amp;"%"</f>
        <v>South East (CC, Ss/n, m/m, L/G)%</v>
      </c>
      <c r="BQ1" s="92" t="str">
        <f>BO1&amp;"index"</f>
        <v>South East (CC, Ss/n, m/m, L/G)index</v>
      </c>
      <c r="BR1" s="91" t="s">
        <v>414</v>
      </c>
      <c r="BS1" s="92" t="str">
        <f>BR1&amp;"%"</f>
        <v>South West (Pent, fount/craig, sight/gorg, colinton/fair)%</v>
      </c>
      <c r="BT1" s="92" t="str">
        <f>BR1&amp;"index"</f>
        <v>South West (Pent, fount/craig, sight/gorg, colinton/fair)index</v>
      </c>
      <c r="BU1" s="93" t="str">
        <f>K1</f>
        <v>Almond%</v>
      </c>
      <c r="BV1" s="93" t="str">
        <f>N1</f>
        <v>Pentland Hills%</v>
      </c>
      <c r="BW1" s="93" t="str">
        <f>Q1</f>
        <v>Drum Brae Gyle%</v>
      </c>
      <c r="BX1" s="93" t="str">
        <f>T1</f>
        <v>Forth%</v>
      </c>
      <c r="BY1" s="93" t="str">
        <f>W1</f>
        <v>Inverleith%</v>
      </c>
      <c r="BZ1" s="93" t="str">
        <f>Z1</f>
        <v>Corstorphine Murrayfield%</v>
      </c>
      <c r="CA1" s="93" t="str">
        <f>AC1</f>
        <v>Sighthill Gorgie%</v>
      </c>
      <c r="CB1" s="93" t="str">
        <f>AF1</f>
        <v>Colinton Fairmilehead%</v>
      </c>
      <c r="CC1" s="93" t="str">
        <f>AI1</f>
        <v>Fountainbridge Craiglockhart%</v>
      </c>
      <c r="CD1" s="93" t="str">
        <f>AL1</f>
        <v>Meadows Morningside%</v>
      </c>
      <c r="CE1" s="93" t="str">
        <f>AO1</f>
        <v>City Centre%</v>
      </c>
      <c r="CF1" s="93" t="str">
        <f>AR1</f>
        <v>Leith Walk%</v>
      </c>
      <c r="CG1" s="93" t="str">
        <f>AU1</f>
        <v>Leith %</v>
      </c>
      <c r="CH1" s="93" t="str">
        <f>AX1</f>
        <v>Craigentinny Duddingston%</v>
      </c>
      <c r="CI1" s="93" t="str">
        <f>BA1</f>
        <v>Southside Newington%</v>
      </c>
      <c r="CJ1" s="93" t="str">
        <f>BD1</f>
        <v>Liberton Gilmerton%</v>
      </c>
      <c r="CK1" s="93" t="str">
        <f>BG1</f>
        <v>Portobello Craigmillar%</v>
      </c>
      <c r="CL1" s="37"/>
    </row>
    <row r="2" spans="1:90">
      <c r="A2" s="89" t="s">
        <v>24</v>
      </c>
      <c r="B2" s="37" t="s">
        <v>25</v>
      </c>
      <c r="C2" s="94">
        <v>41791</v>
      </c>
      <c r="D2" s="95">
        <v>5295403</v>
      </c>
      <c r="E2" s="95">
        <v>492680</v>
      </c>
      <c r="F2" s="93"/>
      <c r="G2" s="93"/>
      <c r="H2" s="93"/>
      <c r="I2" s="93"/>
      <c r="J2" s="95">
        <v>26515</v>
      </c>
      <c r="K2" s="93"/>
      <c r="L2" s="93"/>
      <c r="M2" s="95">
        <v>24548</v>
      </c>
      <c r="N2" s="93"/>
      <c r="O2" s="93"/>
      <c r="P2" s="95">
        <v>23776</v>
      </c>
      <c r="Q2" s="93"/>
      <c r="R2" s="93"/>
      <c r="S2" s="95">
        <v>33972</v>
      </c>
      <c r="T2" s="93"/>
      <c r="U2" s="93"/>
      <c r="V2" s="95">
        <v>34439</v>
      </c>
      <c r="W2" s="93"/>
      <c r="X2" s="93"/>
      <c r="Y2" s="95">
        <v>23021</v>
      </c>
      <c r="Z2" s="93"/>
      <c r="AA2" s="93"/>
      <c r="AB2" s="95">
        <v>40123</v>
      </c>
      <c r="AC2" s="93"/>
      <c r="AD2" s="93"/>
      <c r="AE2" s="95">
        <v>25867</v>
      </c>
      <c r="AF2" s="93"/>
      <c r="AG2" s="93"/>
      <c r="AH2" s="95">
        <v>23539</v>
      </c>
      <c r="AI2" s="93"/>
      <c r="AJ2" s="93"/>
      <c r="AK2" s="95">
        <v>34783</v>
      </c>
      <c r="AL2" s="93"/>
      <c r="AM2" s="93"/>
      <c r="AN2" s="95">
        <v>22527</v>
      </c>
      <c r="AO2" s="93"/>
      <c r="AP2" s="93"/>
      <c r="AQ2" s="95">
        <v>32606</v>
      </c>
      <c r="AR2" s="93"/>
      <c r="AS2" s="93"/>
      <c r="AT2" s="95">
        <v>25757</v>
      </c>
      <c r="AU2" s="93"/>
      <c r="AV2" s="93"/>
      <c r="AW2" s="95">
        <v>26489</v>
      </c>
      <c r="AX2" s="93"/>
      <c r="AY2" s="93"/>
      <c r="AZ2" s="95">
        <v>34380</v>
      </c>
      <c r="BA2" s="93"/>
      <c r="BB2" s="93"/>
      <c r="BC2" s="95">
        <v>34285</v>
      </c>
      <c r="BD2" s="93"/>
      <c r="BE2" s="93"/>
      <c r="BF2" s="95">
        <v>26053</v>
      </c>
      <c r="BG2" s="93"/>
      <c r="BH2" s="93"/>
      <c r="BI2" s="95">
        <f>J2+S2+V2+Y2+P2</f>
        <v>141723</v>
      </c>
      <c r="BJ2" s="93"/>
      <c r="BK2" s="93"/>
      <c r="BL2" s="95">
        <f>BF2+AT2+AQ2+AW2</f>
        <v>110905</v>
      </c>
      <c r="BM2" s="93"/>
      <c r="BN2" s="93"/>
      <c r="BO2" s="95">
        <f>AZ2+AN2+AK2+BC2</f>
        <v>125975</v>
      </c>
      <c r="BP2" s="93"/>
      <c r="BQ2" s="93"/>
      <c r="BR2" s="95">
        <f>AH2+AE2+AB2+M2</f>
        <v>114077</v>
      </c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37"/>
    </row>
    <row r="3" spans="1:90">
      <c r="A3" s="37" t="s">
        <v>26</v>
      </c>
      <c r="B3" s="37" t="s">
        <v>27</v>
      </c>
      <c r="C3" s="94">
        <v>41791</v>
      </c>
      <c r="D3" s="95">
        <v>2567444</v>
      </c>
      <c r="E3" s="95">
        <v>252758</v>
      </c>
      <c r="F3" s="96">
        <f t="shared" ref="F3:F17" si="0">E3/E$2</f>
        <v>0.5130267110497686</v>
      </c>
      <c r="G3" s="96"/>
      <c r="H3" s="96">
        <f t="shared" ref="H3:H17" si="1">LARGE(BU3:CK3,1)</f>
        <v>0.52969749854566606</v>
      </c>
      <c r="I3" s="96">
        <f t="shared" ref="I3:I17" si="2">SMALL(BU3:CK3,1)</f>
        <v>0.49006804077461807</v>
      </c>
      <c r="J3" s="95">
        <v>13653</v>
      </c>
      <c r="K3" s="96">
        <f t="shared" ref="K3:K17" si="3">J3/J$2</f>
        <v>0.51491608523477272</v>
      </c>
      <c r="L3" s="97">
        <f t="shared" ref="L3:L17" si="4">K3/$F3</f>
        <v>1.0036827988568822</v>
      </c>
      <c r="M3" s="95">
        <v>12333</v>
      </c>
      <c r="N3" s="96">
        <f t="shared" ref="N3:N17" si="5">M3/M$2</f>
        <v>0.50240345445657486</v>
      </c>
      <c r="O3" s="97">
        <f t="shared" ref="O3:O17" si="6">N3/$F3</f>
        <v>0.97929297565918905</v>
      </c>
      <c r="P3" s="95">
        <v>12309</v>
      </c>
      <c r="Q3" s="96">
        <f t="shared" ref="Q3:Q17" si="7">P3/P$2</f>
        <v>0.51770693135935397</v>
      </c>
      <c r="R3" s="97">
        <f t="shared" ref="R3:R17" si="8">Q3/$F3</f>
        <v>1.0091227614640348</v>
      </c>
      <c r="S3" s="95">
        <v>17579</v>
      </c>
      <c r="T3" s="96">
        <f t="shared" ref="T3:T17" si="9">S3/S$2</f>
        <v>0.51745555163075474</v>
      </c>
      <c r="U3" s="97">
        <f t="shared" ref="U3:U17" si="10">T3/$F3</f>
        <v>1.0086327680130411</v>
      </c>
      <c r="V3" s="95">
        <v>17969</v>
      </c>
      <c r="W3" s="96">
        <f t="shared" ref="W3:W17" si="11">V3/V$2</f>
        <v>0.52176311739597547</v>
      </c>
      <c r="X3" s="97">
        <f t="shared" ref="X3:X17" si="12">W3/$F3</f>
        <v>1.0170291451849167</v>
      </c>
      <c r="Y3" s="95">
        <v>12016</v>
      </c>
      <c r="Z3" s="96">
        <f t="shared" ref="Z3:Z17" si="13">Y3/Y$2</f>
        <v>0.52195821206724291</v>
      </c>
      <c r="AA3" s="97">
        <f t="shared" ref="AA3:AA17" si="14">Z3/$F3</f>
        <v>1.0174094268877316</v>
      </c>
      <c r="AB3" s="95">
        <v>19663</v>
      </c>
      <c r="AC3" s="96">
        <f t="shared" ref="AC3:AC17" si="15">AB3/AB$2</f>
        <v>0.49006804077461807</v>
      </c>
      <c r="AD3" s="97">
        <f t="shared" ref="AD3:AD17" si="16">AC3/$F3</f>
        <v>0.95524858690462355</v>
      </c>
      <c r="AE3" s="95">
        <v>12968</v>
      </c>
      <c r="AF3" s="96">
        <f t="shared" ref="AF3:AF17" si="17">AE3/AE$2</f>
        <v>0.50133374569915334</v>
      </c>
      <c r="AG3" s="97">
        <f t="shared" ref="AG3:AG17" si="18">AF3/$F3</f>
        <v>0.9772078819703387</v>
      </c>
      <c r="AH3" s="95">
        <v>12033</v>
      </c>
      <c r="AI3" s="96">
        <f t="shared" ref="AI3:AI17" si="19">AH3/AH$2</f>
        <v>0.51119418836823993</v>
      </c>
      <c r="AJ3" s="97">
        <f t="shared" ref="AJ3:AJ17" si="20">AI3/$F3</f>
        <v>0.99642801701732275</v>
      </c>
      <c r="AK3" s="95">
        <v>18362</v>
      </c>
      <c r="AL3" s="96">
        <f t="shared" ref="AL3:AL17" si="21">AK3/AK$2</f>
        <v>0.52790156110743758</v>
      </c>
      <c r="AM3" s="97">
        <f t="shared" ref="AM3:AM17" si="22">AL3/$F3</f>
        <v>1.0289942993947268</v>
      </c>
      <c r="AN3" s="95">
        <v>11323</v>
      </c>
      <c r="AO3" s="96">
        <f t="shared" ref="AO3:AO17" si="23">AN3/AN$2</f>
        <v>0.50264127491454702</v>
      </c>
      <c r="AP3" s="97">
        <f t="shared" ref="AP3:AP17" si="24">AO3/$F3</f>
        <v>0.9797565391595876</v>
      </c>
      <c r="AQ3" s="95">
        <v>16273</v>
      </c>
      <c r="AR3" s="96">
        <f t="shared" ref="AR3:AR17" si="25">AQ3/AQ$2</f>
        <v>0.49907992394037909</v>
      </c>
      <c r="AS3" s="97">
        <f t="shared" ref="AS3:AS17" si="26">AR3/$F3</f>
        <v>0.97281469598171366</v>
      </c>
      <c r="AT3" s="95">
        <v>12704</v>
      </c>
      <c r="AU3" s="96">
        <f t="shared" ref="AU3:AU17" si="27">AT3/AT$2</f>
        <v>0.49322514267965989</v>
      </c>
      <c r="AV3" s="97">
        <f t="shared" ref="AV3:AV17" si="28">AU3/$F3</f>
        <v>0.96140246122937689</v>
      </c>
      <c r="AW3" s="95">
        <v>13741</v>
      </c>
      <c r="AX3" s="96">
        <f t="shared" ref="AX3:AX17" si="29">AW3/AW$2</f>
        <v>0.51874362943108465</v>
      </c>
      <c r="AY3" s="97">
        <f t="shared" ref="AY3:AY17" si="30">AX3/$F3</f>
        <v>1.0111435101880328</v>
      </c>
      <c r="AZ3" s="95">
        <v>18211</v>
      </c>
      <c r="BA3" s="96">
        <f t="shared" ref="BA3:BA17" si="31">AZ3/AZ$2</f>
        <v>0.52969749854566606</v>
      </c>
      <c r="BB3" s="97">
        <f t="shared" ref="BB3:BB17" si="32">BA3/$F3</f>
        <v>1.032494969826786</v>
      </c>
      <c r="BC3" s="95">
        <v>17910</v>
      </c>
      <c r="BD3" s="96">
        <f t="shared" ref="BD3:BD17" si="33">BC3/BC$2</f>
        <v>0.52238588303922995</v>
      </c>
      <c r="BE3" s="97">
        <f t="shared" ref="BE3:BE17" si="34">BD3/$F3</f>
        <v>1.0182430500944295</v>
      </c>
      <c r="BF3" s="95">
        <v>13711</v>
      </c>
      <c r="BG3" s="96">
        <f t="shared" ref="BG3:BG17" si="35">BF3/BF$2</f>
        <v>0.52627336583119022</v>
      </c>
      <c r="BH3" s="97">
        <f>BG3/$F3</f>
        <v>1.0258205947100025</v>
      </c>
      <c r="BI3" s="95">
        <f>J3+S3+V3+Y3+P3</f>
        <v>73526</v>
      </c>
      <c r="BJ3" s="96">
        <f>BI3/BI$2</f>
        <v>0.51880075922750712</v>
      </c>
      <c r="BK3" s="97">
        <f>BJ3/$F3</f>
        <v>1.0112548685153713</v>
      </c>
      <c r="BL3" s="95">
        <f>BF3+AT3+AQ3+AW3</f>
        <v>56429</v>
      </c>
      <c r="BM3" s="96">
        <f>BL3/BL$2</f>
        <v>0.50880483296515033</v>
      </c>
      <c r="BN3" s="97">
        <f>BM3/$F3</f>
        <v>0.99177064664726844</v>
      </c>
      <c r="BO3" s="95">
        <f>AZ3+AN3+AK3+BC3</f>
        <v>65806</v>
      </c>
      <c r="BP3" s="96">
        <f>BO3/BO$2</f>
        <v>0.52237348680293705</v>
      </c>
      <c r="BQ3" s="97">
        <f>BP3/$F3</f>
        <v>1.0182188871492535</v>
      </c>
      <c r="BR3" s="95">
        <f>AH3+AE3+AB3+M3</f>
        <v>56997</v>
      </c>
      <c r="BS3" s="96">
        <f>BR3/BR$2</f>
        <v>0.4996362106296624</v>
      </c>
      <c r="BT3" s="97">
        <f>BS3/$F3</f>
        <v>0.97389901903410403</v>
      </c>
      <c r="BU3" s="93">
        <f t="shared" ref="BU3:BU17" si="36">K3</f>
        <v>0.51491608523477272</v>
      </c>
      <c r="BV3" s="93">
        <f t="shared" ref="BV3:BV17" si="37">N3</f>
        <v>0.50240345445657486</v>
      </c>
      <c r="BW3" s="93">
        <f t="shared" ref="BW3:BW17" si="38">Q3</f>
        <v>0.51770693135935397</v>
      </c>
      <c r="BX3" s="93">
        <f t="shared" ref="BX3:BX17" si="39">T3</f>
        <v>0.51745555163075474</v>
      </c>
      <c r="BY3" s="93">
        <f t="shared" ref="BY3:BY17" si="40">W3</f>
        <v>0.52176311739597547</v>
      </c>
      <c r="BZ3" s="93">
        <f t="shared" ref="BZ3:BZ17" si="41">Z3</f>
        <v>0.52195821206724291</v>
      </c>
      <c r="CA3" s="93">
        <f t="shared" ref="CA3:CA17" si="42">AC3</f>
        <v>0.49006804077461807</v>
      </c>
      <c r="CB3" s="93">
        <f t="shared" ref="CB3:CB17" si="43">AF3</f>
        <v>0.50133374569915334</v>
      </c>
      <c r="CC3" s="93">
        <f t="shared" ref="CC3:CC17" si="44">AI3</f>
        <v>0.51119418836823993</v>
      </c>
      <c r="CD3" s="93">
        <f t="shared" ref="CD3:CD17" si="45">AL3</f>
        <v>0.52790156110743758</v>
      </c>
      <c r="CE3" s="93">
        <f t="shared" ref="CE3:CE17" si="46">AO3</f>
        <v>0.50264127491454702</v>
      </c>
      <c r="CF3" s="93">
        <f t="shared" ref="CF3:CF17" si="47">AR3</f>
        <v>0.49907992394037909</v>
      </c>
      <c r="CG3" s="93">
        <f t="shared" ref="CG3:CG17" si="48">AU3</f>
        <v>0.49322514267965989</v>
      </c>
      <c r="CH3" s="93">
        <f t="shared" ref="CH3:CH17" si="49">AX3</f>
        <v>0.51874362943108465</v>
      </c>
      <c r="CI3" s="93">
        <f t="shared" ref="CI3:CI17" si="50">BA3</f>
        <v>0.52969749854566606</v>
      </c>
      <c r="CJ3" s="93">
        <f t="shared" ref="CJ3:CJ17" si="51">BD3</f>
        <v>0.52238588303922995</v>
      </c>
      <c r="CK3" s="93">
        <f t="shared" ref="CK3:CK17" si="52">BG3</f>
        <v>0.52627336583119022</v>
      </c>
      <c r="CL3" s="37"/>
    </row>
    <row r="4" spans="1:90">
      <c r="A4" s="37" t="s">
        <v>28</v>
      </c>
      <c r="B4" s="37" t="s">
        <v>27</v>
      </c>
      <c r="C4" s="94">
        <v>41791</v>
      </c>
      <c r="D4" s="95">
        <v>2727959</v>
      </c>
      <c r="E4" s="95">
        <v>239922</v>
      </c>
      <c r="F4" s="96">
        <f t="shared" si="0"/>
        <v>0.4869732889502314</v>
      </c>
      <c r="G4" s="96"/>
      <c r="H4" s="96">
        <f t="shared" si="1"/>
        <v>0.50993195922538193</v>
      </c>
      <c r="I4" s="96">
        <f t="shared" si="2"/>
        <v>0.47030250145433389</v>
      </c>
      <c r="J4" s="95">
        <v>12862</v>
      </c>
      <c r="K4" s="96">
        <f t="shared" si="3"/>
        <v>0.48508391476522722</v>
      </c>
      <c r="L4" s="97">
        <f t="shared" si="4"/>
        <v>0.99612016874872722</v>
      </c>
      <c r="M4" s="95">
        <v>12215</v>
      </c>
      <c r="N4" s="96">
        <f t="shared" si="5"/>
        <v>0.49759654554342514</v>
      </c>
      <c r="O4" s="97">
        <f t="shared" si="6"/>
        <v>1.0218148650742103</v>
      </c>
      <c r="P4" s="95">
        <v>11467</v>
      </c>
      <c r="Q4" s="96">
        <f t="shared" si="7"/>
        <v>0.48229306864064603</v>
      </c>
      <c r="R4" s="97">
        <f t="shared" si="8"/>
        <v>0.99038916421951084</v>
      </c>
      <c r="S4" s="95">
        <v>16393</v>
      </c>
      <c r="T4" s="96">
        <f t="shared" si="9"/>
        <v>0.48254444836924526</v>
      </c>
      <c r="U4" s="97">
        <f t="shared" si="10"/>
        <v>0.99090537267345113</v>
      </c>
      <c r="V4" s="95">
        <v>16470</v>
      </c>
      <c r="W4" s="96">
        <f t="shared" si="11"/>
        <v>0.47823688260402453</v>
      </c>
      <c r="X4" s="97">
        <f t="shared" si="12"/>
        <v>0.98205978326852394</v>
      </c>
      <c r="Y4" s="95">
        <v>11005</v>
      </c>
      <c r="Z4" s="96">
        <f t="shared" si="13"/>
        <v>0.47804178793275703</v>
      </c>
      <c r="AA4" s="97">
        <f t="shared" si="14"/>
        <v>0.98165915622039968</v>
      </c>
      <c r="AB4" s="95">
        <v>20460</v>
      </c>
      <c r="AC4" s="96">
        <f t="shared" si="15"/>
        <v>0.50993195922538193</v>
      </c>
      <c r="AD4" s="97">
        <f t="shared" si="16"/>
        <v>1.0471456459647768</v>
      </c>
      <c r="AE4" s="95">
        <v>12899</v>
      </c>
      <c r="AF4" s="96">
        <f t="shared" si="17"/>
        <v>0.49866625430084666</v>
      </c>
      <c r="AG4" s="97">
        <f t="shared" si="18"/>
        <v>1.0240115127789078</v>
      </c>
      <c r="AH4" s="95">
        <v>11506</v>
      </c>
      <c r="AI4" s="96">
        <f t="shared" si="19"/>
        <v>0.48880581163176007</v>
      </c>
      <c r="AJ4" s="97">
        <f t="shared" si="20"/>
        <v>1.0037630866478919</v>
      </c>
      <c r="AK4" s="95">
        <v>16421</v>
      </c>
      <c r="AL4" s="96">
        <f t="shared" si="21"/>
        <v>0.47209843889256248</v>
      </c>
      <c r="AM4" s="97">
        <f t="shared" si="22"/>
        <v>0.9694544846808032</v>
      </c>
      <c r="AN4" s="95">
        <v>11204</v>
      </c>
      <c r="AO4" s="96">
        <f t="shared" si="23"/>
        <v>0.49735872508545304</v>
      </c>
      <c r="AP4" s="97">
        <f t="shared" si="24"/>
        <v>1.02132650059228</v>
      </c>
      <c r="AQ4" s="95">
        <v>16333</v>
      </c>
      <c r="AR4" s="96">
        <f t="shared" si="25"/>
        <v>0.50092007605962097</v>
      </c>
      <c r="AS4" s="97">
        <f t="shared" si="26"/>
        <v>1.028639737385709</v>
      </c>
      <c r="AT4" s="95">
        <v>13053</v>
      </c>
      <c r="AU4" s="96">
        <f t="shared" si="27"/>
        <v>0.50677485732034011</v>
      </c>
      <c r="AV4" s="97">
        <f t="shared" si="28"/>
        <v>1.0406625349262892</v>
      </c>
      <c r="AW4" s="95">
        <v>12748</v>
      </c>
      <c r="AX4" s="96">
        <f t="shared" si="29"/>
        <v>0.4812563705689154</v>
      </c>
      <c r="AY4" s="97">
        <f t="shared" si="30"/>
        <v>0.98826030398168252</v>
      </c>
      <c r="AZ4" s="95">
        <v>16169</v>
      </c>
      <c r="BA4" s="96">
        <f t="shared" si="31"/>
        <v>0.47030250145433389</v>
      </c>
      <c r="BB4" s="97">
        <f t="shared" si="32"/>
        <v>0.96576652585640843</v>
      </c>
      <c r="BC4" s="95">
        <v>16375</v>
      </c>
      <c r="BD4" s="96">
        <f t="shared" si="33"/>
        <v>0.47761411696077</v>
      </c>
      <c r="BE4" s="97">
        <f t="shared" si="34"/>
        <v>0.98078093357104457</v>
      </c>
      <c r="BF4" s="95">
        <v>12342</v>
      </c>
      <c r="BG4" s="96">
        <f t="shared" si="35"/>
        <v>0.47372663416880972</v>
      </c>
      <c r="BH4" s="97">
        <f>BG4/$F4</f>
        <v>0.97279798485461599</v>
      </c>
      <c r="BI4" s="95">
        <f t="shared" ref="BI4:BI17" si="53">J4+S4+V4+Y4+P4</f>
        <v>68197</v>
      </c>
      <c r="BJ4" s="96">
        <f t="shared" ref="BJ4:BJ17" si="54">BI4/BI$2</f>
        <v>0.48119924077249282</v>
      </c>
      <c r="BK4" s="97">
        <f t="shared" ref="BK4:BK17" si="55">BJ4/$F4</f>
        <v>0.98814298790353428</v>
      </c>
      <c r="BL4" s="95">
        <f t="shared" ref="BL4:BL17" si="56">BF4+AT4+AQ4+AW4</f>
        <v>54476</v>
      </c>
      <c r="BM4" s="96">
        <f t="shared" ref="BM4:BM17" si="57">BL4/BL$2</f>
        <v>0.49119516703484967</v>
      </c>
      <c r="BN4" s="97">
        <f t="shared" ref="BN4:BN17" si="58">BM4/$F4</f>
        <v>1.0086696296910234</v>
      </c>
      <c r="BO4" s="95">
        <f t="shared" ref="BO4:BO17" si="59">AZ4+AN4+AK4+BC4</f>
        <v>60169</v>
      </c>
      <c r="BP4" s="96">
        <f t="shared" ref="BP4:BP17" si="60">BO4/BO$2</f>
        <v>0.4776265131970629</v>
      </c>
      <c r="BQ4" s="97">
        <f t="shared" ref="BQ4:BQ17" si="61">BP4/$F4</f>
        <v>0.98080638925121055</v>
      </c>
      <c r="BR4" s="95">
        <f t="shared" ref="BR4:BR17" si="62">AH4+AE4+AB4+M4</f>
        <v>57080</v>
      </c>
      <c r="BS4" s="96">
        <f t="shared" ref="BS4:BS17" si="63">BR4/BR$2</f>
        <v>0.50036378937033754</v>
      </c>
      <c r="BT4" s="97">
        <f t="shared" ref="BT4:BT17" si="64">BS4/$F4</f>
        <v>1.0274974022681451</v>
      </c>
      <c r="BU4" s="93">
        <f t="shared" si="36"/>
        <v>0.48508391476522722</v>
      </c>
      <c r="BV4" s="93">
        <f t="shared" si="37"/>
        <v>0.49759654554342514</v>
      </c>
      <c r="BW4" s="93">
        <f t="shared" si="38"/>
        <v>0.48229306864064603</v>
      </c>
      <c r="BX4" s="93">
        <f t="shared" si="39"/>
        <v>0.48254444836924526</v>
      </c>
      <c r="BY4" s="93">
        <f t="shared" si="40"/>
        <v>0.47823688260402453</v>
      </c>
      <c r="BZ4" s="93">
        <f t="shared" si="41"/>
        <v>0.47804178793275703</v>
      </c>
      <c r="CA4" s="93">
        <f t="shared" si="42"/>
        <v>0.50993195922538193</v>
      </c>
      <c r="CB4" s="93">
        <f t="shared" si="43"/>
        <v>0.49866625430084666</v>
      </c>
      <c r="CC4" s="93">
        <f t="shared" si="44"/>
        <v>0.48880581163176007</v>
      </c>
      <c r="CD4" s="93">
        <f t="shared" si="45"/>
        <v>0.47209843889256248</v>
      </c>
      <c r="CE4" s="93">
        <f t="shared" si="46"/>
        <v>0.49735872508545304</v>
      </c>
      <c r="CF4" s="93">
        <f t="shared" si="47"/>
        <v>0.50092007605962097</v>
      </c>
      <c r="CG4" s="93">
        <f t="shared" si="48"/>
        <v>0.50677485732034011</v>
      </c>
      <c r="CH4" s="93">
        <f t="shared" si="49"/>
        <v>0.4812563705689154</v>
      </c>
      <c r="CI4" s="93">
        <f t="shared" si="50"/>
        <v>0.47030250145433389</v>
      </c>
      <c r="CJ4" s="93">
        <f t="shared" si="51"/>
        <v>0.47761411696077</v>
      </c>
      <c r="CK4" s="93">
        <f t="shared" si="52"/>
        <v>0.47372663416880972</v>
      </c>
      <c r="CL4" s="37"/>
    </row>
    <row r="5" spans="1:90">
      <c r="A5" s="98" t="s">
        <v>29</v>
      </c>
      <c r="B5" s="37" t="s">
        <v>27</v>
      </c>
      <c r="C5" s="94">
        <v>41791</v>
      </c>
      <c r="D5" s="95"/>
      <c r="E5" s="95">
        <v>27060</v>
      </c>
      <c r="F5" s="96">
        <f t="shared" si="0"/>
        <v>5.4924088657952425E-2</v>
      </c>
      <c r="G5" s="96"/>
      <c r="H5" s="96">
        <f t="shared" si="1"/>
        <v>7.8535264335334976E-2</v>
      </c>
      <c r="I5" s="96">
        <f t="shared" si="2"/>
        <v>2.8499134372086829E-2</v>
      </c>
      <c r="J5" s="37">
        <v>1723</v>
      </c>
      <c r="K5" s="96">
        <f t="shared" si="3"/>
        <v>6.4982085611917789E-2</v>
      </c>
      <c r="L5" s="97">
        <f t="shared" si="4"/>
        <v>1.1831254227376073</v>
      </c>
      <c r="M5" s="95">
        <v>1240</v>
      </c>
      <c r="N5" s="96">
        <f t="shared" si="5"/>
        <v>5.0513280104285484E-2</v>
      </c>
      <c r="O5" s="97">
        <f t="shared" si="6"/>
        <v>0.91969264012488439</v>
      </c>
      <c r="P5" s="95">
        <v>1382</v>
      </c>
      <c r="Q5" s="96">
        <f t="shared" si="7"/>
        <v>5.8125841184387621E-2</v>
      </c>
      <c r="R5" s="97">
        <f t="shared" si="8"/>
        <v>1.0582941402337063</v>
      </c>
      <c r="S5" s="95">
        <v>2668</v>
      </c>
      <c r="T5" s="96">
        <f t="shared" si="9"/>
        <v>7.8535264335334976E-2</v>
      </c>
      <c r="U5" s="97">
        <f t="shared" si="10"/>
        <v>1.4298874365385379</v>
      </c>
      <c r="V5" s="95">
        <v>1863</v>
      </c>
      <c r="W5" s="96">
        <f t="shared" si="11"/>
        <v>5.4095647376520804E-2</v>
      </c>
      <c r="X5" s="97">
        <f t="shared" si="12"/>
        <v>0.98491661306224199</v>
      </c>
      <c r="Y5" s="95">
        <v>1268</v>
      </c>
      <c r="Z5" s="96">
        <f t="shared" si="13"/>
        <v>5.508014421615047E-2</v>
      </c>
      <c r="AA5" s="97">
        <f t="shared" si="14"/>
        <v>1.0028412953589436</v>
      </c>
      <c r="AB5" s="95">
        <v>2413</v>
      </c>
      <c r="AC5" s="96">
        <f t="shared" si="15"/>
        <v>6.0140069286942655E-2</v>
      </c>
      <c r="AD5" s="97">
        <f t="shared" si="16"/>
        <v>1.0949670855983336</v>
      </c>
      <c r="AE5" s="95">
        <v>1459</v>
      </c>
      <c r="AF5" s="96">
        <f t="shared" si="17"/>
        <v>5.6403912320717516E-2</v>
      </c>
      <c r="AG5" s="97">
        <f t="shared" si="18"/>
        <v>1.0269430717727681</v>
      </c>
      <c r="AH5" s="95">
        <v>1094</v>
      </c>
      <c r="AI5" s="96">
        <f t="shared" si="19"/>
        <v>4.6476061005140408E-2</v>
      </c>
      <c r="AJ5" s="97">
        <f t="shared" si="20"/>
        <v>0.84618720384377588</v>
      </c>
      <c r="AK5" s="95">
        <v>1458</v>
      </c>
      <c r="AL5" s="96">
        <f t="shared" si="21"/>
        <v>4.1917028433430127E-2</v>
      </c>
      <c r="AM5" s="97">
        <f t="shared" si="22"/>
        <v>0.76318113705034574</v>
      </c>
      <c r="AN5" s="37">
        <v>642</v>
      </c>
      <c r="AO5" s="96">
        <f t="shared" si="23"/>
        <v>2.8499134372086829E-2</v>
      </c>
      <c r="AP5" s="97">
        <f t="shared" si="24"/>
        <v>0.51888224399259941</v>
      </c>
      <c r="AQ5" s="95">
        <v>1534</v>
      </c>
      <c r="AR5" s="96">
        <f t="shared" si="25"/>
        <v>4.7046555848616819E-2</v>
      </c>
      <c r="AS5" s="97">
        <f t="shared" si="26"/>
        <v>0.85657417352167531</v>
      </c>
      <c r="AT5" s="95">
        <v>1591</v>
      </c>
      <c r="AU5" s="96">
        <f t="shared" si="27"/>
        <v>6.1769616026711188E-2</v>
      </c>
      <c r="AV5" s="97">
        <f t="shared" si="28"/>
        <v>1.1246361575772383</v>
      </c>
      <c r="AW5" s="95">
        <v>1493</v>
      </c>
      <c r="AX5" s="96">
        <f t="shared" si="29"/>
        <v>5.6363018611499116E-2</v>
      </c>
      <c r="AY5" s="97">
        <f t="shared" si="30"/>
        <v>1.0261985221549661</v>
      </c>
      <c r="AZ5" s="95">
        <v>1305</v>
      </c>
      <c r="BA5" s="96">
        <f t="shared" si="31"/>
        <v>3.7958115183246072E-2</v>
      </c>
      <c r="BB5" s="97">
        <f t="shared" si="32"/>
        <v>0.69110141125209434</v>
      </c>
      <c r="BC5" s="95">
        <v>2094</v>
      </c>
      <c r="BD5" s="96">
        <f t="shared" si="33"/>
        <v>6.1076272422342134E-2</v>
      </c>
      <c r="BE5" s="97">
        <f t="shared" si="34"/>
        <v>1.1120124869563754</v>
      </c>
      <c r="BF5" s="95">
        <v>1833</v>
      </c>
      <c r="BG5" s="96">
        <f t="shared" si="35"/>
        <v>7.0356580816028857E-2</v>
      </c>
      <c r="BH5" s="97">
        <f>BG5/$F5</f>
        <v>1.2809785748869584</v>
      </c>
      <c r="BI5" s="95">
        <f t="shared" si="53"/>
        <v>8904</v>
      </c>
      <c r="BJ5" s="96">
        <f t="shared" si="54"/>
        <v>6.2826781820875935E-2</v>
      </c>
      <c r="BK5" s="97">
        <f t="shared" si="55"/>
        <v>1.1438839197157855</v>
      </c>
      <c r="BL5" s="95">
        <f t="shared" si="56"/>
        <v>6451</v>
      </c>
      <c r="BM5" s="96">
        <f t="shared" si="57"/>
        <v>5.8166899598755692E-2</v>
      </c>
      <c r="BN5" s="97">
        <f t="shared" si="58"/>
        <v>1.0590416886295253</v>
      </c>
      <c r="BO5" s="95">
        <f t="shared" si="59"/>
        <v>5499</v>
      </c>
      <c r="BP5" s="96">
        <f t="shared" si="60"/>
        <v>4.3651518158364752E-2</v>
      </c>
      <c r="BQ5" s="97">
        <f t="shared" si="61"/>
        <v>0.79476090045318348</v>
      </c>
      <c r="BR5" s="95">
        <f t="shared" si="62"/>
        <v>6206</v>
      </c>
      <c r="BS5" s="96">
        <f t="shared" si="63"/>
        <v>5.4401851381084707E-2</v>
      </c>
      <c r="BT5" s="97">
        <f t="shared" si="64"/>
        <v>0.99049165330498201</v>
      </c>
      <c r="BU5" s="93">
        <f t="shared" si="36"/>
        <v>6.4982085611917789E-2</v>
      </c>
      <c r="BV5" s="93">
        <f t="shared" si="37"/>
        <v>5.0513280104285484E-2</v>
      </c>
      <c r="BW5" s="93">
        <f t="shared" si="38"/>
        <v>5.8125841184387621E-2</v>
      </c>
      <c r="BX5" s="93">
        <f t="shared" si="39"/>
        <v>7.8535264335334976E-2</v>
      </c>
      <c r="BY5" s="93">
        <f t="shared" si="40"/>
        <v>5.4095647376520804E-2</v>
      </c>
      <c r="BZ5" s="93">
        <f t="shared" si="41"/>
        <v>5.508014421615047E-2</v>
      </c>
      <c r="CA5" s="93">
        <f t="shared" si="42"/>
        <v>6.0140069286942655E-2</v>
      </c>
      <c r="CB5" s="93">
        <f t="shared" si="43"/>
        <v>5.6403912320717516E-2</v>
      </c>
      <c r="CC5" s="93">
        <f t="shared" si="44"/>
        <v>4.6476061005140408E-2</v>
      </c>
      <c r="CD5" s="93">
        <f t="shared" si="45"/>
        <v>4.1917028433430127E-2</v>
      </c>
      <c r="CE5" s="93">
        <f t="shared" si="46"/>
        <v>2.8499134372086829E-2</v>
      </c>
      <c r="CF5" s="93">
        <f t="shared" si="47"/>
        <v>4.7046555848616819E-2</v>
      </c>
      <c r="CG5" s="93">
        <f t="shared" si="48"/>
        <v>6.1769616026711188E-2</v>
      </c>
      <c r="CH5" s="93">
        <f t="shared" si="49"/>
        <v>5.6363018611499116E-2</v>
      </c>
      <c r="CI5" s="93">
        <f t="shared" si="50"/>
        <v>3.7958115183246072E-2</v>
      </c>
      <c r="CJ5" s="93">
        <f t="shared" si="51"/>
        <v>6.1076272422342134E-2</v>
      </c>
      <c r="CK5" s="93">
        <f t="shared" si="52"/>
        <v>7.0356580816028857E-2</v>
      </c>
      <c r="CL5" s="37"/>
    </row>
    <row r="6" spans="1:90">
      <c r="A6" s="99" t="s">
        <v>30</v>
      </c>
      <c r="B6" s="37" t="s">
        <v>27</v>
      </c>
      <c r="C6" s="94">
        <v>41791</v>
      </c>
      <c r="D6" s="95"/>
      <c r="E6" s="95">
        <v>31753</v>
      </c>
      <c r="F6" s="96">
        <f t="shared" si="0"/>
        <v>6.4449541284403666E-2</v>
      </c>
      <c r="G6" s="96"/>
      <c r="H6" s="96">
        <f t="shared" si="1"/>
        <v>9.119366396379408E-2</v>
      </c>
      <c r="I6" s="96">
        <f t="shared" si="2"/>
        <v>2.6501531495538688E-2</v>
      </c>
      <c r="J6" s="37">
        <v>2418</v>
      </c>
      <c r="K6" s="96">
        <f t="shared" si="3"/>
        <v>9.119366396379408E-2</v>
      </c>
      <c r="L6" s="97">
        <f t="shared" si="4"/>
        <v>1.4149621881926768</v>
      </c>
      <c r="M6" s="95">
        <v>1901</v>
      </c>
      <c r="N6" s="96">
        <f t="shared" si="5"/>
        <v>7.7440117321166693E-2</v>
      </c>
      <c r="O6" s="97">
        <f t="shared" si="6"/>
        <v>1.2015619627056471</v>
      </c>
      <c r="P6" s="95">
        <v>1711</v>
      </c>
      <c r="Q6" s="96">
        <f t="shared" si="7"/>
        <v>7.1963324360699868E-2</v>
      </c>
      <c r="R6" s="97">
        <f t="shared" si="8"/>
        <v>1.1165839651695781</v>
      </c>
      <c r="S6" s="95">
        <v>2957</v>
      </c>
      <c r="T6" s="96">
        <f t="shared" si="9"/>
        <v>8.704227010479218E-2</v>
      </c>
      <c r="U6" s="97">
        <f t="shared" si="10"/>
        <v>1.350549101981829</v>
      </c>
      <c r="V6" s="95">
        <v>2116</v>
      </c>
      <c r="W6" s="96">
        <f t="shared" si="11"/>
        <v>6.1441969859752026E-2</v>
      </c>
      <c r="X6" s="97">
        <f t="shared" si="12"/>
        <v>0.95333447896270052</v>
      </c>
      <c r="Y6" s="95">
        <v>1584</v>
      </c>
      <c r="Z6" s="96">
        <f t="shared" si="13"/>
        <v>6.8806741670648541E-2</v>
      </c>
      <c r="AA6" s="97">
        <f t="shared" si="14"/>
        <v>1.0676063832171803</v>
      </c>
      <c r="AB6" s="95">
        <v>2413</v>
      </c>
      <c r="AC6" s="96">
        <f t="shared" si="15"/>
        <v>6.0140069286942655E-2</v>
      </c>
      <c r="AD6" s="97">
        <f t="shared" si="16"/>
        <v>0.93313417114259778</v>
      </c>
      <c r="AE6" s="95">
        <v>2081</v>
      </c>
      <c r="AF6" s="96">
        <f t="shared" si="17"/>
        <v>8.0449994201105657E-2</v>
      </c>
      <c r="AG6" s="97">
        <f t="shared" si="18"/>
        <v>1.2482632552200024</v>
      </c>
      <c r="AH6" s="95">
        <v>1165</v>
      </c>
      <c r="AI6" s="96">
        <f t="shared" si="19"/>
        <v>4.9492331874761035E-2</v>
      </c>
      <c r="AJ6" s="97">
        <f t="shared" si="20"/>
        <v>0.76792372588597202</v>
      </c>
      <c r="AK6" s="95">
        <v>1862</v>
      </c>
      <c r="AL6" s="96">
        <f t="shared" si="21"/>
        <v>5.3531897766150131E-2</v>
      </c>
      <c r="AM6" s="97">
        <f t="shared" si="22"/>
        <v>0.83060168775948251</v>
      </c>
      <c r="AN6" s="37">
        <v>597</v>
      </c>
      <c r="AO6" s="96">
        <f t="shared" si="23"/>
        <v>2.6501531495538688E-2</v>
      </c>
      <c r="AP6" s="97">
        <f t="shared" si="24"/>
        <v>0.41119813993077825</v>
      </c>
      <c r="AQ6" s="95">
        <v>1302</v>
      </c>
      <c r="AR6" s="96">
        <f t="shared" si="25"/>
        <v>3.9931300987548303E-2</v>
      </c>
      <c r="AS6" s="97">
        <f t="shared" si="26"/>
        <v>0.61957463453989536</v>
      </c>
      <c r="AT6" s="95">
        <v>1367</v>
      </c>
      <c r="AU6" s="96">
        <f t="shared" si="27"/>
        <v>5.307295104243507E-2</v>
      </c>
      <c r="AV6" s="97">
        <f t="shared" si="28"/>
        <v>0.82348066386127017</v>
      </c>
      <c r="AW6" s="95">
        <v>1541</v>
      </c>
      <c r="AX6" s="96">
        <f t="shared" si="29"/>
        <v>5.8175091547434783E-2</v>
      </c>
      <c r="AY6" s="97">
        <f t="shared" si="30"/>
        <v>0.90264554856518031</v>
      </c>
      <c r="AZ6" s="95">
        <v>1781</v>
      </c>
      <c r="BA6" s="96">
        <f t="shared" si="31"/>
        <v>5.1803374054682952E-2</v>
      </c>
      <c r="BB6" s="97">
        <f t="shared" si="32"/>
        <v>0.80378188924703797</v>
      </c>
      <c r="BC6" s="95">
        <v>2745</v>
      </c>
      <c r="BD6" s="96">
        <f t="shared" si="33"/>
        <v>8.0064168003500066E-2</v>
      </c>
      <c r="BE6" s="97">
        <f t="shared" si="34"/>
        <v>1.2422767704457662</v>
      </c>
      <c r="BF6" s="95">
        <v>2212</v>
      </c>
      <c r="BG6" s="96">
        <f t="shared" si="35"/>
        <v>8.4903849844547657E-2</v>
      </c>
      <c r="BH6" s="97">
        <f t="shared" ref="BH6:BH17" si="65">BG6/$F6</f>
        <v>1.3173693427837287</v>
      </c>
      <c r="BI6" s="95">
        <f t="shared" si="53"/>
        <v>10786</v>
      </c>
      <c r="BJ6" s="96">
        <f t="shared" si="54"/>
        <v>7.6106207178792434E-2</v>
      </c>
      <c r="BK6" s="97">
        <f t="shared" si="55"/>
        <v>1.1808649939485232</v>
      </c>
      <c r="BL6" s="95">
        <f t="shared" si="56"/>
        <v>6422</v>
      </c>
      <c r="BM6" s="96">
        <f t="shared" si="57"/>
        <v>5.7905414543979079E-2</v>
      </c>
      <c r="BN6" s="97">
        <f t="shared" si="58"/>
        <v>0.89846123634074304</v>
      </c>
      <c r="BO6" s="95">
        <f t="shared" si="59"/>
        <v>6985</v>
      </c>
      <c r="BP6" s="96">
        <f t="shared" si="60"/>
        <v>5.5447509426473508E-2</v>
      </c>
      <c r="BQ6" s="97">
        <f t="shared" si="61"/>
        <v>0.86032434554955339</v>
      </c>
      <c r="BR6" s="95">
        <f t="shared" si="62"/>
        <v>7560</v>
      </c>
      <c r="BS6" s="96">
        <f t="shared" si="63"/>
        <v>6.6271027463905952E-2</v>
      </c>
      <c r="BT6" s="97">
        <f t="shared" si="64"/>
        <v>1.0282622054897863</v>
      </c>
      <c r="BU6" s="93">
        <f t="shared" si="36"/>
        <v>9.119366396379408E-2</v>
      </c>
      <c r="BV6" s="93">
        <f t="shared" si="37"/>
        <v>7.7440117321166693E-2</v>
      </c>
      <c r="BW6" s="93">
        <f t="shared" si="38"/>
        <v>7.1963324360699868E-2</v>
      </c>
      <c r="BX6" s="93">
        <f t="shared" si="39"/>
        <v>8.704227010479218E-2</v>
      </c>
      <c r="BY6" s="93">
        <f t="shared" si="40"/>
        <v>6.1441969859752026E-2</v>
      </c>
      <c r="BZ6" s="93">
        <f t="shared" si="41"/>
        <v>6.8806741670648541E-2</v>
      </c>
      <c r="CA6" s="93">
        <f t="shared" si="42"/>
        <v>6.0140069286942655E-2</v>
      </c>
      <c r="CB6" s="93">
        <f t="shared" si="43"/>
        <v>8.0449994201105657E-2</v>
      </c>
      <c r="CC6" s="93">
        <f t="shared" si="44"/>
        <v>4.9492331874761035E-2</v>
      </c>
      <c r="CD6" s="93">
        <f t="shared" si="45"/>
        <v>5.3531897766150131E-2</v>
      </c>
      <c r="CE6" s="93">
        <f t="shared" si="46"/>
        <v>2.6501531495538688E-2</v>
      </c>
      <c r="CF6" s="93">
        <f t="shared" si="47"/>
        <v>3.9931300987548303E-2</v>
      </c>
      <c r="CG6" s="93">
        <f t="shared" si="48"/>
        <v>5.307295104243507E-2</v>
      </c>
      <c r="CH6" s="93">
        <f t="shared" si="49"/>
        <v>5.8175091547434783E-2</v>
      </c>
      <c r="CI6" s="93">
        <f t="shared" si="50"/>
        <v>5.1803374054682952E-2</v>
      </c>
      <c r="CJ6" s="93">
        <f t="shared" si="51"/>
        <v>8.0064168003500066E-2</v>
      </c>
      <c r="CK6" s="93">
        <f t="shared" si="52"/>
        <v>8.4903849844547657E-2</v>
      </c>
      <c r="CL6" s="37"/>
    </row>
    <row r="7" spans="1:90">
      <c r="A7" s="98" t="s">
        <v>31</v>
      </c>
      <c r="B7" s="37" t="s">
        <v>27</v>
      </c>
      <c r="C7" s="94">
        <v>41791</v>
      </c>
      <c r="D7" s="95"/>
      <c r="E7" s="95">
        <v>16545</v>
      </c>
      <c r="F7" s="96">
        <f t="shared" si="0"/>
        <v>3.3581635138426567E-2</v>
      </c>
      <c r="G7" s="96"/>
      <c r="H7" s="96">
        <f t="shared" si="1"/>
        <v>4.9599876290253989E-2</v>
      </c>
      <c r="I7" s="96">
        <f t="shared" si="2"/>
        <v>1.4427131886181027E-2</v>
      </c>
      <c r="J7" s="37">
        <v>1173</v>
      </c>
      <c r="K7" s="96">
        <f t="shared" si="3"/>
        <v>4.4239109937771075E-2</v>
      </c>
      <c r="L7" s="97">
        <f t="shared" si="4"/>
        <v>1.3173602105857389</v>
      </c>
      <c r="M7" s="95">
        <v>1057</v>
      </c>
      <c r="N7" s="96">
        <f t="shared" si="5"/>
        <v>4.3058497637282062E-2</v>
      </c>
      <c r="O7" s="97">
        <f t="shared" si="6"/>
        <v>1.2822037241424071</v>
      </c>
      <c r="P7" s="37">
        <v>888</v>
      </c>
      <c r="Q7" s="96">
        <f t="shared" si="7"/>
        <v>3.7348586810228804E-2</v>
      </c>
      <c r="R7" s="97">
        <f t="shared" si="8"/>
        <v>1.1121729676436098</v>
      </c>
      <c r="S7" s="95">
        <v>1465</v>
      </c>
      <c r="T7" s="96">
        <f t="shared" si="9"/>
        <v>4.3123748969739785E-2</v>
      </c>
      <c r="U7" s="97">
        <f t="shared" si="10"/>
        <v>1.284146790112505</v>
      </c>
      <c r="V7" s="95">
        <v>1278</v>
      </c>
      <c r="W7" s="96">
        <f t="shared" si="11"/>
        <v>3.7109091437033594E-2</v>
      </c>
      <c r="X7" s="97">
        <f t="shared" si="12"/>
        <v>1.1050412311391786</v>
      </c>
      <c r="Y7" s="37">
        <v>881</v>
      </c>
      <c r="Z7" s="96">
        <f t="shared" si="13"/>
        <v>3.8269406194344296E-2</v>
      </c>
      <c r="AA7" s="97">
        <f t="shared" si="14"/>
        <v>1.13959329367359</v>
      </c>
      <c r="AB7" s="95">
        <v>1215</v>
      </c>
      <c r="AC7" s="96">
        <f t="shared" si="15"/>
        <v>3.0281883209131919E-2</v>
      </c>
      <c r="AD7" s="97">
        <f t="shared" si="16"/>
        <v>0.90173939072076836</v>
      </c>
      <c r="AE7" s="95">
        <v>1283</v>
      </c>
      <c r="AF7" s="96">
        <f t="shared" si="17"/>
        <v>4.9599876290253989E-2</v>
      </c>
      <c r="AG7" s="97">
        <f t="shared" si="18"/>
        <v>1.4769940798236527</v>
      </c>
      <c r="AH7" s="37">
        <v>539</v>
      </c>
      <c r="AI7" s="96">
        <f t="shared" si="19"/>
        <v>2.2898168996134075E-2</v>
      </c>
      <c r="AJ7" s="97">
        <f t="shared" si="20"/>
        <v>0.68186581450681993</v>
      </c>
      <c r="AK7" s="95">
        <v>980</v>
      </c>
      <c r="AL7" s="96">
        <f t="shared" si="21"/>
        <v>2.8174683034815858E-2</v>
      </c>
      <c r="AM7" s="97">
        <f t="shared" si="22"/>
        <v>0.8389908031183485</v>
      </c>
      <c r="AN7" s="37">
        <v>325</v>
      </c>
      <c r="AO7" s="96">
        <f t="shared" si="23"/>
        <v>1.4427131886181027E-2</v>
      </c>
      <c r="AP7" s="97">
        <f t="shared" si="24"/>
        <v>0.42961374056716034</v>
      </c>
      <c r="AQ7" s="37">
        <v>574</v>
      </c>
      <c r="AR7" s="96">
        <f t="shared" si="25"/>
        <v>1.7604121940747102E-2</v>
      </c>
      <c r="AS7" s="97">
        <f t="shared" si="26"/>
        <v>0.52421872455529051</v>
      </c>
      <c r="AT7" s="37">
        <v>583</v>
      </c>
      <c r="AU7" s="96">
        <f t="shared" si="27"/>
        <v>2.263462359746865E-2</v>
      </c>
      <c r="AV7" s="97">
        <f t="shared" si="28"/>
        <v>0.67401791199763395</v>
      </c>
      <c r="AW7" s="37">
        <v>816</v>
      </c>
      <c r="AX7" s="96">
        <f t="shared" si="29"/>
        <v>3.0805239910906414E-2</v>
      </c>
      <c r="AY7" s="97">
        <f t="shared" si="30"/>
        <v>0.91732400116684021</v>
      </c>
      <c r="AZ7" s="37">
        <v>841</v>
      </c>
      <c r="BA7" s="96">
        <f t="shared" si="31"/>
        <v>2.4461896451425248E-2</v>
      </c>
      <c r="BB7" s="97">
        <f t="shared" si="32"/>
        <v>0.72843077326613426</v>
      </c>
      <c r="BC7" s="95">
        <v>1455</v>
      </c>
      <c r="BD7" s="96">
        <f t="shared" si="33"/>
        <v>4.2438384133002771E-2</v>
      </c>
      <c r="BE7" s="97">
        <f t="shared" si="34"/>
        <v>1.2637378721455306</v>
      </c>
      <c r="BF7" s="95">
        <v>1192</v>
      </c>
      <c r="BG7" s="96">
        <f t="shared" si="35"/>
        <v>4.5752888342993132E-2</v>
      </c>
      <c r="BH7" s="97">
        <f t="shared" si="65"/>
        <v>1.3624377775053402</v>
      </c>
      <c r="BI7" s="95">
        <f t="shared" si="53"/>
        <v>5685</v>
      </c>
      <c r="BJ7" s="96">
        <f t="shared" si="54"/>
        <v>4.0113460765013445E-2</v>
      </c>
      <c r="BK7" s="97">
        <f t="shared" si="55"/>
        <v>1.1945058839351359</v>
      </c>
      <c r="BL7" s="95">
        <f t="shared" si="56"/>
        <v>3165</v>
      </c>
      <c r="BM7" s="96">
        <f t="shared" si="57"/>
        <v>2.8537937874757675E-2</v>
      </c>
      <c r="BN7" s="97">
        <f t="shared" si="58"/>
        <v>0.84980787138927838</v>
      </c>
      <c r="BO7" s="95">
        <f t="shared" si="59"/>
        <v>3601</v>
      </c>
      <c r="BP7" s="96">
        <f t="shared" si="60"/>
        <v>2.8585036713633657E-2</v>
      </c>
      <c r="BQ7" s="97">
        <f t="shared" si="61"/>
        <v>0.85121038912499425</v>
      </c>
      <c r="BR7" s="95">
        <f t="shared" si="62"/>
        <v>4094</v>
      </c>
      <c r="BS7" s="96">
        <f t="shared" si="63"/>
        <v>3.5888040534025265E-2</v>
      </c>
      <c r="BT7" s="97">
        <f t="shared" si="64"/>
        <v>1.0686805566819926</v>
      </c>
      <c r="BU7" s="93">
        <f t="shared" si="36"/>
        <v>4.4239109937771075E-2</v>
      </c>
      <c r="BV7" s="93">
        <f t="shared" si="37"/>
        <v>4.3058497637282062E-2</v>
      </c>
      <c r="BW7" s="93">
        <f t="shared" si="38"/>
        <v>3.7348586810228804E-2</v>
      </c>
      <c r="BX7" s="93">
        <f t="shared" si="39"/>
        <v>4.3123748969739785E-2</v>
      </c>
      <c r="BY7" s="93">
        <f t="shared" si="40"/>
        <v>3.7109091437033594E-2</v>
      </c>
      <c r="BZ7" s="93">
        <f t="shared" si="41"/>
        <v>3.8269406194344296E-2</v>
      </c>
      <c r="CA7" s="93">
        <f t="shared" si="42"/>
        <v>3.0281883209131919E-2</v>
      </c>
      <c r="CB7" s="93">
        <f t="shared" si="43"/>
        <v>4.9599876290253989E-2</v>
      </c>
      <c r="CC7" s="93">
        <f t="shared" si="44"/>
        <v>2.2898168996134075E-2</v>
      </c>
      <c r="CD7" s="93">
        <f t="shared" si="45"/>
        <v>2.8174683034815858E-2</v>
      </c>
      <c r="CE7" s="93">
        <f t="shared" si="46"/>
        <v>1.4427131886181027E-2</v>
      </c>
      <c r="CF7" s="93">
        <f t="shared" si="47"/>
        <v>1.7604121940747102E-2</v>
      </c>
      <c r="CG7" s="93">
        <f t="shared" si="48"/>
        <v>2.263462359746865E-2</v>
      </c>
      <c r="CH7" s="93">
        <f t="shared" si="49"/>
        <v>3.0805239910906414E-2</v>
      </c>
      <c r="CI7" s="93">
        <f t="shared" si="50"/>
        <v>2.4461896451425248E-2</v>
      </c>
      <c r="CJ7" s="93">
        <f t="shared" si="51"/>
        <v>4.2438384133002771E-2</v>
      </c>
      <c r="CK7" s="93">
        <f t="shared" si="52"/>
        <v>4.5752888342993132E-2</v>
      </c>
      <c r="CL7" s="37"/>
    </row>
    <row r="8" spans="1:90">
      <c r="A8" s="98" t="s">
        <v>32</v>
      </c>
      <c r="B8" s="37" t="s">
        <v>27</v>
      </c>
      <c r="C8" s="94">
        <v>41791</v>
      </c>
      <c r="D8" s="95"/>
      <c r="E8" s="95">
        <v>68598</v>
      </c>
      <c r="F8" s="96">
        <f t="shared" si="0"/>
        <v>0.1392343914914346</v>
      </c>
      <c r="G8" s="96"/>
      <c r="H8" s="96">
        <f t="shared" si="1"/>
        <v>0.29572425828970333</v>
      </c>
      <c r="I8" s="96">
        <f t="shared" si="2"/>
        <v>8.7422213841221952E-2</v>
      </c>
      <c r="J8" s="37">
        <v>2318</v>
      </c>
      <c r="K8" s="96">
        <f t="shared" si="3"/>
        <v>8.7422213841221952E-2</v>
      </c>
      <c r="L8" s="97">
        <f t="shared" si="4"/>
        <v>0.62787801853251157</v>
      </c>
      <c r="M8" s="95">
        <v>3954</v>
      </c>
      <c r="N8" s="96">
        <f t="shared" si="5"/>
        <v>0.16107218510672966</v>
      </c>
      <c r="O8" s="97">
        <f t="shared" si="6"/>
        <v>1.1568419510537271</v>
      </c>
      <c r="P8" s="95">
        <v>2319</v>
      </c>
      <c r="Q8" s="96">
        <f t="shared" si="7"/>
        <v>9.7535329744279947E-2</v>
      </c>
      <c r="R8" s="97">
        <f t="shared" si="8"/>
        <v>0.70051176795842218</v>
      </c>
      <c r="S8" s="95">
        <v>3532</v>
      </c>
      <c r="T8" s="96">
        <f t="shared" si="9"/>
        <v>0.10396797362533851</v>
      </c>
      <c r="U8" s="97">
        <f t="shared" si="10"/>
        <v>0.74671187564844133</v>
      </c>
      <c r="V8" s="95">
        <v>3048</v>
      </c>
      <c r="W8" s="96">
        <f t="shared" si="11"/>
        <v>8.8504311971892333E-2</v>
      </c>
      <c r="X8" s="97">
        <f t="shared" si="12"/>
        <v>0.63564979186436799</v>
      </c>
      <c r="Y8" s="95">
        <v>2013</v>
      </c>
      <c r="Z8" s="96">
        <f t="shared" si="13"/>
        <v>8.7441900873115846E-2</v>
      </c>
      <c r="AA8" s="97">
        <f t="shared" si="14"/>
        <v>0.62801941342556222</v>
      </c>
      <c r="AB8" s="95">
        <v>5459</v>
      </c>
      <c r="AC8" s="96">
        <f t="shared" si="15"/>
        <v>0.13605662587543305</v>
      </c>
      <c r="AD8" s="97">
        <f t="shared" si="16"/>
        <v>0.97717686282848415</v>
      </c>
      <c r="AE8" s="95">
        <v>2742</v>
      </c>
      <c r="AF8" s="96">
        <f t="shared" si="17"/>
        <v>0.10600378861097151</v>
      </c>
      <c r="AG8" s="97">
        <f t="shared" si="18"/>
        <v>0.76133337083957908</v>
      </c>
      <c r="AH8" s="95">
        <v>3851</v>
      </c>
      <c r="AI8" s="96">
        <f t="shared" si="19"/>
        <v>0.16360083266069078</v>
      </c>
      <c r="AJ8" s="97">
        <f t="shared" si="20"/>
        <v>1.1750030355880512</v>
      </c>
      <c r="AK8" s="95">
        <v>8494</v>
      </c>
      <c r="AL8" s="96">
        <f t="shared" si="21"/>
        <v>0.24419975275278152</v>
      </c>
      <c r="AM8" s="97">
        <f t="shared" si="22"/>
        <v>1.7538752468911689</v>
      </c>
      <c r="AN8" s="95">
        <v>5971</v>
      </c>
      <c r="AO8" s="96">
        <f t="shared" si="23"/>
        <v>0.26505970613042129</v>
      </c>
      <c r="AP8" s="97">
        <f t="shared" si="24"/>
        <v>1.9036942187284756</v>
      </c>
      <c r="AQ8" s="95">
        <v>3581</v>
      </c>
      <c r="AR8" s="96">
        <f t="shared" si="25"/>
        <v>0.10982641231675151</v>
      </c>
      <c r="AS8" s="97">
        <f t="shared" si="26"/>
        <v>0.78878796495841186</v>
      </c>
      <c r="AT8" s="95">
        <v>2390</v>
      </c>
      <c r="AU8" s="96">
        <f t="shared" si="27"/>
        <v>9.2790309430446097E-2</v>
      </c>
      <c r="AV8" s="97">
        <f t="shared" si="28"/>
        <v>0.66643239817767552</v>
      </c>
      <c r="AW8" s="95">
        <v>2426</v>
      </c>
      <c r="AX8" s="96">
        <f t="shared" si="29"/>
        <v>9.158518630374872E-2</v>
      </c>
      <c r="AY8" s="97">
        <f t="shared" si="30"/>
        <v>0.65777704288945626</v>
      </c>
      <c r="AZ8" s="95">
        <v>10167</v>
      </c>
      <c r="BA8" s="96">
        <f t="shared" si="31"/>
        <v>0.29572425828970333</v>
      </c>
      <c r="BB8" s="97">
        <f t="shared" si="32"/>
        <v>2.1239311288109133</v>
      </c>
      <c r="BC8" s="95">
        <v>3671</v>
      </c>
      <c r="BD8" s="96">
        <f t="shared" si="33"/>
        <v>0.10707306402216712</v>
      </c>
      <c r="BE8" s="97">
        <f t="shared" si="34"/>
        <v>0.76901304968718187</v>
      </c>
      <c r="BF8" s="95">
        <v>2662</v>
      </c>
      <c r="BG8" s="96">
        <f t="shared" si="35"/>
        <v>0.10217633285993935</v>
      </c>
      <c r="BH8" s="97">
        <f t="shared" si="65"/>
        <v>0.73384407232623283</v>
      </c>
      <c r="BI8" s="95">
        <f t="shared" si="53"/>
        <v>13230</v>
      </c>
      <c r="BJ8" s="96">
        <f t="shared" si="54"/>
        <v>9.3351114497999613E-2</v>
      </c>
      <c r="BK8" s="97">
        <f t="shared" si="55"/>
        <v>0.67046017509073808</v>
      </c>
      <c r="BL8" s="95">
        <f t="shared" si="56"/>
        <v>11059</v>
      </c>
      <c r="BM8" s="96">
        <f t="shared" si="57"/>
        <v>9.9715973130156441E-2</v>
      </c>
      <c r="BN8" s="97">
        <f t="shared" si="58"/>
        <v>0.71617344006772032</v>
      </c>
      <c r="BO8" s="95">
        <f t="shared" si="59"/>
        <v>28303</v>
      </c>
      <c r="BP8" s="96">
        <f t="shared" si="60"/>
        <v>0.224671561817821</v>
      </c>
      <c r="BQ8" s="97">
        <f t="shared" si="61"/>
        <v>1.6136211708271968</v>
      </c>
      <c r="BR8" s="95">
        <f t="shared" si="62"/>
        <v>16006</v>
      </c>
      <c r="BS8" s="96">
        <f t="shared" si="63"/>
        <v>0.14030873883429612</v>
      </c>
      <c r="BT8" s="97">
        <f t="shared" si="64"/>
        <v>1.0077161061383861</v>
      </c>
      <c r="BU8" s="93">
        <f t="shared" si="36"/>
        <v>8.7422213841221952E-2</v>
      </c>
      <c r="BV8" s="93">
        <f t="shared" si="37"/>
        <v>0.16107218510672966</v>
      </c>
      <c r="BW8" s="93">
        <f t="shared" si="38"/>
        <v>9.7535329744279947E-2</v>
      </c>
      <c r="BX8" s="93">
        <f t="shared" si="39"/>
        <v>0.10396797362533851</v>
      </c>
      <c r="BY8" s="93">
        <f t="shared" si="40"/>
        <v>8.8504311971892333E-2</v>
      </c>
      <c r="BZ8" s="93">
        <f t="shared" si="41"/>
        <v>8.7441900873115846E-2</v>
      </c>
      <c r="CA8" s="93">
        <f t="shared" si="42"/>
        <v>0.13605662587543305</v>
      </c>
      <c r="CB8" s="93">
        <f t="shared" si="43"/>
        <v>0.10600378861097151</v>
      </c>
      <c r="CC8" s="93">
        <f t="shared" si="44"/>
        <v>0.16360083266069078</v>
      </c>
      <c r="CD8" s="93">
        <f t="shared" si="45"/>
        <v>0.24419975275278152</v>
      </c>
      <c r="CE8" s="93">
        <f t="shared" si="46"/>
        <v>0.26505970613042129</v>
      </c>
      <c r="CF8" s="93">
        <f t="shared" si="47"/>
        <v>0.10982641231675151</v>
      </c>
      <c r="CG8" s="93">
        <f t="shared" si="48"/>
        <v>9.2790309430446097E-2</v>
      </c>
      <c r="CH8" s="93">
        <f t="shared" si="49"/>
        <v>9.158518630374872E-2</v>
      </c>
      <c r="CI8" s="93">
        <f t="shared" si="50"/>
        <v>0.29572425828970333</v>
      </c>
      <c r="CJ8" s="93">
        <f t="shared" si="51"/>
        <v>0.10707306402216712</v>
      </c>
      <c r="CK8" s="93">
        <f t="shared" si="52"/>
        <v>0.10217633285993935</v>
      </c>
      <c r="CL8" s="37"/>
    </row>
    <row r="9" spans="1:90">
      <c r="A9" s="98" t="s">
        <v>33</v>
      </c>
      <c r="B9" s="37" t="s">
        <v>27</v>
      </c>
      <c r="C9" s="94">
        <v>41791</v>
      </c>
      <c r="D9" s="95"/>
      <c r="E9" s="95">
        <v>191387</v>
      </c>
      <c r="F9" s="96">
        <f t="shared" si="0"/>
        <v>0.38846107006576275</v>
      </c>
      <c r="G9" s="96"/>
      <c r="H9" s="96">
        <f t="shared" si="1"/>
        <v>0.57130589462062198</v>
      </c>
      <c r="I9" s="96">
        <f t="shared" si="2"/>
        <v>0.29815056216392372</v>
      </c>
      <c r="J9" s="37">
        <v>8412</v>
      </c>
      <c r="K9" s="96">
        <f t="shared" si="3"/>
        <v>0.31725438431076747</v>
      </c>
      <c r="L9" s="97">
        <f t="shared" si="4"/>
        <v>0.81669543940930645</v>
      </c>
      <c r="M9" s="95">
        <v>7319</v>
      </c>
      <c r="N9" s="96">
        <f t="shared" si="5"/>
        <v>0.29815056216392372</v>
      </c>
      <c r="O9" s="97">
        <f t="shared" si="6"/>
        <v>0.76751722409004763</v>
      </c>
      <c r="P9" s="95">
        <v>8061</v>
      </c>
      <c r="Q9" s="96">
        <f t="shared" si="7"/>
        <v>0.33903936742934049</v>
      </c>
      <c r="R9" s="97">
        <f t="shared" si="8"/>
        <v>0.87277566159189224</v>
      </c>
      <c r="S9" s="95">
        <v>13254</v>
      </c>
      <c r="T9" s="96">
        <f t="shared" si="9"/>
        <v>0.39014482515012361</v>
      </c>
      <c r="U9" s="97">
        <f t="shared" si="10"/>
        <v>1.0043344242553722</v>
      </c>
      <c r="V9" s="95">
        <v>13664</v>
      </c>
      <c r="W9" s="96">
        <f t="shared" si="11"/>
        <v>0.39675948779000553</v>
      </c>
      <c r="X9" s="97">
        <f t="shared" si="12"/>
        <v>1.021362289206581</v>
      </c>
      <c r="Y9" s="95">
        <v>7846</v>
      </c>
      <c r="Z9" s="96">
        <f t="shared" si="13"/>
        <v>0.34081925198731594</v>
      </c>
      <c r="AA9" s="97">
        <f t="shared" si="14"/>
        <v>0.87735754815693245</v>
      </c>
      <c r="AB9" s="95">
        <v>17985</v>
      </c>
      <c r="AC9" s="96">
        <f t="shared" si="15"/>
        <v>0.44824664157715027</v>
      </c>
      <c r="AD9" s="97">
        <f t="shared" si="16"/>
        <v>1.153903636988042</v>
      </c>
      <c r="AE9" s="95">
        <v>8050</v>
      </c>
      <c r="AF9" s="96">
        <f t="shared" si="17"/>
        <v>0.31120732980245103</v>
      </c>
      <c r="AG9" s="97">
        <f t="shared" si="18"/>
        <v>0.80112874566753012</v>
      </c>
      <c r="AH9" s="95">
        <v>10276</v>
      </c>
      <c r="AI9" s="96">
        <f t="shared" si="19"/>
        <v>0.43655210501720548</v>
      </c>
      <c r="AJ9" s="97">
        <f t="shared" si="20"/>
        <v>1.1237988531085017</v>
      </c>
      <c r="AK9" s="95">
        <v>12772</v>
      </c>
      <c r="AL9" s="96">
        <f t="shared" si="21"/>
        <v>0.36719086910272258</v>
      </c>
      <c r="AM9" s="97">
        <f t="shared" si="22"/>
        <v>0.94524496120180246</v>
      </c>
      <c r="AN9" s="95">
        <v>10082</v>
      </c>
      <c r="AO9" s="96">
        <f t="shared" si="23"/>
        <v>0.44755182669685267</v>
      </c>
      <c r="AP9" s="97">
        <f t="shared" si="24"/>
        <v>1.1521150024662354</v>
      </c>
      <c r="AQ9" s="95">
        <v>18628</v>
      </c>
      <c r="AR9" s="96">
        <f t="shared" si="25"/>
        <v>0.57130589462062198</v>
      </c>
      <c r="AS9" s="97">
        <f t="shared" si="26"/>
        <v>1.4706902149136987</v>
      </c>
      <c r="AT9" s="95">
        <v>13138</v>
      </c>
      <c r="AU9" s="96">
        <f t="shared" si="27"/>
        <v>0.51007493108669488</v>
      </c>
      <c r="AV9" s="97">
        <f t="shared" si="28"/>
        <v>1.3130657622920723</v>
      </c>
      <c r="AW9" s="95">
        <v>10171</v>
      </c>
      <c r="AX9" s="96">
        <f t="shared" si="29"/>
        <v>0.38397070482086904</v>
      </c>
      <c r="AY9" s="97">
        <f t="shared" si="30"/>
        <v>0.98844062998607929</v>
      </c>
      <c r="AZ9" s="95">
        <v>11180</v>
      </c>
      <c r="BA9" s="96">
        <f t="shared" si="31"/>
        <v>0.3251890634089587</v>
      </c>
      <c r="BB9" s="97">
        <f t="shared" si="32"/>
        <v>0.8371213706277113</v>
      </c>
      <c r="BC9" s="95">
        <v>11453</v>
      </c>
      <c r="BD9" s="96">
        <f t="shared" si="33"/>
        <v>0.33405279276651595</v>
      </c>
      <c r="BE9" s="97">
        <f t="shared" si="34"/>
        <v>0.85993891925892085</v>
      </c>
      <c r="BF9" s="95">
        <v>9096</v>
      </c>
      <c r="BG9" s="96">
        <f t="shared" si="35"/>
        <v>0.34913445668445092</v>
      </c>
      <c r="BH9" s="97">
        <f t="shared" si="65"/>
        <v>0.89876305140524326</v>
      </c>
      <c r="BI9" s="95">
        <f t="shared" si="53"/>
        <v>51237</v>
      </c>
      <c r="BJ9" s="96">
        <f t="shared" si="54"/>
        <v>0.36152918016130059</v>
      </c>
      <c r="BK9" s="97">
        <f t="shared" si="55"/>
        <v>0.93067029882839269</v>
      </c>
      <c r="BL9" s="95">
        <f t="shared" si="56"/>
        <v>51033</v>
      </c>
      <c r="BM9" s="96">
        <f t="shared" si="57"/>
        <v>0.4601505793246472</v>
      </c>
      <c r="BN9" s="97">
        <f t="shared" si="58"/>
        <v>1.1845474740795727</v>
      </c>
      <c r="BO9" s="95">
        <f t="shared" si="59"/>
        <v>45487</v>
      </c>
      <c r="BP9" s="96">
        <f t="shared" si="60"/>
        <v>0.3610795792816035</v>
      </c>
      <c r="BQ9" s="97">
        <f t="shared" si="61"/>
        <v>0.92951290902966466</v>
      </c>
      <c r="BR9" s="95">
        <f t="shared" si="62"/>
        <v>43630</v>
      </c>
      <c r="BS9" s="96">
        <f t="shared" si="63"/>
        <v>0.3824609693452668</v>
      </c>
      <c r="BT9" s="97">
        <f t="shared" si="64"/>
        <v>0.98455417754093044</v>
      </c>
      <c r="BU9" s="93">
        <f t="shared" si="36"/>
        <v>0.31725438431076747</v>
      </c>
      <c r="BV9" s="93">
        <f t="shared" si="37"/>
        <v>0.29815056216392372</v>
      </c>
      <c r="BW9" s="93">
        <f t="shared" si="38"/>
        <v>0.33903936742934049</v>
      </c>
      <c r="BX9" s="93">
        <f t="shared" si="39"/>
        <v>0.39014482515012361</v>
      </c>
      <c r="BY9" s="93">
        <f t="shared" si="40"/>
        <v>0.39675948779000553</v>
      </c>
      <c r="BZ9" s="93">
        <f t="shared" si="41"/>
        <v>0.34081925198731594</v>
      </c>
      <c r="CA9" s="93">
        <f t="shared" si="42"/>
        <v>0.44824664157715027</v>
      </c>
      <c r="CB9" s="93">
        <f t="shared" si="43"/>
        <v>0.31120732980245103</v>
      </c>
      <c r="CC9" s="93">
        <f t="shared" si="44"/>
        <v>0.43655210501720548</v>
      </c>
      <c r="CD9" s="93">
        <f t="shared" si="45"/>
        <v>0.36719086910272258</v>
      </c>
      <c r="CE9" s="93">
        <f t="shared" si="46"/>
        <v>0.44755182669685267</v>
      </c>
      <c r="CF9" s="93">
        <f t="shared" si="47"/>
        <v>0.57130589462062198</v>
      </c>
      <c r="CG9" s="93">
        <f t="shared" si="48"/>
        <v>0.51007493108669488</v>
      </c>
      <c r="CH9" s="93">
        <f t="shared" si="49"/>
        <v>0.38397070482086904</v>
      </c>
      <c r="CI9" s="93">
        <f t="shared" si="50"/>
        <v>0.3251890634089587</v>
      </c>
      <c r="CJ9" s="93">
        <f t="shared" si="51"/>
        <v>0.33405279276651595</v>
      </c>
      <c r="CK9" s="93">
        <f t="shared" si="52"/>
        <v>0.34913445668445092</v>
      </c>
      <c r="CL9" s="37"/>
    </row>
    <row r="10" spans="1:90">
      <c r="A10" s="98" t="s">
        <v>34</v>
      </c>
      <c r="B10" s="37" t="s">
        <v>27</v>
      </c>
      <c r="C10" s="94">
        <v>41791</v>
      </c>
      <c r="D10" s="95"/>
      <c r="E10" s="95">
        <v>83528</v>
      </c>
      <c r="F10" s="96">
        <f t="shared" si="0"/>
        <v>0.1695380368596249</v>
      </c>
      <c r="G10" s="96"/>
      <c r="H10" s="96">
        <f t="shared" si="1"/>
        <v>0.21458613728129206</v>
      </c>
      <c r="I10" s="96">
        <f t="shared" si="2"/>
        <v>0.12651484884804901</v>
      </c>
      <c r="J10" s="37">
        <v>5331</v>
      </c>
      <c r="K10" s="96">
        <f t="shared" si="3"/>
        <v>0.20105600603432019</v>
      </c>
      <c r="L10" s="97">
        <f t="shared" si="4"/>
        <v>1.18590500254991</v>
      </c>
      <c r="M10" s="95">
        <v>4624</v>
      </c>
      <c r="N10" s="96">
        <f t="shared" si="5"/>
        <v>0.18836565096952909</v>
      </c>
      <c r="O10" s="97">
        <f t="shared" si="6"/>
        <v>1.1110524485162772</v>
      </c>
      <c r="P10" s="95">
        <v>5102</v>
      </c>
      <c r="Q10" s="96">
        <f t="shared" si="7"/>
        <v>0.21458613728129206</v>
      </c>
      <c r="R10" s="97">
        <f t="shared" si="8"/>
        <v>1.2657108767808036</v>
      </c>
      <c r="S10" s="95">
        <v>5736</v>
      </c>
      <c r="T10" s="96">
        <f t="shared" si="9"/>
        <v>0.16884493111974566</v>
      </c>
      <c r="U10" s="97">
        <f t="shared" si="10"/>
        <v>0.99591179800876706</v>
      </c>
      <c r="V10" s="95">
        <v>6356</v>
      </c>
      <c r="W10" s="96">
        <f t="shared" si="11"/>
        <v>0.18455820436133452</v>
      </c>
      <c r="X10" s="97">
        <f t="shared" si="12"/>
        <v>1.0885946763329937</v>
      </c>
      <c r="Y10" s="95">
        <v>4631</v>
      </c>
      <c r="Z10" s="96">
        <f t="shared" si="13"/>
        <v>0.20116415446765995</v>
      </c>
      <c r="AA10" s="97">
        <f t="shared" si="14"/>
        <v>1.1865429032555157</v>
      </c>
      <c r="AB10" s="95">
        <v>5878</v>
      </c>
      <c r="AC10" s="96">
        <f t="shared" si="15"/>
        <v>0.14649951399446701</v>
      </c>
      <c r="AD10" s="97">
        <f t="shared" si="16"/>
        <v>0.86411000568424967</v>
      </c>
      <c r="AE10" s="95">
        <v>5333</v>
      </c>
      <c r="AF10" s="96">
        <f t="shared" si="17"/>
        <v>0.20617002358217032</v>
      </c>
      <c r="AG10" s="97">
        <f t="shared" si="18"/>
        <v>1.2160694284367359</v>
      </c>
      <c r="AH10" s="95">
        <v>3516</v>
      </c>
      <c r="AI10" s="96">
        <f t="shared" si="19"/>
        <v>0.14936913207867794</v>
      </c>
      <c r="AJ10" s="97">
        <f t="shared" si="20"/>
        <v>0.88103610756300943</v>
      </c>
      <c r="AK10" s="95">
        <v>4988</v>
      </c>
      <c r="AL10" s="96">
        <f t="shared" si="21"/>
        <v>0.14340338671189948</v>
      </c>
      <c r="AM10" s="97">
        <f t="shared" si="22"/>
        <v>0.84584786616725693</v>
      </c>
      <c r="AN10" s="95">
        <v>2850</v>
      </c>
      <c r="AO10" s="96">
        <f t="shared" si="23"/>
        <v>0.12651484884804901</v>
      </c>
      <c r="AP10" s="97">
        <f t="shared" si="24"/>
        <v>0.7462328288772242</v>
      </c>
      <c r="AQ10" s="95">
        <v>4139</v>
      </c>
      <c r="AR10" s="96">
        <f t="shared" si="25"/>
        <v>0.12693982702570078</v>
      </c>
      <c r="AS10" s="97">
        <f t="shared" si="26"/>
        <v>0.74873951224765667</v>
      </c>
      <c r="AT10" s="95">
        <v>3917</v>
      </c>
      <c r="AU10" s="96">
        <f t="shared" si="27"/>
        <v>0.15207516403307839</v>
      </c>
      <c r="AV10" s="97">
        <f t="shared" si="28"/>
        <v>0.89699731605948974</v>
      </c>
      <c r="AW10" s="95">
        <v>4902</v>
      </c>
      <c r="AX10" s="96">
        <f t="shared" si="29"/>
        <v>0.18505794858243044</v>
      </c>
      <c r="AY10" s="97">
        <f t="shared" si="30"/>
        <v>1.091542358342015</v>
      </c>
      <c r="AZ10" s="95">
        <v>4506</v>
      </c>
      <c r="BA10" s="96">
        <f t="shared" si="31"/>
        <v>0.13106457242582897</v>
      </c>
      <c r="BB10" s="97">
        <f t="shared" si="32"/>
        <v>0.77306883371752488</v>
      </c>
      <c r="BC10" s="95">
        <v>6784</v>
      </c>
      <c r="BD10" s="96">
        <f t="shared" si="33"/>
        <v>0.19787078897477031</v>
      </c>
      <c r="BE10" s="97">
        <f t="shared" si="34"/>
        <v>1.1671173775511188</v>
      </c>
      <c r="BF10" s="95">
        <v>4935</v>
      </c>
      <c r="BG10" s="96">
        <f t="shared" si="35"/>
        <v>0.18942156373546232</v>
      </c>
      <c r="BH10" s="97">
        <f t="shared" si="65"/>
        <v>1.117280624714917</v>
      </c>
      <c r="BI10" s="95">
        <f t="shared" si="53"/>
        <v>27156</v>
      </c>
      <c r="BJ10" s="96">
        <f t="shared" si="54"/>
        <v>0.19161321733240194</v>
      </c>
      <c r="BK10" s="97">
        <f t="shared" si="55"/>
        <v>1.1302078334849128</v>
      </c>
      <c r="BL10" s="95">
        <f t="shared" si="56"/>
        <v>17893</v>
      </c>
      <c r="BM10" s="96">
        <f t="shared" si="57"/>
        <v>0.16133627879716875</v>
      </c>
      <c r="BN10" s="97">
        <f t="shared" si="58"/>
        <v>0.95162290295217289</v>
      </c>
      <c r="BO10" s="95">
        <f t="shared" si="59"/>
        <v>19128</v>
      </c>
      <c r="BP10" s="96">
        <f t="shared" si="60"/>
        <v>0.15183965072435007</v>
      </c>
      <c r="BQ10" s="97">
        <f t="shared" si="61"/>
        <v>0.89560816874428695</v>
      </c>
      <c r="BR10" s="95">
        <f t="shared" si="62"/>
        <v>19351</v>
      </c>
      <c r="BS10" s="96">
        <f t="shared" si="63"/>
        <v>0.16963103868439738</v>
      </c>
      <c r="BT10" s="97">
        <f t="shared" si="64"/>
        <v>1.0005485602316457</v>
      </c>
      <c r="BU10" s="93">
        <f t="shared" si="36"/>
        <v>0.20105600603432019</v>
      </c>
      <c r="BV10" s="93">
        <f t="shared" si="37"/>
        <v>0.18836565096952909</v>
      </c>
      <c r="BW10" s="93">
        <f t="shared" si="38"/>
        <v>0.21458613728129206</v>
      </c>
      <c r="BX10" s="93">
        <f t="shared" si="39"/>
        <v>0.16884493111974566</v>
      </c>
      <c r="BY10" s="93">
        <f t="shared" si="40"/>
        <v>0.18455820436133452</v>
      </c>
      <c r="BZ10" s="93">
        <f t="shared" si="41"/>
        <v>0.20116415446765995</v>
      </c>
      <c r="CA10" s="93">
        <f t="shared" si="42"/>
        <v>0.14649951399446701</v>
      </c>
      <c r="CB10" s="93">
        <f t="shared" si="43"/>
        <v>0.20617002358217032</v>
      </c>
      <c r="CC10" s="93">
        <f t="shared" si="44"/>
        <v>0.14936913207867794</v>
      </c>
      <c r="CD10" s="93">
        <f t="shared" si="45"/>
        <v>0.14340338671189948</v>
      </c>
      <c r="CE10" s="93">
        <f t="shared" si="46"/>
        <v>0.12651484884804901</v>
      </c>
      <c r="CF10" s="93">
        <f t="shared" si="47"/>
        <v>0.12693982702570078</v>
      </c>
      <c r="CG10" s="93">
        <f t="shared" si="48"/>
        <v>0.15207516403307839</v>
      </c>
      <c r="CH10" s="93">
        <f t="shared" si="49"/>
        <v>0.18505794858243044</v>
      </c>
      <c r="CI10" s="93">
        <f t="shared" si="50"/>
        <v>0.13106457242582897</v>
      </c>
      <c r="CJ10" s="93">
        <f t="shared" si="51"/>
        <v>0.19787078897477031</v>
      </c>
      <c r="CK10" s="93">
        <f t="shared" si="52"/>
        <v>0.18942156373546232</v>
      </c>
      <c r="CL10" s="37"/>
    </row>
    <row r="11" spans="1:90">
      <c r="A11" s="98" t="s">
        <v>35</v>
      </c>
      <c r="B11" s="37" t="s">
        <v>27</v>
      </c>
      <c r="C11" s="94">
        <v>41791</v>
      </c>
      <c r="D11" s="95"/>
      <c r="E11" s="95">
        <v>63349</v>
      </c>
      <c r="F11" s="96">
        <f t="shared" si="0"/>
        <v>0.12858041730940975</v>
      </c>
      <c r="G11" s="96"/>
      <c r="H11" s="96">
        <f t="shared" si="1"/>
        <v>0.17271187176925415</v>
      </c>
      <c r="I11" s="96">
        <f t="shared" si="2"/>
        <v>7.3452738759737471E-2</v>
      </c>
      <c r="J11" s="37">
        <v>4559</v>
      </c>
      <c r="K11" s="96">
        <f t="shared" si="3"/>
        <v>0.17194041108806335</v>
      </c>
      <c r="L11" s="97">
        <f t="shared" si="4"/>
        <v>1.3372208201371301</v>
      </c>
      <c r="M11" s="95">
        <v>4014</v>
      </c>
      <c r="N11" s="96">
        <f t="shared" si="5"/>
        <v>0.16351637607951769</v>
      </c>
      <c r="O11" s="97">
        <f t="shared" si="6"/>
        <v>1.2717051282081293</v>
      </c>
      <c r="P11" s="95">
        <v>3687</v>
      </c>
      <c r="Q11" s="96">
        <f t="shared" si="7"/>
        <v>0.15507234185733512</v>
      </c>
      <c r="R11" s="97">
        <f t="shared" si="8"/>
        <v>1.2060338977138056</v>
      </c>
      <c r="S11" s="95">
        <v>3869</v>
      </c>
      <c r="T11" s="96">
        <f t="shared" si="9"/>
        <v>0.1138879076886848</v>
      </c>
      <c r="U11" s="97">
        <f t="shared" si="10"/>
        <v>0.88573291385911745</v>
      </c>
      <c r="V11" s="95">
        <v>5132</v>
      </c>
      <c r="W11" s="96">
        <f t="shared" si="11"/>
        <v>0.14901710270333052</v>
      </c>
      <c r="X11" s="97">
        <f t="shared" si="12"/>
        <v>1.158940885568468</v>
      </c>
      <c r="Y11" s="95">
        <v>3976</v>
      </c>
      <c r="Z11" s="96">
        <f t="shared" si="13"/>
        <v>0.17271187176925415</v>
      </c>
      <c r="AA11" s="97">
        <f t="shared" si="14"/>
        <v>1.3432206504171516</v>
      </c>
      <c r="AB11" s="95">
        <v>4203</v>
      </c>
      <c r="AC11" s="96">
        <f t="shared" si="15"/>
        <v>0.10475288487899709</v>
      </c>
      <c r="AD11" s="97">
        <f t="shared" si="16"/>
        <v>0.81468770339207075</v>
      </c>
      <c r="AE11" s="95">
        <v>4208</v>
      </c>
      <c r="AF11" s="96">
        <f t="shared" si="17"/>
        <v>0.16267831600108246</v>
      </c>
      <c r="AG11" s="97">
        <f t="shared" si="18"/>
        <v>1.2651873388279737</v>
      </c>
      <c r="AH11" s="95">
        <v>2680</v>
      </c>
      <c r="AI11" s="96">
        <f t="shared" si="19"/>
        <v>0.11385360465610264</v>
      </c>
      <c r="AJ11" s="97">
        <f t="shared" si="20"/>
        <v>0.88546613114601103</v>
      </c>
      <c r="AK11" s="95">
        <v>3428</v>
      </c>
      <c r="AL11" s="96">
        <f t="shared" si="21"/>
        <v>9.8553891268723229E-2</v>
      </c>
      <c r="AM11" s="97">
        <f t="shared" si="22"/>
        <v>0.7664766791942188</v>
      </c>
      <c r="AN11" s="95">
        <v>1805</v>
      </c>
      <c r="AO11" s="96">
        <f t="shared" si="23"/>
        <v>8.0126070937097699E-2</v>
      </c>
      <c r="AP11" s="97">
        <f t="shared" si="24"/>
        <v>0.62315920739537001</v>
      </c>
      <c r="AQ11" s="95">
        <v>2395</v>
      </c>
      <c r="AR11" s="96">
        <f t="shared" si="25"/>
        <v>7.3452738759737471E-2</v>
      </c>
      <c r="AS11" s="97">
        <f t="shared" si="26"/>
        <v>0.57125914114109866</v>
      </c>
      <c r="AT11" s="95">
        <v>2441</v>
      </c>
      <c r="AU11" s="96">
        <f t="shared" si="27"/>
        <v>9.4770353690258963E-2</v>
      </c>
      <c r="AV11" s="97">
        <f t="shared" si="28"/>
        <v>0.73705122189958472</v>
      </c>
      <c r="AW11" s="95">
        <v>4412</v>
      </c>
      <c r="AX11" s="96">
        <f t="shared" si="29"/>
        <v>0.16655970402808712</v>
      </c>
      <c r="AY11" s="97">
        <f t="shared" si="30"/>
        <v>1.2953738019630612</v>
      </c>
      <c r="AZ11" s="95">
        <v>3733</v>
      </c>
      <c r="BA11" s="96">
        <f t="shared" si="31"/>
        <v>0.10858057009889471</v>
      </c>
      <c r="BB11" s="97">
        <f t="shared" si="32"/>
        <v>0.84445650722700361</v>
      </c>
      <c r="BC11" s="95">
        <v>5178</v>
      </c>
      <c r="BD11" s="96">
        <f t="shared" si="33"/>
        <v>0.15102814641971707</v>
      </c>
      <c r="BE11" s="97">
        <f t="shared" si="34"/>
        <v>1.1745812432408753</v>
      </c>
      <c r="BF11" s="95">
        <v>3629</v>
      </c>
      <c r="BG11" s="96">
        <f t="shared" si="35"/>
        <v>0.13929297969523663</v>
      </c>
      <c r="BH11" s="97">
        <f t="shared" si="65"/>
        <v>1.0833141049779662</v>
      </c>
      <c r="BI11" s="95">
        <f t="shared" si="53"/>
        <v>21223</v>
      </c>
      <c r="BJ11" s="96">
        <f t="shared" si="54"/>
        <v>0.14974986417165881</v>
      </c>
      <c r="BK11" s="97">
        <f t="shared" si="55"/>
        <v>1.1646397430124054</v>
      </c>
      <c r="BL11" s="95">
        <f t="shared" si="56"/>
        <v>12877</v>
      </c>
      <c r="BM11" s="96">
        <f t="shared" si="57"/>
        <v>0.11610838104684189</v>
      </c>
      <c r="BN11" s="97">
        <f t="shared" si="58"/>
        <v>0.90300205487313245</v>
      </c>
      <c r="BO11" s="95">
        <f t="shared" si="59"/>
        <v>14144</v>
      </c>
      <c r="BP11" s="96">
        <f t="shared" si="60"/>
        <v>0.11227624528676325</v>
      </c>
      <c r="BQ11" s="97">
        <f t="shared" si="61"/>
        <v>0.87319863814555121</v>
      </c>
      <c r="BR11" s="95">
        <f t="shared" si="62"/>
        <v>15105</v>
      </c>
      <c r="BS11" s="96">
        <f t="shared" si="63"/>
        <v>0.13241056479395497</v>
      </c>
      <c r="BT11" s="97">
        <f t="shared" si="64"/>
        <v>1.0297879534433967</v>
      </c>
      <c r="BU11" s="93">
        <f t="shared" si="36"/>
        <v>0.17194041108806335</v>
      </c>
      <c r="BV11" s="93">
        <f t="shared" si="37"/>
        <v>0.16351637607951769</v>
      </c>
      <c r="BW11" s="93">
        <f t="shared" si="38"/>
        <v>0.15507234185733512</v>
      </c>
      <c r="BX11" s="93">
        <f t="shared" si="39"/>
        <v>0.1138879076886848</v>
      </c>
      <c r="BY11" s="93">
        <f t="shared" si="40"/>
        <v>0.14901710270333052</v>
      </c>
      <c r="BZ11" s="93">
        <f t="shared" si="41"/>
        <v>0.17271187176925415</v>
      </c>
      <c r="CA11" s="93">
        <f t="shared" si="42"/>
        <v>0.10475288487899709</v>
      </c>
      <c r="CB11" s="93">
        <f t="shared" si="43"/>
        <v>0.16267831600108246</v>
      </c>
      <c r="CC11" s="93">
        <f t="shared" si="44"/>
        <v>0.11385360465610264</v>
      </c>
      <c r="CD11" s="93">
        <f t="shared" si="45"/>
        <v>9.8553891268723229E-2</v>
      </c>
      <c r="CE11" s="93">
        <f t="shared" si="46"/>
        <v>8.0126070937097699E-2</v>
      </c>
      <c r="CF11" s="93">
        <f t="shared" si="47"/>
        <v>7.3452738759737471E-2</v>
      </c>
      <c r="CG11" s="93">
        <f t="shared" si="48"/>
        <v>9.4770353690258963E-2</v>
      </c>
      <c r="CH11" s="93">
        <f t="shared" si="49"/>
        <v>0.16655970402808712</v>
      </c>
      <c r="CI11" s="93">
        <f t="shared" si="50"/>
        <v>0.10858057009889471</v>
      </c>
      <c r="CJ11" s="93">
        <f t="shared" si="51"/>
        <v>0.15102814641971707</v>
      </c>
      <c r="CK11" s="93">
        <f t="shared" si="52"/>
        <v>0.13929297969523663</v>
      </c>
      <c r="CL11" s="37"/>
    </row>
    <row r="12" spans="1:90">
      <c r="A12" s="98" t="s">
        <v>36</v>
      </c>
      <c r="B12" s="37" t="s">
        <v>27</v>
      </c>
      <c r="C12" s="94">
        <v>41791</v>
      </c>
      <c r="D12" s="95"/>
      <c r="E12" s="95">
        <v>10460</v>
      </c>
      <c r="F12" s="96">
        <f t="shared" si="0"/>
        <v>2.1230819192985306E-2</v>
      </c>
      <c r="G12" s="96"/>
      <c r="H12" s="96">
        <f t="shared" si="1"/>
        <v>3.5706528821510791E-2</v>
      </c>
      <c r="I12" s="96">
        <f t="shared" si="2"/>
        <v>1.1319749633772806E-2</v>
      </c>
      <c r="J12" s="37">
        <v>581</v>
      </c>
      <c r="K12" s="96">
        <f t="shared" si="3"/>
        <v>2.1912125212144071E-2</v>
      </c>
      <c r="L12" s="97">
        <f t="shared" si="4"/>
        <v>1.0320904253842391</v>
      </c>
      <c r="M12" s="37">
        <v>439</v>
      </c>
      <c r="N12" s="96">
        <f t="shared" si="5"/>
        <v>1.7883330617565585E-2</v>
      </c>
      <c r="O12" s="97">
        <f t="shared" si="6"/>
        <v>0.84232880771149254</v>
      </c>
      <c r="P12" s="37">
        <v>626</v>
      </c>
      <c r="Q12" s="96">
        <f t="shared" si="7"/>
        <v>2.6329071332436071E-2</v>
      </c>
      <c r="R12" s="97">
        <f t="shared" si="8"/>
        <v>1.2401344994325625</v>
      </c>
      <c r="S12" s="37">
        <v>491</v>
      </c>
      <c r="T12" s="96">
        <f t="shared" si="9"/>
        <v>1.4453079006240434E-2</v>
      </c>
      <c r="U12" s="97">
        <f t="shared" si="10"/>
        <v>0.68075936565913353</v>
      </c>
      <c r="V12" s="37">
        <v>982</v>
      </c>
      <c r="W12" s="96">
        <f t="shared" si="11"/>
        <v>2.8514184500130667E-2</v>
      </c>
      <c r="X12" s="97">
        <f t="shared" si="12"/>
        <v>1.3430562542566324</v>
      </c>
      <c r="Y12" s="37">
        <v>822</v>
      </c>
      <c r="Z12" s="96">
        <f t="shared" si="13"/>
        <v>3.5706528821510791E-2</v>
      </c>
      <c r="AA12" s="97">
        <f t="shared" si="14"/>
        <v>1.6818252982583113</v>
      </c>
      <c r="AB12" s="37">
        <v>557</v>
      </c>
      <c r="AC12" s="96">
        <f t="shared" si="15"/>
        <v>1.3882311890935374E-2</v>
      </c>
      <c r="AD12" s="97">
        <f t="shared" si="16"/>
        <v>0.65387547059522366</v>
      </c>
      <c r="AE12" s="37">
        <v>711</v>
      </c>
      <c r="AF12" s="96">
        <f t="shared" si="17"/>
        <v>2.7486759191247535E-2</v>
      </c>
      <c r="AG12" s="97">
        <f t="shared" si="18"/>
        <v>1.2946631470692003</v>
      </c>
      <c r="AH12" s="37">
        <v>418</v>
      </c>
      <c r="AI12" s="96">
        <f t="shared" si="19"/>
        <v>1.775776371128765E-2</v>
      </c>
      <c r="AJ12" s="97">
        <f t="shared" si="20"/>
        <v>0.83641443836302087</v>
      </c>
      <c r="AK12" s="37">
        <v>801</v>
      </c>
      <c r="AL12" s="96">
        <f t="shared" si="21"/>
        <v>2.3028490929477043E-2</v>
      </c>
      <c r="AM12" s="97">
        <f t="shared" si="22"/>
        <v>1.0846727448503584</v>
      </c>
      <c r="AN12" s="37">
        <v>255</v>
      </c>
      <c r="AO12" s="96">
        <f t="shared" si="23"/>
        <v>1.1319749633772806E-2</v>
      </c>
      <c r="AP12" s="97">
        <f t="shared" si="24"/>
        <v>0.53317535846722619</v>
      </c>
      <c r="AQ12" s="37">
        <v>453</v>
      </c>
      <c r="AR12" s="96">
        <f t="shared" si="25"/>
        <v>1.3893148500276023E-2</v>
      </c>
      <c r="AS12" s="97">
        <f t="shared" si="26"/>
        <v>0.65438588939923426</v>
      </c>
      <c r="AT12" s="37">
        <v>330</v>
      </c>
      <c r="AU12" s="96">
        <f t="shared" si="27"/>
        <v>1.2812051092906783E-2</v>
      </c>
      <c r="AV12" s="97">
        <f t="shared" si="28"/>
        <v>0.60346475453664561</v>
      </c>
      <c r="AW12" s="37">
        <v>728</v>
      </c>
      <c r="AX12" s="96">
        <f t="shared" si="29"/>
        <v>2.7483106195024351E-2</v>
      </c>
      <c r="AY12" s="97">
        <f t="shared" si="30"/>
        <v>1.2944910860578007</v>
      </c>
      <c r="AZ12" s="37">
        <v>867</v>
      </c>
      <c r="BA12" s="96">
        <f t="shared" si="31"/>
        <v>2.5218150087260034E-2</v>
      </c>
      <c r="BB12" s="97">
        <f t="shared" si="32"/>
        <v>1.1878086218920911</v>
      </c>
      <c r="BC12" s="37">
        <v>905</v>
      </c>
      <c r="BD12" s="96">
        <f t="shared" si="33"/>
        <v>2.6396383257984542E-2</v>
      </c>
      <c r="BE12" s="97">
        <f t="shared" si="34"/>
        <v>1.2433049812183388</v>
      </c>
      <c r="BF12" s="37">
        <v>494</v>
      </c>
      <c r="BG12" s="96">
        <f t="shared" si="35"/>
        <v>1.8961348021341112E-2</v>
      </c>
      <c r="BH12" s="97">
        <f t="shared" si="65"/>
        <v>0.89310487028244157</v>
      </c>
      <c r="BI12" s="95">
        <f t="shared" si="53"/>
        <v>3502</v>
      </c>
      <c r="BJ12" s="96">
        <f t="shared" si="54"/>
        <v>2.4710174071957268E-2</v>
      </c>
      <c r="BK12" s="97">
        <f t="shared" si="55"/>
        <v>1.1638822716799144</v>
      </c>
      <c r="BL12" s="95">
        <f t="shared" si="56"/>
        <v>2005</v>
      </c>
      <c r="BM12" s="96">
        <f t="shared" si="57"/>
        <v>1.8078535683693251E-2</v>
      </c>
      <c r="BN12" s="97">
        <f t="shared" si="58"/>
        <v>0.85152322759483656</v>
      </c>
      <c r="BO12" s="95">
        <f t="shared" si="59"/>
        <v>2828</v>
      </c>
      <c r="BP12" s="96">
        <f t="shared" si="60"/>
        <v>2.2448898590990276E-2</v>
      </c>
      <c r="BQ12" s="97">
        <f t="shared" si="61"/>
        <v>1.0573731699626279</v>
      </c>
      <c r="BR12" s="95">
        <f t="shared" si="62"/>
        <v>2125</v>
      </c>
      <c r="BS12" s="96">
        <f t="shared" si="63"/>
        <v>1.8627768963068805E-2</v>
      </c>
      <c r="BT12" s="97">
        <f t="shared" si="64"/>
        <v>0.87739285016488888</v>
      </c>
      <c r="BU12" s="93">
        <f t="shared" si="36"/>
        <v>2.1912125212144071E-2</v>
      </c>
      <c r="BV12" s="93">
        <f t="shared" si="37"/>
        <v>1.7883330617565585E-2</v>
      </c>
      <c r="BW12" s="93">
        <f t="shared" si="38"/>
        <v>2.6329071332436071E-2</v>
      </c>
      <c r="BX12" s="93">
        <f t="shared" si="39"/>
        <v>1.4453079006240434E-2</v>
      </c>
      <c r="BY12" s="93">
        <f t="shared" si="40"/>
        <v>2.8514184500130667E-2</v>
      </c>
      <c r="BZ12" s="93">
        <f t="shared" si="41"/>
        <v>3.5706528821510791E-2</v>
      </c>
      <c r="CA12" s="93">
        <f t="shared" si="42"/>
        <v>1.3882311890935374E-2</v>
      </c>
      <c r="CB12" s="93">
        <f t="shared" si="43"/>
        <v>2.7486759191247535E-2</v>
      </c>
      <c r="CC12" s="93">
        <f t="shared" si="44"/>
        <v>1.775776371128765E-2</v>
      </c>
      <c r="CD12" s="93">
        <f t="shared" si="45"/>
        <v>2.3028490929477043E-2</v>
      </c>
      <c r="CE12" s="93">
        <f t="shared" si="46"/>
        <v>1.1319749633772806E-2</v>
      </c>
      <c r="CF12" s="93">
        <f t="shared" si="47"/>
        <v>1.3893148500276023E-2</v>
      </c>
      <c r="CG12" s="93">
        <f t="shared" si="48"/>
        <v>1.2812051092906783E-2</v>
      </c>
      <c r="CH12" s="93">
        <f t="shared" si="49"/>
        <v>2.7483106195024351E-2</v>
      </c>
      <c r="CI12" s="93">
        <f t="shared" si="50"/>
        <v>2.5218150087260034E-2</v>
      </c>
      <c r="CJ12" s="93">
        <f t="shared" si="51"/>
        <v>2.6396383257984542E-2</v>
      </c>
      <c r="CK12" s="93">
        <f t="shared" si="52"/>
        <v>1.8961348021341112E-2</v>
      </c>
      <c r="CL12" s="37"/>
    </row>
    <row r="13" spans="1:90">
      <c r="A13" s="98" t="s">
        <v>37</v>
      </c>
      <c r="B13" s="37" t="s">
        <v>27</v>
      </c>
      <c r="C13" s="94">
        <v>41791</v>
      </c>
      <c r="D13" s="95"/>
      <c r="E13" s="37">
        <f>E5+E6+E7</f>
        <v>75358</v>
      </c>
      <c r="F13" s="96">
        <f t="shared" si="0"/>
        <v>0.15295526508078267</v>
      </c>
      <c r="G13" s="96"/>
      <c r="H13" s="96">
        <f t="shared" si="1"/>
        <v>0.20870128340986696</v>
      </c>
      <c r="I13" s="96">
        <f t="shared" si="2"/>
        <v>6.9427797753806544E-2</v>
      </c>
      <c r="J13" s="37">
        <f>J5+J6+J7</f>
        <v>5314</v>
      </c>
      <c r="K13" s="96">
        <f t="shared" si="3"/>
        <v>0.20041485951348292</v>
      </c>
      <c r="L13" s="97">
        <f t="shared" si="4"/>
        <v>1.3102841501247746</v>
      </c>
      <c r="M13" s="37">
        <f>M5+M6+M7</f>
        <v>4198</v>
      </c>
      <c r="N13" s="96">
        <f t="shared" si="5"/>
        <v>0.17101189506273423</v>
      </c>
      <c r="O13" s="97">
        <f t="shared" si="6"/>
        <v>1.1180517059835438</v>
      </c>
      <c r="P13" s="37">
        <f>P5+P6+P7</f>
        <v>3981</v>
      </c>
      <c r="Q13" s="96">
        <f t="shared" si="7"/>
        <v>0.16743775235531627</v>
      </c>
      <c r="R13" s="97">
        <f t="shared" si="8"/>
        <v>1.0946844638978903</v>
      </c>
      <c r="S13" s="37">
        <f>S5+S6+S7</f>
        <v>7090</v>
      </c>
      <c r="T13" s="96">
        <f t="shared" si="9"/>
        <v>0.20870128340986696</v>
      </c>
      <c r="U13" s="97">
        <f t="shared" si="10"/>
        <v>1.3644596235353015</v>
      </c>
      <c r="V13" s="37">
        <f>V5+V6+V7</f>
        <v>5257</v>
      </c>
      <c r="W13" s="96">
        <f t="shared" si="11"/>
        <v>0.15264670867330643</v>
      </c>
      <c r="X13" s="97">
        <f t="shared" si="12"/>
        <v>0.99798270162643132</v>
      </c>
      <c r="Y13" s="37">
        <f>Y5+Y6+Y7</f>
        <v>3733</v>
      </c>
      <c r="Z13" s="96">
        <f t="shared" si="13"/>
        <v>0.16215629208114329</v>
      </c>
      <c r="AA13" s="97">
        <f t="shared" si="14"/>
        <v>1.0601550198059619</v>
      </c>
      <c r="AB13" s="37">
        <f>AB5+AB6+AB7</f>
        <v>6041</v>
      </c>
      <c r="AC13" s="96">
        <f t="shared" si="15"/>
        <v>0.15056202178301722</v>
      </c>
      <c r="AD13" s="97">
        <f t="shared" si="16"/>
        <v>0.98435331208440935</v>
      </c>
      <c r="AE13" s="37">
        <f>AE5+AE6+AE7</f>
        <v>4823</v>
      </c>
      <c r="AF13" s="96">
        <f t="shared" si="17"/>
        <v>0.18645378281207717</v>
      </c>
      <c r="AG13" s="97">
        <f t="shared" si="18"/>
        <v>1.2190085951837122</v>
      </c>
      <c r="AH13" s="37">
        <f>AH5+AH6+AH7</f>
        <v>2798</v>
      </c>
      <c r="AI13" s="96">
        <f t="shared" si="19"/>
        <v>0.11886656187603552</v>
      </c>
      <c r="AJ13" s="97">
        <f t="shared" si="20"/>
        <v>0.77713285523879583</v>
      </c>
      <c r="AK13" s="37">
        <f>AK5+AK6+AK7</f>
        <v>4300</v>
      </c>
      <c r="AL13" s="96">
        <f t="shared" si="21"/>
        <v>0.12362360923439611</v>
      </c>
      <c r="AM13" s="97">
        <f t="shared" si="22"/>
        <v>0.80823376147989956</v>
      </c>
      <c r="AN13" s="37">
        <f>AN5+AN6+AN7</f>
        <v>1564</v>
      </c>
      <c r="AO13" s="96">
        <f t="shared" si="23"/>
        <v>6.9427797753806544E-2</v>
      </c>
      <c r="AP13" s="97">
        <f t="shared" si="24"/>
        <v>0.45390917218271992</v>
      </c>
      <c r="AQ13" s="37">
        <f>AQ5+AQ6+AQ7</f>
        <v>3410</v>
      </c>
      <c r="AR13" s="96">
        <f t="shared" si="25"/>
        <v>0.10458197877691222</v>
      </c>
      <c r="AS13" s="97">
        <f t="shared" si="26"/>
        <v>0.68374226099165469</v>
      </c>
      <c r="AT13" s="37">
        <f>AT5+AT6+AT7</f>
        <v>3541</v>
      </c>
      <c r="AU13" s="96">
        <f t="shared" si="27"/>
        <v>0.1374771906666149</v>
      </c>
      <c r="AV13" s="97">
        <f t="shared" si="28"/>
        <v>0.89880652747721312</v>
      </c>
      <c r="AW13" s="37">
        <f>AW5+AW6+AW7</f>
        <v>3850</v>
      </c>
      <c r="AX13" s="96">
        <f t="shared" si="29"/>
        <v>0.14534335006984031</v>
      </c>
      <c r="AY13" s="97">
        <f t="shared" si="30"/>
        <v>0.95023437076898165</v>
      </c>
      <c r="AZ13" s="37">
        <f>AZ5+AZ6+AZ7</f>
        <v>3927</v>
      </c>
      <c r="BA13" s="96">
        <f t="shared" si="31"/>
        <v>0.11422338568935428</v>
      </c>
      <c r="BB13" s="97">
        <f t="shared" si="32"/>
        <v>0.7467764226947512</v>
      </c>
      <c r="BC13" s="37">
        <f>BC5+BC6+BC7</f>
        <v>6294</v>
      </c>
      <c r="BD13" s="96">
        <f t="shared" si="33"/>
        <v>0.18357882455884497</v>
      </c>
      <c r="BE13" s="97">
        <f t="shared" si="34"/>
        <v>1.2002125226737936</v>
      </c>
      <c r="BF13" s="37">
        <f>BF5+BF6+BF7</f>
        <v>5237</v>
      </c>
      <c r="BG13" s="96">
        <f t="shared" si="35"/>
        <v>0.20101331900356964</v>
      </c>
      <c r="BH13" s="97">
        <f t="shared" si="65"/>
        <v>1.314196794058742</v>
      </c>
      <c r="BI13" s="95">
        <f t="shared" si="53"/>
        <v>25375</v>
      </c>
      <c r="BJ13" s="96">
        <f t="shared" si="54"/>
        <v>0.17904644976468181</v>
      </c>
      <c r="BK13" s="97">
        <f t="shared" si="55"/>
        <v>1.1705804940426157</v>
      </c>
      <c r="BL13" s="95">
        <f t="shared" si="56"/>
        <v>16038</v>
      </c>
      <c r="BM13" s="96">
        <f t="shared" si="57"/>
        <v>0.14461025201749245</v>
      </c>
      <c r="BN13" s="97">
        <f t="shared" si="58"/>
        <v>0.94544147886061436</v>
      </c>
      <c r="BO13" s="95">
        <f t="shared" si="59"/>
        <v>16085</v>
      </c>
      <c r="BP13" s="96">
        <f t="shared" si="60"/>
        <v>0.12768406429847193</v>
      </c>
      <c r="BQ13" s="97">
        <f t="shared" si="61"/>
        <v>0.83478044532194517</v>
      </c>
      <c r="BR13" s="95">
        <f t="shared" si="62"/>
        <v>17860</v>
      </c>
      <c r="BS13" s="96">
        <f t="shared" si="63"/>
        <v>0.15656091937901592</v>
      </c>
      <c r="BT13" s="97">
        <f t="shared" si="64"/>
        <v>1.0235732604322509</v>
      </c>
      <c r="BU13" s="93">
        <f t="shared" si="36"/>
        <v>0.20041485951348292</v>
      </c>
      <c r="BV13" s="93">
        <f t="shared" si="37"/>
        <v>0.17101189506273423</v>
      </c>
      <c r="BW13" s="93">
        <f t="shared" si="38"/>
        <v>0.16743775235531627</v>
      </c>
      <c r="BX13" s="93">
        <f t="shared" si="39"/>
        <v>0.20870128340986696</v>
      </c>
      <c r="BY13" s="93">
        <f t="shared" si="40"/>
        <v>0.15264670867330643</v>
      </c>
      <c r="BZ13" s="93">
        <f t="shared" si="41"/>
        <v>0.16215629208114329</v>
      </c>
      <c r="CA13" s="93">
        <f t="shared" si="42"/>
        <v>0.15056202178301722</v>
      </c>
      <c r="CB13" s="93">
        <f t="shared" si="43"/>
        <v>0.18645378281207717</v>
      </c>
      <c r="CC13" s="93">
        <f t="shared" si="44"/>
        <v>0.11886656187603552</v>
      </c>
      <c r="CD13" s="93">
        <f t="shared" si="45"/>
        <v>0.12362360923439611</v>
      </c>
      <c r="CE13" s="93">
        <f t="shared" si="46"/>
        <v>6.9427797753806544E-2</v>
      </c>
      <c r="CF13" s="93">
        <f t="shared" si="47"/>
        <v>0.10458197877691222</v>
      </c>
      <c r="CG13" s="93">
        <f t="shared" si="48"/>
        <v>0.1374771906666149</v>
      </c>
      <c r="CH13" s="93">
        <f t="shared" si="49"/>
        <v>0.14534335006984031</v>
      </c>
      <c r="CI13" s="93">
        <f t="shared" si="50"/>
        <v>0.11422338568935428</v>
      </c>
      <c r="CJ13" s="93">
        <f t="shared" si="51"/>
        <v>0.18357882455884497</v>
      </c>
      <c r="CK13" s="93">
        <f t="shared" si="52"/>
        <v>0.20101331900356964</v>
      </c>
      <c r="CL13" s="37"/>
    </row>
    <row r="14" spans="1:90">
      <c r="A14" s="98" t="s">
        <v>32</v>
      </c>
      <c r="B14" s="37" t="s">
        <v>27</v>
      </c>
      <c r="C14" s="94">
        <v>41791</v>
      </c>
      <c r="D14" s="95"/>
      <c r="E14" s="37">
        <f>E8</f>
        <v>68598</v>
      </c>
      <c r="F14" s="96">
        <f t="shared" si="0"/>
        <v>0.1392343914914346</v>
      </c>
      <c r="G14" s="96"/>
      <c r="H14" s="96">
        <f t="shared" si="1"/>
        <v>0.29572425828970333</v>
      </c>
      <c r="I14" s="96">
        <f t="shared" si="2"/>
        <v>8.7422213841221952E-2</v>
      </c>
      <c r="J14" s="37">
        <f>J8</f>
        <v>2318</v>
      </c>
      <c r="K14" s="96">
        <f t="shared" si="3"/>
        <v>8.7422213841221952E-2</v>
      </c>
      <c r="L14" s="97">
        <f t="shared" si="4"/>
        <v>0.62787801853251157</v>
      </c>
      <c r="M14" s="37">
        <f>M8</f>
        <v>3954</v>
      </c>
      <c r="N14" s="96">
        <f t="shared" si="5"/>
        <v>0.16107218510672966</v>
      </c>
      <c r="O14" s="97">
        <f t="shared" si="6"/>
        <v>1.1568419510537271</v>
      </c>
      <c r="P14" s="37">
        <f>P8</f>
        <v>2319</v>
      </c>
      <c r="Q14" s="96">
        <f t="shared" si="7"/>
        <v>9.7535329744279947E-2</v>
      </c>
      <c r="R14" s="97">
        <f t="shared" si="8"/>
        <v>0.70051176795842218</v>
      </c>
      <c r="S14" s="37">
        <f>S8</f>
        <v>3532</v>
      </c>
      <c r="T14" s="96">
        <f t="shared" si="9"/>
        <v>0.10396797362533851</v>
      </c>
      <c r="U14" s="97">
        <f t="shared" si="10"/>
        <v>0.74671187564844133</v>
      </c>
      <c r="V14" s="37">
        <f>V8</f>
        <v>3048</v>
      </c>
      <c r="W14" s="96">
        <f t="shared" si="11"/>
        <v>8.8504311971892333E-2</v>
      </c>
      <c r="X14" s="97">
        <f t="shared" si="12"/>
        <v>0.63564979186436799</v>
      </c>
      <c r="Y14" s="37">
        <f>Y8</f>
        <v>2013</v>
      </c>
      <c r="Z14" s="96">
        <f t="shared" si="13"/>
        <v>8.7441900873115846E-2</v>
      </c>
      <c r="AA14" s="97">
        <f t="shared" si="14"/>
        <v>0.62801941342556222</v>
      </c>
      <c r="AB14" s="37">
        <f>AB8</f>
        <v>5459</v>
      </c>
      <c r="AC14" s="96">
        <f t="shared" si="15"/>
        <v>0.13605662587543305</v>
      </c>
      <c r="AD14" s="97">
        <f t="shared" si="16"/>
        <v>0.97717686282848415</v>
      </c>
      <c r="AE14" s="37">
        <f>AE8</f>
        <v>2742</v>
      </c>
      <c r="AF14" s="96">
        <f t="shared" si="17"/>
        <v>0.10600378861097151</v>
      </c>
      <c r="AG14" s="97">
        <f t="shared" si="18"/>
        <v>0.76133337083957908</v>
      </c>
      <c r="AH14" s="37">
        <f>AH8</f>
        <v>3851</v>
      </c>
      <c r="AI14" s="96">
        <f t="shared" si="19"/>
        <v>0.16360083266069078</v>
      </c>
      <c r="AJ14" s="97">
        <f t="shared" si="20"/>
        <v>1.1750030355880512</v>
      </c>
      <c r="AK14" s="37">
        <f>AK8</f>
        <v>8494</v>
      </c>
      <c r="AL14" s="96">
        <f t="shared" si="21"/>
        <v>0.24419975275278152</v>
      </c>
      <c r="AM14" s="97">
        <f t="shared" si="22"/>
        <v>1.7538752468911689</v>
      </c>
      <c r="AN14" s="37">
        <f>AN8</f>
        <v>5971</v>
      </c>
      <c r="AO14" s="96">
        <f t="shared" si="23"/>
        <v>0.26505970613042129</v>
      </c>
      <c r="AP14" s="97">
        <f t="shared" si="24"/>
        <v>1.9036942187284756</v>
      </c>
      <c r="AQ14" s="37">
        <f>AQ8</f>
        <v>3581</v>
      </c>
      <c r="AR14" s="96">
        <f t="shared" si="25"/>
        <v>0.10982641231675151</v>
      </c>
      <c r="AS14" s="97">
        <f t="shared" si="26"/>
        <v>0.78878796495841186</v>
      </c>
      <c r="AT14" s="37">
        <f>AT8</f>
        <v>2390</v>
      </c>
      <c r="AU14" s="96">
        <f t="shared" si="27"/>
        <v>9.2790309430446097E-2</v>
      </c>
      <c r="AV14" s="97">
        <f t="shared" si="28"/>
        <v>0.66643239817767552</v>
      </c>
      <c r="AW14" s="37">
        <f>AW8</f>
        <v>2426</v>
      </c>
      <c r="AX14" s="96">
        <f t="shared" si="29"/>
        <v>9.158518630374872E-2</v>
      </c>
      <c r="AY14" s="97">
        <f t="shared" si="30"/>
        <v>0.65777704288945626</v>
      </c>
      <c r="AZ14" s="37">
        <f>AZ8</f>
        <v>10167</v>
      </c>
      <c r="BA14" s="96">
        <f t="shared" si="31"/>
        <v>0.29572425828970333</v>
      </c>
      <c r="BB14" s="97">
        <f t="shared" si="32"/>
        <v>2.1239311288109133</v>
      </c>
      <c r="BC14" s="37">
        <f>BC8</f>
        <v>3671</v>
      </c>
      <c r="BD14" s="96">
        <f t="shared" si="33"/>
        <v>0.10707306402216712</v>
      </c>
      <c r="BE14" s="97">
        <f t="shared" si="34"/>
        <v>0.76901304968718187</v>
      </c>
      <c r="BF14" s="37">
        <f>BF8</f>
        <v>2662</v>
      </c>
      <c r="BG14" s="96">
        <f t="shared" si="35"/>
        <v>0.10217633285993935</v>
      </c>
      <c r="BH14" s="97">
        <f t="shared" si="65"/>
        <v>0.73384407232623283</v>
      </c>
      <c r="BI14" s="95">
        <f t="shared" si="53"/>
        <v>13230</v>
      </c>
      <c r="BJ14" s="96">
        <f t="shared" si="54"/>
        <v>9.3351114497999613E-2</v>
      </c>
      <c r="BK14" s="97">
        <f t="shared" si="55"/>
        <v>0.67046017509073808</v>
      </c>
      <c r="BL14" s="95">
        <f t="shared" si="56"/>
        <v>11059</v>
      </c>
      <c r="BM14" s="96">
        <f t="shared" si="57"/>
        <v>9.9715973130156441E-2</v>
      </c>
      <c r="BN14" s="97">
        <f t="shared" si="58"/>
        <v>0.71617344006772032</v>
      </c>
      <c r="BO14" s="95">
        <f t="shared" si="59"/>
        <v>28303</v>
      </c>
      <c r="BP14" s="96">
        <f t="shared" si="60"/>
        <v>0.224671561817821</v>
      </c>
      <c r="BQ14" s="97">
        <f t="shared" si="61"/>
        <v>1.6136211708271968</v>
      </c>
      <c r="BR14" s="95">
        <f t="shared" si="62"/>
        <v>16006</v>
      </c>
      <c r="BS14" s="96">
        <f t="shared" si="63"/>
        <v>0.14030873883429612</v>
      </c>
      <c r="BT14" s="97">
        <f t="shared" si="64"/>
        <v>1.0077161061383861</v>
      </c>
      <c r="BU14" s="93">
        <f t="shared" si="36"/>
        <v>8.7422213841221952E-2</v>
      </c>
      <c r="BV14" s="93">
        <f t="shared" si="37"/>
        <v>0.16107218510672966</v>
      </c>
      <c r="BW14" s="93">
        <f t="shared" si="38"/>
        <v>9.7535329744279947E-2</v>
      </c>
      <c r="BX14" s="93">
        <f t="shared" si="39"/>
        <v>0.10396797362533851</v>
      </c>
      <c r="BY14" s="93">
        <f t="shared" si="40"/>
        <v>8.8504311971892333E-2</v>
      </c>
      <c r="BZ14" s="93">
        <f t="shared" si="41"/>
        <v>8.7441900873115846E-2</v>
      </c>
      <c r="CA14" s="93">
        <f t="shared" si="42"/>
        <v>0.13605662587543305</v>
      </c>
      <c r="CB14" s="93">
        <f t="shared" si="43"/>
        <v>0.10600378861097151</v>
      </c>
      <c r="CC14" s="93">
        <f t="shared" si="44"/>
        <v>0.16360083266069078</v>
      </c>
      <c r="CD14" s="93">
        <f t="shared" si="45"/>
        <v>0.24419975275278152</v>
      </c>
      <c r="CE14" s="93">
        <f t="shared" si="46"/>
        <v>0.26505970613042129</v>
      </c>
      <c r="CF14" s="93">
        <f t="shared" si="47"/>
        <v>0.10982641231675151</v>
      </c>
      <c r="CG14" s="93">
        <f t="shared" si="48"/>
        <v>9.2790309430446097E-2</v>
      </c>
      <c r="CH14" s="93">
        <f t="shared" si="49"/>
        <v>9.158518630374872E-2</v>
      </c>
      <c r="CI14" s="93">
        <f t="shared" si="50"/>
        <v>0.29572425828970333</v>
      </c>
      <c r="CJ14" s="93">
        <f t="shared" si="51"/>
        <v>0.10707306402216712</v>
      </c>
      <c r="CK14" s="93">
        <f t="shared" si="52"/>
        <v>0.10217633285993935</v>
      </c>
      <c r="CL14" s="37"/>
    </row>
    <row r="15" spans="1:90">
      <c r="A15" s="98" t="s">
        <v>33</v>
      </c>
      <c r="B15" s="37" t="s">
        <v>27</v>
      </c>
      <c r="C15" s="94">
        <v>41791</v>
      </c>
      <c r="D15" s="95"/>
      <c r="E15" s="37">
        <f>E9</f>
        <v>191387</v>
      </c>
      <c r="F15" s="96">
        <f t="shared" si="0"/>
        <v>0.38846107006576275</v>
      </c>
      <c r="G15" s="96"/>
      <c r="H15" s="96">
        <f t="shared" si="1"/>
        <v>0.57130589462062198</v>
      </c>
      <c r="I15" s="96">
        <f t="shared" si="2"/>
        <v>0.29815056216392372</v>
      </c>
      <c r="J15" s="37">
        <f>J9</f>
        <v>8412</v>
      </c>
      <c r="K15" s="96">
        <f t="shared" si="3"/>
        <v>0.31725438431076747</v>
      </c>
      <c r="L15" s="97">
        <f t="shared" si="4"/>
        <v>0.81669543940930645</v>
      </c>
      <c r="M15" s="37">
        <f>M9</f>
        <v>7319</v>
      </c>
      <c r="N15" s="96">
        <f t="shared" si="5"/>
        <v>0.29815056216392372</v>
      </c>
      <c r="O15" s="97">
        <f t="shared" si="6"/>
        <v>0.76751722409004763</v>
      </c>
      <c r="P15" s="37">
        <f>P9</f>
        <v>8061</v>
      </c>
      <c r="Q15" s="96">
        <f t="shared" si="7"/>
        <v>0.33903936742934049</v>
      </c>
      <c r="R15" s="97">
        <f t="shared" si="8"/>
        <v>0.87277566159189224</v>
      </c>
      <c r="S15" s="37">
        <f>S9</f>
        <v>13254</v>
      </c>
      <c r="T15" s="96">
        <f t="shared" si="9"/>
        <v>0.39014482515012361</v>
      </c>
      <c r="U15" s="97">
        <f t="shared" si="10"/>
        <v>1.0043344242553722</v>
      </c>
      <c r="V15" s="37">
        <f>V9</f>
        <v>13664</v>
      </c>
      <c r="W15" s="96">
        <f t="shared" si="11"/>
        <v>0.39675948779000553</v>
      </c>
      <c r="X15" s="97">
        <f t="shared" si="12"/>
        <v>1.021362289206581</v>
      </c>
      <c r="Y15" s="37">
        <f>Y9</f>
        <v>7846</v>
      </c>
      <c r="Z15" s="96">
        <f t="shared" si="13"/>
        <v>0.34081925198731594</v>
      </c>
      <c r="AA15" s="97">
        <f t="shared" si="14"/>
        <v>0.87735754815693245</v>
      </c>
      <c r="AB15" s="37">
        <f>AB9</f>
        <v>17985</v>
      </c>
      <c r="AC15" s="96">
        <f t="shared" si="15"/>
        <v>0.44824664157715027</v>
      </c>
      <c r="AD15" s="97">
        <f t="shared" si="16"/>
        <v>1.153903636988042</v>
      </c>
      <c r="AE15" s="37">
        <f>AE9</f>
        <v>8050</v>
      </c>
      <c r="AF15" s="96">
        <f t="shared" si="17"/>
        <v>0.31120732980245103</v>
      </c>
      <c r="AG15" s="97">
        <f t="shared" si="18"/>
        <v>0.80112874566753012</v>
      </c>
      <c r="AH15" s="37">
        <f>AH9</f>
        <v>10276</v>
      </c>
      <c r="AI15" s="96">
        <f t="shared" si="19"/>
        <v>0.43655210501720548</v>
      </c>
      <c r="AJ15" s="97">
        <f t="shared" si="20"/>
        <v>1.1237988531085017</v>
      </c>
      <c r="AK15" s="37">
        <f>AK9</f>
        <v>12772</v>
      </c>
      <c r="AL15" s="96">
        <f t="shared" si="21"/>
        <v>0.36719086910272258</v>
      </c>
      <c r="AM15" s="97">
        <f t="shared" si="22"/>
        <v>0.94524496120180246</v>
      </c>
      <c r="AN15" s="37">
        <f>AN9</f>
        <v>10082</v>
      </c>
      <c r="AO15" s="96">
        <f t="shared" si="23"/>
        <v>0.44755182669685267</v>
      </c>
      <c r="AP15" s="97">
        <f t="shared" si="24"/>
        <v>1.1521150024662354</v>
      </c>
      <c r="AQ15" s="37">
        <f>AQ9</f>
        <v>18628</v>
      </c>
      <c r="AR15" s="96">
        <f t="shared" si="25"/>
        <v>0.57130589462062198</v>
      </c>
      <c r="AS15" s="97">
        <f t="shared" si="26"/>
        <v>1.4706902149136987</v>
      </c>
      <c r="AT15" s="37">
        <f>AT9</f>
        <v>13138</v>
      </c>
      <c r="AU15" s="96">
        <f t="shared" si="27"/>
        <v>0.51007493108669488</v>
      </c>
      <c r="AV15" s="97">
        <f t="shared" si="28"/>
        <v>1.3130657622920723</v>
      </c>
      <c r="AW15" s="37">
        <f>AW9</f>
        <v>10171</v>
      </c>
      <c r="AX15" s="96">
        <f t="shared" si="29"/>
        <v>0.38397070482086904</v>
      </c>
      <c r="AY15" s="97">
        <f t="shared" si="30"/>
        <v>0.98844062998607929</v>
      </c>
      <c r="AZ15" s="37">
        <f>AZ9</f>
        <v>11180</v>
      </c>
      <c r="BA15" s="96">
        <f t="shared" si="31"/>
        <v>0.3251890634089587</v>
      </c>
      <c r="BB15" s="97">
        <f t="shared" si="32"/>
        <v>0.8371213706277113</v>
      </c>
      <c r="BC15" s="37">
        <f>BC9</f>
        <v>11453</v>
      </c>
      <c r="BD15" s="96">
        <f t="shared" si="33"/>
        <v>0.33405279276651595</v>
      </c>
      <c r="BE15" s="97">
        <f t="shared" si="34"/>
        <v>0.85993891925892085</v>
      </c>
      <c r="BF15" s="37">
        <f>BF9</f>
        <v>9096</v>
      </c>
      <c r="BG15" s="96">
        <f t="shared" si="35"/>
        <v>0.34913445668445092</v>
      </c>
      <c r="BH15" s="97">
        <f t="shared" si="65"/>
        <v>0.89876305140524326</v>
      </c>
      <c r="BI15" s="95">
        <f t="shared" si="53"/>
        <v>51237</v>
      </c>
      <c r="BJ15" s="96">
        <f t="shared" si="54"/>
        <v>0.36152918016130059</v>
      </c>
      <c r="BK15" s="97">
        <f t="shared" si="55"/>
        <v>0.93067029882839269</v>
      </c>
      <c r="BL15" s="95">
        <f t="shared" si="56"/>
        <v>51033</v>
      </c>
      <c r="BM15" s="96">
        <f t="shared" si="57"/>
        <v>0.4601505793246472</v>
      </c>
      <c r="BN15" s="97">
        <f t="shared" si="58"/>
        <v>1.1845474740795727</v>
      </c>
      <c r="BO15" s="95">
        <f t="shared" si="59"/>
        <v>45487</v>
      </c>
      <c r="BP15" s="96">
        <f t="shared" si="60"/>
        <v>0.3610795792816035</v>
      </c>
      <c r="BQ15" s="97">
        <f t="shared" si="61"/>
        <v>0.92951290902966466</v>
      </c>
      <c r="BR15" s="95">
        <f t="shared" si="62"/>
        <v>43630</v>
      </c>
      <c r="BS15" s="96">
        <f t="shared" si="63"/>
        <v>0.3824609693452668</v>
      </c>
      <c r="BT15" s="97">
        <f t="shared" si="64"/>
        <v>0.98455417754093044</v>
      </c>
      <c r="BU15" s="93">
        <f t="shared" si="36"/>
        <v>0.31725438431076747</v>
      </c>
      <c r="BV15" s="93">
        <f t="shared" si="37"/>
        <v>0.29815056216392372</v>
      </c>
      <c r="BW15" s="93">
        <f t="shared" si="38"/>
        <v>0.33903936742934049</v>
      </c>
      <c r="BX15" s="93">
        <f t="shared" si="39"/>
        <v>0.39014482515012361</v>
      </c>
      <c r="BY15" s="93">
        <f t="shared" si="40"/>
        <v>0.39675948779000553</v>
      </c>
      <c r="BZ15" s="93">
        <f t="shared" si="41"/>
        <v>0.34081925198731594</v>
      </c>
      <c r="CA15" s="93">
        <f t="shared" si="42"/>
        <v>0.44824664157715027</v>
      </c>
      <c r="CB15" s="93">
        <f t="shared" si="43"/>
        <v>0.31120732980245103</v>
      </c>
      <c r="CC15" s="93">
        <f t="shared" si="44"/>
        <v>0.43655210501720548</v>
      </c>
      <c r="CD15" s="93">
        <f t="shared" si="45"/>
        <v>0.36719086910272258</v>
      </c>
      <c r="CE15" s="93">
        <f t="shared" si="46"/>
        <v>0.44755182669685267</v>
      </c>
      <c r="CF15" s="93">
        <f t="shared" si="47"/>
        <v>0.57130589462062198</v>
      </c>
      <c r="CG15" s="93">
        <f t="shared" si="48"/>
        <v>0.51007493108669488</v>
      </c>
      <c r="CH15" s="93">
        <f t="shared" si="49"/>
        <v>0.38397070482086904</v>
      </c>
      <c r="CI15" s="93">
        <f t="shared" si="50"/>
        <v>0.3251890634089587</v>
      </c>
      <c r="CJ15" s="93">
        <f t="shared" si="51"/>
        <v>0.33405279276651595</v>
      </c>
      <c r="CK15" s="93">
        <f t="shared" si="52"/>
        <v>0.34913445668445092</v>
      </c>
      <c r="CL15" s="37"/>
    </row>
    <row r="16" spans="1:90">
      <c r="A16" s="98" t="s">
        <v>34</v>
      </c>
      <c r="B16" s="37" t="s">
        <v>27</v>
      </c>
      <c r="C16" s="94">
        <v>41791</v>
      </c>
      <c r="D16" s="95"/>
      <c r="E16" s="37">
        <f>E10</f>
        <v>83528</v>
      </c>
      <c r="F16" s="96">
        <f t="shared" si="0"/>
        <v>0.1695380368596249</v>
      </c>
      <c r="G16" s="96"/>
      <c r="H16" s="96">
        <f t="shared" si="1"/>
        <v>0.21458613728129206</v>
      </c>
      <c r="I16" s="96">
        <f t="shared" si="2"/>
        <v>0.12651484884804901</v>
      </c>
      <c r="J16" s="37">
        <f>J10</f>
        <v>5331</v>
      </c>
      <c r="K16" s="96">
        <f t="shared" si="3"/>
        <v>0.20105600603432019</v>
      </c>
      <c r="L16" s="97">
        <f t="shared" si="4"/>
        <v>1.18590500254991</v>
      </c>
      <c r="M16" s="37">
        <f>M10</f>
        <v>4624</v>
      </c>
      <c r="N16" s="96">
        <f t="shared" si="5"/>
        <v>0.18836565096952909</v>
      </c>
      <c r="O16" s="97">
        <f t="shared" si="6"/>
        <v>1.1110524485162772</v>
      </c>
      <c r="P16" s="37">
        <f>P10</f>
        <v>5102</v>
      </c>
      <c r="Q16" s="96">
        <f t="shared" si="7"/>
        <v>0.21458613728129206</v>
      </c>
      <c r="R16" s="97">
        <f t="shared" si="8"/>
        <v>1.2657108767808036</v>
      </c>
      <c r="S16" s="37">
        <f>S10</f>
        <v>5736</v>
      </c>
      <c r="T16" s="96">
        <f t="shared" si="9"/>
        <v>0.16884493111974566</v>
      </c>
      <c r="U16" s="97">
        <f t="shared" si="10"/>
        <v>0.99591179800876706</v>
      </c>
      <c r="V16" s="37">
        <f>V10</f>
        <v>6356</v>
      </c>
      <c r="W16" s="96">
        <f t="shared" si="11"/>
        <v>0.18455820436133452</v>
      </c>
      <c r="X16" s="97">
        <f t="shared" si="12"/>
        <v>1.0885946763329937</v>
      </c>
      <c r="Y16" s="37">
        <f>Y10</f>
        <v>4631</v>
      </c>
      <c r="Z16" s="96">
        <f t="shared" si="13"/>
        <v>0.20116415446765995</v>
      </c>
      <c r="AA16" s="97">
        <f t="shared" si="14"/>
        <v>1.1865429032555157</v>
      </c>
      <c r="AB16" s="37">
        <f>AB10</f>
        <v>5878</v>
      </c>
      <c r="AC16" s="96">
        <f t="shared" si="15"/>
        <v>0.14649951399446701</v>
      </c>
      <c r="AD16" s="97">
        <f t="shared" si="16"/>
        <v>0.86411000568424967</v>
      </c>
      <c r="AE16" s="37">
        <f>AE10</f>
        <v>5333</v>
      </c>
      <c r="AF16" s="96">
        <f t="shared" si="17"/>
        <v>0.20617002358217032</v>
      </c>
      <c r="AG16" s="97">
        <f t="shared" si="18"/>
        <v>1.2160694284367359</v>
      </c>
      <c r="AH16" s="37">
        <f>AH10</f>
        <v>3516</v>
      </c>
      <c r="AI16" s="96">
        <f t="shared" si="19"/>
        <v>0.14936913207867794</v>
      </c>
      <c r="AJ16" s="97">
        <f t="shared" si="20"/>
        <v>0.88103610756300943</v>
      </c>
      <c r="AK16" s="37">
        <f>AK10</f>
        <v>4988</v>
      </c>
      <c r="AL16" s="96">
        <f t="shared" si="21"/>
        <v>0.14340338671189948</v>
      </c>
      <c r="AM16" s="97">
        <f t="shared" si="22"/>
        <v>0.84584786616725693</v>
      </c>
      <c r="AN16" s="37">
        <f>AN10</f>
        <v>2850</v>
      </c>
      <c r="AO16" s="96">
        <f t="shared" si="23"/>
        <v>0.12651484884804901</v>
      </c>
      <c r="AP16" s="97">
        <f t="shared" si="24"/>
        <v>0.7462328288772242</v>
      </c>
      <c r="AQ16" s="37">
        <f>AQ10</f>
        <v>4139</v>
      </c>
      <c r="AR16" s="96">
        <f t="shared" si="25"/>
        <v>0.12693982702570078</v>
      </c>
      <c r="AS16" s="97">
        <f t="shared" si="26"/>
        <v>0.74873951224765667</v>
      </c>
      <c r="AT16" s="37">
        <f>AT10</f>
        <v>3917</v>
      </c>
      <c r="AU16" s="96">
        <f t="shared" si="27"/>
        <v>0.15207516403307839</v>
      </c>
      <c r="AV16" s="97">
        <f t="shared" si="28"/>
        <v>0.89699731605948974</v>
      </c>
      <c r="AW16" s="37">
        <f>AW10</f>
        <v>4902</v>
      </c>
      <c r="AX16" s="96">
        <f t="shared" si="29"/>
        <v>0.18505794858243044</v>
      </c>
      <c r="AY16" s="97">
        <f t="shared" si="30"/>
        <v>1.091542358342015</v>
      </c>
      <c r="AZ16" s="37">
        <f>AZ10</f>
        <v>4506</v>
      </c>
      <c r="BA16" s="96">
        <f t="shared" si="31"/>
        <v>0.13106457242582897</v>
      </c>
      <c r="BB16" s="97">
        <f t="shared" si="32"/>
        <v>0.77306883371752488</v>
      </c>
      <c r="BC16" s="37">
        <f>BC10</f>
        <v>6784</v>
      </c>
      <c r="BD16" s="96">
        <f t="shared" si="33"/>
        <v>0.19787078897477031</v>
      </c>
      <c r="BE16" s="97">
        <f t="shared" si="34"/>
        <v>1.1671173775511188</v>
      </c>
      <c r="BF16" s="37">
        <f>BF10</f>
        <v>4935</v>
      </c>
      <c r="BG16" s="96">
        <f t="shared" si="35"/>
        <v>0.18942156373546232</v>
      </c>
      <c r="BH16" s="97">
        <f t="shared" si="65"/>
        <v>1.117280624714917</v>
      </c>
      <c r="BI16" s="95">
        <f t="shared" si="53"/>
        <v>27156</v>
      </c>
      <c r="BJ16" s="96">
        <f t="shared" si="54"/>
        <v>0.19161321733240194</v>
      </c>
      <c r="BK16" s="97">
        <f t="shared" si="55"/>
        <v>1.1302078334849128</v>
      </c>
      <c r="BL16" s="95">
        <f t="shared" si="56"/>
        <v>17893</v>
      </c>
      <c r="BM16" s="96">
        <f t="shared" si="57"/>
        <v>0.16133627879716875</v>
      </c>
      <c r="BN16" s="97">
        <f t="shared" si="58"/>
        <v>0.95162290295217289</v>
      </c>
      <c r="BO16" s="95">
        <f t="shared" si="59"/>
        <v>19128</v>
      </c>
      <c r="BP16" s="96">
        <f t="shared" si="60"/>
        <v>0.15183965072435007</v>
      </c>
      <c r="BQ16" s="97">
        <f t="shared" si="61"/>
        <v>0.89560816874428695</v>
      </c>
      <c r="BR16" s="95">
        <f t="shared" si="62"/>
        <v>19351</v>
      </c>
      <c r="BS16" s="96">
        <f t="shared" si="63"/>
        <v>0.16963103868439738</v>
      </c>
      <c r="BT16" s="97">
        <f t="shared" si="64"/>
        <v>1.0005485602316457</v>
      </c>
      <c r="BU16" s="93">
        <f t="shared" si="36"/>
        <v>0.20105600603432019</v>
      </c>
      <c r="BV16" s="93">
        <f t="shared" si="37"/>
        <v>0.18836565096952909</v>
      </c>
      <c r="BW16" s="93">
        <f t="shared" si="38"/>
        <v>0.21458613728129206</v>
      </c>
      <c r="BX16" s="93">
        <f t="shared" si="39"/>
        <v>0.16884493111974566</v>
      </c>
      <c r="BY16" s="93">
        <f t="shared" si="40"/>
        <v>0.18455820436133452</v>
      </c>
      <c r="BZ16" s="93">
        <f t="shared" si="41"/>
        <v>0.20116415446765995</v>
      </c>
      <c r="CA16" s="93">
        <f t="shared" si="42"/>
        <v>0.14649951399446701</v>
      </c>
      <c r="CB16" s="93">
        <f t="shared" si="43"/>
        <v>0.20617002358217032</v>
      </c>
      <c r="CC16" s="93">
        <f t="shared" si="44"/>
        <v>0.14936913207867794</v>
      </c>
      <c r="CD16" s="93">
        <f t="shared" si="45"/>
        <v>0.14340338671189948</v>
      </c>
      <c r="CE16" s="93">
        <f t="shared" si="46"/>
        <v>0.12651484884804901</v>
      </c>
      <c r="CF16" s="93">
        <f t="shared" si="47"/>
        <v>0.12693982702570078</v>
      </c>
      <c r="CG16" s="93">
        <f t="shared" si="48"/>
        <v>0.15207516403307839</v>
      </c>
      <c r="CH16" s="93">
        <f t="shared" si="49"/>
        <v>0.18505794858243044</v>
      </c>
      <c r="CI16" s="93">
        <f t="shared" si="50"/>
        <v>0.13106457242582897</v>
      </c>
      <c r="CJ16" s="93">
        <f t="shared" si="51"/>
        <v>0.19787078897477031</v>
      </c>
      <c r="CK16" s="93">
        <f t="shared" si="52"/>
        <v>0.18942156373546232</v>
      </c>
      <c r="CL16" s="37"/>
    </row>
    <row r="17" spans="1:90">
      <c r="A17" s="98" t="s">
        <v>38</v>
      </c>
      <c r="B17" s="37" t="s">
        <v>27</v>
      </c>
      <c r="C17" s="94">
        <v>41791</v>
      </c>
      <c r="D17" s="95"/>
      <c r="E17" s="37">
        <f>E11+E12</f>
        <v>73809</v>
      </c>
      <c r="F17" s="96">
        <f t="shared" si="0"/>
        <v>0.14981123650239506</v>
      </c>
      <c r="G17" s="96"/>
      <c r="H17" s="96">
        <f t="shared" si="1"/>
        <v>0.20841840059076494</v>
      </c>
      <c r="I17" s="96">
        <f t="shared" si="2"/>
        <v>8.7345887260013494E-2</v>
      </c>
      <c r="J17" s="37">
        <f>J11+J12</f>
        <v>5140</v>
      </c>
      <c r="K17" s="96">
        <f t="shared" si="3"/>
        <v>0.19385253630020743</v>
      </c>
      <c r="L17" s="97">
        <f t="shared" si="4"/>
        <v>1.2939786148624992</v>
      </c>
      <c r="M17" s="37">
        <f>M11+M12</f>
        <v>4453</v>
      </c>
      <c r="N17" s="96">
        <f t="shared" si="5"/>
        <v>0.18139970669708327</v>
      </c>
      <c r="O17" s="97">
        <f t="shared" si="6"/>
        <v>1.2108551463306507</v>
      </c>
      <c r="P17" s="37">
        <f>P11+P12</f>
        <v>4313</v>
      </c>
      <c r="Q17" s="96">
        <f t="shared" si="7"/>
        <v>0.18140141318977121</v>
      </c>
      <c r="R17" s="97">
        <f t="shared" si="8"/>
        <v>1.2108665372832106</v>
      </c>
      <c r="S17" s="37">
        <f>S11+S12</f>
        <v>4360</v>
      </c>
      <c r="T17" s="96">
        <f t="shared" si="9"/>
        <v>0.12834098669492522</v>
      </c>
      <c r="U17" s="97">
        <f t="shared" si="10"/>
        <v>0.85668464990523863</v>
      </c>
      <c r="V17" s="37">
        <f>V11+V12</f>
        <v>6114</v>
      </c>
      <c r="W17" s="96">
        <f t="shared" si="11"/>
        <v>0.1775312872034612</v>
      </c>
      <c r="X17" s="97">
        <f t="shared" si="12"/>
        <v>1.185033188085481</v>
      </c>
      <c r="Y17" s="37">
        <f>Y11+Y12</f>
        <v>4798</v>
      </c>
      <c r="Z17" s="96">
        <f t="shared" si="13"/>
        <v>0.20841840059076494</v>
      </c>
      <c r="AA17" s="97">
        <f t="shared" si="14"/>
        <v>1.3912067309279095</v>
      </c>
      <c r="AB17" s="37">
        <f>AB11+AB12</f>
        <v>4760</v>
      </c>
      <c r="AC17" s="96">
        <f t="shared" si="15"/>
        <v>0.11863519676993246</v>
      </c>
      <c r="AD17" s="97">
        <f t="shared" si="16"/>
        <v>0.79189785452465589</v>
      </c>
      <c r="AE17" s="37">
        <f>AE11+AE12</f>
        <v>4919</v>
      </c>
      <c r="AF17" s="96">
        <f t="shared" si="17"/>
        <v>0.19016507519233</v>
      </c>
      <c r="AG17" s="97">
        <f t="shared" si="18"/>
        <v>1.2693645659168551</v>
      </c>
      <c r="AH17" s="37">
        <f>AH11+AH12</f>
        <v>3098</v>
      </c>
      <c r="AI17" s="96">
        <f t="shared" si="19"/>
        <v>0.13161136836739029</v>
      </c>
      <c r="AJ17" s="97">
        <f t="shared" si="20"/>
        <v>0.87851466578934623</v>
      </c>
      <c r="AK17" s="37">
        <f>AK11+AK12</f>
        <v>4229</v>
      </c>
      <c r="AL17" s="96">
        <f t="shared" si="21"/>
        <v>0.12158238219820026</v>
      </c>
      <c r="AM17" s="97">
        <f t="shared" si="22"/>
        <v>0.81157051391306356</v>
      </c>
      <c r="AN17" s="37">
        <f>AN11+AN12</f>
        <v>2060</v>
      </c>
      <c r="AO17" s="96">
        <f t="shared" si="23"/>
        <v>9.1445820570870515E-2</v>
      </c>
      <c r="AP17" s="97">
        <f t="shared" si="24"/>
        <v>0.61040695414998836</v>
      </c>
      <c r="AQ17" s="37">
        <f>AQ11+AQ12</f>
        <v>2848</v>
      </c>
      <c r="AR17" s="96">
        <f t="shared" si="25"/>
        <v>8.7345887260013494E-2</v>
      </c>
      <c r="AS17" s="97">
        <f t="shared" si="26"/>
        <v>0.58303962572671963</v>
      </c>
      <c r="AT17" s="37">
        <f>AT11+AT12</f>
        <v>2771</v>
      </c>
      <c r="AU17" s="96">
        <f t="shared" si="27"/>
        <v>0.10758240478316575</v>
      </c>
      <c r="AV17" s="97">
        <f t="shared" si="28"/>
        <v>0.71811973050129529</v>
      </c>
      <c r="AW17" s="37">
        <f>AW11+AW12</f>
        <v>5140</v>
      </c>
      <c r="AX17" s="96">
        <f t="shared" si="29"/>
        <v>0.19404281022311148</v>
      </c>
      <c r="AY17" s="97">
        <f t="shared" si="30"/>
        <v>1.2952487059941549</v>
      </c>
      <c r="AZ17" s="37">
        <f>AZ11+AZ12</f>
        <v>4600</v>
      </c>
      <c r="BA17" s="96">
        <f t="shared" si="31"/>
        <v>0.13379872018615474</v>
      </c>
      <c r="BB17" s="97">
        <f t="shared" si="32"/>
        <v>0.89311538513344879</v>
      </c>
      <c r="BC17" s="37">
        <f>BC11+BC12</f>
        <v>6083</v>
      </c>
      <c r="BD17" s="96">
        <f t="shared" si="33"/>
        <v>0.17742452967770161</v>
      </c>
      <c r="BE17" s="97">
        <f t="shared" si="34"/>
        <v>1.1843205744775032</v>
      </c>
      <c r="BF17" s="37">
        <f>BF11+BF12</f>
        <v>4123</v>
      </c>
      <c r="BG17" s="96">
        <f t="shared" si="35"/>
        <v>0.15825432771657774</v>
      </c>
      <c r="BH17" s="97">
        <f t="shared" si="65"/>
        <v>1.0563581972307379</v>
      </c>
      <c r="BI17" s="95">
        <f t="shared" si="53"/>
        <v>24725</v>
      </c>
      <c r="BJ17" s="96">
        <f t="shared" si="54"/>
        <v>0.17446003824361606</v>
      </c>
      <c r="BK17" s="97">
        <f t="shared" si="55"/>
        <v>1.1645323963454965</v>
      </c>
      <c r="BL17" s="95">
        <f t="shared" si="56"/>
        <v>14882</v>
      </c>
      <c r="BM17" s="96">
        <f t="shared" si="57"/>
        <v>0.13418691673053515</v>
      </c>
      <c r="BN17" s="97">
        <f t="shared" si="58"/>
        <v>0.89570662297009929</v>
      </c>
      <c r="BO17" s="95">
        <f t="shared" si="59"/>
        <v>16972</v>
      </c>
      <c r="BP17" s="96">
        <f t="shared" si="60"/>
        <v>0.13472514387775353</v>
      </c>
      <c r="BQ17" s="97">
        <f t="shared" si="61"/>
        <v>0.89929932509167732</v>
      </c>
      <c r="BR17" s="95">
        <f t="shared" si="62"/>
        <v>17230</v>
      </c>
      <c r="BS17" s="96">
        <f t="shared" si="63"/>
        <v>0.15103833375702377</v>
      </c>
      <c r="BT17" s="97">
        <f t="shared" si="64"/>
        <v>1.0081909560542817</v>
      </c>
      <c r="BU17" s="93">
        <f t="shared" si="36"/>
        <v>0.19385253630020743</v>
      </c>
      <c r="BV17" s="93">
        <f t="shared" si="37"/>
        <v>0.18139970669708327</v>
      </c>
      <c r="BW17" s="93">
        <f t="shared" si="38"/>
        <v>0.18140141318977121</v>
      </c>
      <c r="BX17" s="93">
        <f t="shared" si="39"/>
        <v>0.12834098669492522</v>
      </c>
      <c r="BY17" s="93">
        <f t="shared" si="40"/>
        <v>0.1775312872034612</v>
      </c>
      <c r="BZ17" s="93">
        <f t="shared" si="41"/>
        <v>0.20841840059076494</v>
      </c>
      <c r="CA17" s="93">
        <f t="shared" si="42"/>
        <v>0.11863519676993246</v>
      </c>
      <c r="CB17" s="93">
        <f t="shared" si="43"/>
        <v>0.19016507519233</v>
      </c>
      <c r="CC17" s="93">
        <f t="shared" si="44"/>
        <v>0.13161136836739029</v>
      </c>
      <c r="CD17" s="93">
        <f t="shared" si="45"/>
        <v>0.12158238219820026</v>
      </c>
      <c r="CE17" s="93">
        <f t="shared" si="46"/>
        <v>9.1445820570870515E-2</v>
      </c>
      <c r="CF17" s="93">
        <f t="shared" si="47"/>
        <v>8.7345887260013494E-2</v>
      </c>
      <c r="CG17" s="93">
        <f t="shared" si="48"/>
        <v>0.10758240478316575</v>
      </c>
      <c r="CH17" s="93">
        <f t="shared" si="49"/>
        <v>0.19404281022311148</v>
      </c>
      <c r="CI17" s="93">
        <f t="shared" si="50"/>
        <v>0.13379872018615474</v>
      </c>
      <c r="CJ17" s="93">
        <f t="shared" si="51"/>
        <v>0.17742452967770161</v>
      </c>
      <c r="CK17" s="93">
        <f t="shared" si="52"/>
        <v>0.15825432771657774</v>
      </c>
      <c r="CL17" s="37"/>
    </row>
    <row r="18" spans="1:90">
      <c r="A18" s="100" t="s">
        <v>39</v>
      </c>
      <c r="B18" s="37" t="s">
        <v>40</v>
      </c>
      <c r="C18" s="94">
        <v>40603</v>
      </c>
      <c r="D18" s="95"/>
      <c r="E18" s="95">
        <v>223051</v>
      </c>
      <c r="F18" s="93"/>
      <c r="G18" s="93"/>
      <c r="H18" s="96"/>
      <c r="I18" s="96"/>
      <c r="J18" s="37">
        <v>10504</v>
      </c>
      <c r="K18" s="93"/>
      <c r="L18" s="97"/>
      <c r="M18" s="37">
        <v>9348</v>
      </c>
      <c r="N18" s="93"/>
      <c r="O18" s="97"/>
      <c r="P18" s="37">
        <v>9986</v>
      </c>
      <c r="Q18" s="93"/>
      <c r="R18" s="97"/>
      <c r="S18" s="37">
        <v>15313</v>
      </c>
      <c r="T18" s="93"/>
      <c r="U18" s="97"/>
      <c r="V18" s="37">
        <v>15336</v>
      </c>
      <c r="W18" s="93"/>
      <c r="X18" s="97"/>
      <c r="Y18" s="37">
        <v>10480</v>
      </c>
      <c r="Z18" s="93"/>
      <c r="AA18" s="97"/>
      <c r="AB18" s="37">
        <v>19036</v>
      </c>
      <c r="AC18" s="93"/>
      <c r="AD18" s="97"/>
      <c r="AE18" s="95">
        <v>10163</v>
      </c>
      <c r="AF18" s="93"/>
      <c r="AG18" s="97"/>
      <c r="AH18" s="37">
        <v>12093</v>
      </c>
      <c r="AI18" s="93"/>
      <c r="AJ18" s="97"/>
      <c r="AK18" s="37">
        <v>14724</v>
      </c>
      <c r="AL18" s="93"/>
      <c r="AM18" s="97"/>
      <c r="AN18" s="37">
        <v>11833</v>
      </c>
      <c r="AO18" s="93"/>
      <c r="AP18" s="97"/>
      <c r="AQ18" s="37">
        <v>17661</v>
      </c>
      <c r="AR18" s="93"/>
      <c r="AS18" s="97"/>
      <c r="AT18" s="37">
        <v>13249</v>
      </c>
      <c r="AU18" s="93"/>
      <c r="AV18" s="97"/>
      <c r="AW18" s="37">
        <v>12991</v>
      </c>
      <c r="AX18" s="93"/>
      <c r="AY18" s="97"/>
      <c r="AZ18" s="37">
        <v>14087</v>
      </c>
      <c r="BA18" s="93"/>
      <c r="BB18" s="97"/>
      <c r="BC18" s="37">
        <v>14767</v>
      </c>
      <c r="BD18" s="93"/>
      <c r="BE18" s="97"/>
      <c r="BF18" s="37">
        <v>11480</v>
      </c>
      <c r="BG18" s="93"/>
      <c r="BH18" s="97"/>
      <c r="BI18" s="95">
        <f>J18+S18+V18+Y18+P18</f>
        <v>61619</v>
      </c>
      <c r="BJ18" s="93"/>
      <c r="BK18" s="93"/>
      <c r="BL18" s="95">
        <f>BF18+AT18+AQ18+AW18</f>
        <v>55381</v>
      </c>
      <c r="BM18" s="93"/>
      <c r="BN18" s="93"/>
      <c r="BO18" s="95">
        <f>AZ18+AN18+AK18+BC18</f>
        <v>55411</v>
      </c>
      <c r="BP18" s="93"/>
      <c r="BQ18" s="93"/>
      <c r="BR18" s="95">
        <f>AH18+AE18+AB18+M18</f>
        <v>50640</v>
      </c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37"/>
    </row>
    <row r="19" spans="1:90">
      <c r="A19" s="98" t="s">
        <v>41</v>
      </c>
      <c r="B19" s="37" t="s">
        <v>40</v>
      </c>
      <c r="C19" s="94">
        <v>40603</v>
      </c>
      <c r="D19" s="95"/>
      <c r="E19" s="95">
        <v>26389</v>
      </c>
      <c r="F19" s="96">
        <f t="shared" ref="F19:F25" si="66">E19/E$18</f>
        <v>0.1183092655939673</v>
      </c>
      <c r="G19" s="96"/>
      <c r="H19" s="96">
        <f t="shared" ref="H19:H25" si="67">LARGE(BU19:CK19,1)</f>
        <v>0.16259541984732825</v>
      </c>
      <c r="I19" s="96">
        <f t="shared" ref="I19:I25" si="68">SMALL(BU19:CK19,1)</f>
        <v>7.1853235943604557E-2</v>
      </c>
      <c r="J19" s="37">
        <v>1418</v>
      </c>
      <c r="K19" s="96">
        <f t="shared" ref="K19:K25" si="69">J19/J$18</f>
        <v>0.134996191926885</v>
      </c>
      <c r="L19" s="97">
        <f t="shared" ref="L19:L25" si="70">K19/$F19</f>
        <v>1.1410449659132071</v>
      </c>
      <c r="M19" s="37">
        <v>1166</v>
      </c>
      <c r="N19" s="96">
        <f t="shared" ref="N19:N25" si="71">M19/M$18</f>
        <v>0.12473256311510483</v>
      </c>
      <c r="O19" s="97">
        <f t="shared" ref="O19:O25" si="72">N19/$F19</f>
        <v>1.0542924300044429</v>
      </c>
      <c r="P19" s="37">
        <v>1405</v>
      </c>
      <c r="Q19" s="96">
        <f t="shared" ref="Q19:Q25" si="73">P19/P$18</f>
        <v>0.14069697576607251</v>
      </c>
      <c r="R19" s="97">
        <f t="shared" ref="R19:R25" si="74">Q19/$F19</f>
        <v>1.1892304043957043</v>
      </c>
      <c r="S19" s="37">
        <v>1717</v>
      </c>
      <c r="T19" s="96">
        <f t="shared" ref="T19:T25" si="75">S19/S$18</f>
        <v>0.11212695095670346</v>
      </c>
      <c r="U19" s="97">
        <f t="shared" ref="U19:U25" si="76">T19/$F19</f>
        <v>0.94774445935214147</v>
      </c>
      <c r="V19" s="37">
        <v>2228</v>
      </c>
      <c r="W19" s="96">
        <f t="shared" ref="W19:W25" si="77">V19/V$18</f>
        <v>0.14527908189880021</v>
      </c>
      <c r="X19" s="97">
        <f t="shared" ref="X19:X25" si="78">W19/$F19</f>
        <v>1.2279603053018031</v>
      </c>
      <c r="Y19" s="37">
        <v>1704</v>
      </c>
      <c r="Z19" s="96">
        <f t="shared" ref="Z19:Z25" si="79">Y19/Y$18</f>
        <v>0.16259541984732825</v>
      </c>
      <c r="AA19" s="97">
        <f t="shared" ref="AA19:AA25" si="80">Z19/$F19</f>
        <v>1.3743253246567286</v>
      </c>
      <c r="AB19" s="37">
        <v>1798</v>
      </c>
      <c r="AC19" s="96">
        <f t="shared" ref="AC19:AC25" si="81">AB19/AB$18</f>
        <v>9.4452616095818454E-2</v>
      </c>
      <c r="AD19" s="97">
        <f t="shared" ref="AD19:AD25" si="82">AC19/$F19</f>
        <v>0.79835349853304027</v>
      </c>
      <c r="AE19" s="37">
        <v>1474</v>
      </c>
      <c r="AF19" s="96">
        <f t="shared" ref="AF19:AF25" si="83">AE19/AE$18</f>
        <v>0.14503591459214799</v>
      </c>
      <c r="AG19" s="97">
        <f t="shared" ref="AG19:AG25" si="84">AF19/$F19</f>
        <v>1.225904952279101</v>
      </c>
      <c r="AH19" s="37">
        <v>1233</v>
      </c>
      <c r="AI19" s="96">
        <f t="shared" ref="AI19:AI25" si="85">AH19/AH$18</f>
        <v>0.10195981146117589</v>
      </c>
      <c r="AJ19" s="97">
        <f t="shared" ref="AJ19:AJ25" si="86">AI19/$F19</f>
        <v>0.86180749199388917</v>
      </c>
      <c r="AK19" s="37">
        <v>1621</v>
      </c>
      <c r="AL19" s="96">
        <f t="shared" ref="AL19:AL25" si="87">AK19/AK$18</f>
        <v>0.11009236620483565</v>
      </c>
      <c r="AM19" s="97">
        <f t="shared" ref="AM19:AM25" si="88">AL19/$F19</f>
        <v>0.930547287671181</v>
      </c>
      <c r="AN19" s="37">
        <v>964</v>
      </c>
      <c r="AO19" s="96">
        <f t="shared" ref="AO19:AO25" si="89">AN19/AN$18</f>
        <v>8.1467083579819147E-2</v>
      </c>
      <c r="AP19" s="97">
        <f t="shared" ref="AP19:AP25" si="90">AO19/$F19</f>
        <v>0.68859428017591573</v>
      </c>
      <c r="AQ19" s="37">
        <v>1269</v>
      </c>
      <c r="AR19" s="96">
        <f t="shared" ref="AR19:AR25" si="91">AQ19/AQ$18</f>
        <v>7.1853235943604557E-2</v>
      </c>
      <c r="AS19" s="97">
        <f t="shared" ref="AS19:AS25" si="92">AR19/$F19</f>
        <v>0.60733396985323196</v>
      </c>
      <c r="AT19" s="37">
        <v>1211</v>
      </c>
      <c r="AU19" s="96">
        <f t="shared" ref="AU19:AU25" si="93">AT19/AT$18</f>
        <v>9.1403124764133148E-2</v>
      </c>
      <c r="AV19" s="97">
        <f t="shared" ref="AV19:AV25" si="94">AU19/$F19</f>
        <v>0.77257790677042182</v>
      </c>
      <c r="AW19" s="37">
        <v>1912</v>
      </c>
      <c r="AX19" s="96">
        <f t="shared" ref="AX19:AX25" si="95">AW19/AW$18</f>
        <v>0.14717881610345623</v>
      </c>
      <c r="AY19" s="97">
        <f t="shared" ref="AY19:AY25" si="96">AX19/$F19</f>
        <v>1.2440176630676425</v>
      </c>
      <c r="AZ19" s="37">
        <v>1882</v>
      </c>
      <c r="BA19" s="96">
        <f t="shared" ref="BA19:BA25" si="97">AZ19/AZ$18</f>
        <v>0.13359835309150281</v>
      </c>
      <c r="BB19" s="97">
        <f t="shared" ref="BB19:BB25" si="98">BA19/$F19</f>
        <v>1.1292298402899994</v>
      </c>
      <c r="BC19" s="37">
        <v>1995</v>
      </c>
      <c r="BD19" s="96">
        <f t="shared" ref="BD19:BD25" si="99">BC19/BC$18</f>
        <v>0.13509853050721202</v>
      </c>
      <c r="BE19" s="97">
        <f t="shared" ref="BE19:BE25" si="100">BD19/$F19</f>
        <v>1.1419099749200101</v>
      </c>
      <c r="BF19" s="37">
        <v>1392</v>
      </c>
      <c r="BG19" s="96">
        <f t="shared" ref="BG19:BG25" si="101">BF19/BF$18</f>
        <v>0.12125435540069686</v>
      </c>
      <c r="BH19" s="97">
        <f t="shared" ref="BH19:BH25" si="102">BG19/$F19</f>
        <v>1.024893145874449</v>
      </c>
      <c r="BI19" s="95">
        <f>J19+S19+V19+Y19+P19</f>
        <v>8472</v>
      </c>
      <c r="BJ19" s="96">
        <f>BI19/BI$18</f>
        <v>0.13749005988412666</v>
      </c>
      <c r="BK19" s="97">
        <f>BJ19/$F19</f>
        <v>1.1621241936873066</v>
      </c>
      <c r="BL19" s="95">
        <f>BF19+AT19+AQ19+AW19</f>
        <v>5784</v>
      </c>
      <c r="BM19" s="96">
        <f>BL19/BL$18</f>
        <v>0.1044401509542984</v>
      </c>
      <c r="BN19" s="97">
        <f>BM19/$F19</f>
        <v>0.88277237146186716</v>
      </c>
      <c r="BO19" s="95">
        <f>AZ19+AN19+AK19+BC19</f>
        <v>6462</v>
      </c>
      <c r="BP19" s="96">
        <f>BO19/BO$18</f>
        <v>0.11661944379274873</v>
      </c>
      <c r="BQ19" s="97">
        <f>BP19/$F19</f>
        <v>0.98571691073615508</v>
      </c>
      <c r="BR19" s="95">
        <f>AH19+AE19+AB19+M19</f>
        <v>5671</v>
      </c>
      <c r="BS19" s="96">
        <f>BR19/BR$18</f>
        <v>0.11198657187993681</v>
      </c>
      <c r="BT19" s="97">
        <f>BS19/$F19</f>
        <v>0.94655791596467409</v>
      </c>
      <c r="BU19" s="93">
        <f t="shared" ref="BU19:BU25" si="103">K19</f>
        <v>0.134996191926885</v>
      </c>
      <c r="BV19" s="93">
        <f t="shared" ref="BV19:BV25" si="104">N19</f>
        <v>0.12473256311510483</v>
      </c>
      <c r="BW19" s="93">
        <f t="shared" ref="BW19:BW25" si="105">Q19</f>
        <v>0.14069697576607251</v>
      </c>
      <c r="BX19" s="93">
        <f t="shared" ref="BX19:BX25" si="106">T19</f>
        <v>0.11212695095670346</v>
      </c>
      <c r="BY19" s="93">
        <f t="shared" ref="BY19:BY25" si="107">W19</f>
        <v>0.14527908189880021</v>
      </c>
      <c r="BZ19" s="93">
        <f t="shared" ref="BZ19:BZ25" si="108">Z19</f>
        <v>0.16259541984732825</v>
      </c>
      <c r="CA19" s="93">
        <f t="shared" ref="CA19:CA25" si="109">AC19</f>
        <v>9.4452616095818454E-2</v>
      </c>
      <c r="CB19" s="93">
        <f t="shared" ref="CB19:CB25" si="110">AF19</f>
        <v>0.14503591459214799</v>
      </c>
      <c r="CC19" s="93">
        <f t="shared" ref="CC19:CC25" si="111">AI19</f>
        <v>0.10195981146117589</v>
      </c>
      <c r="CD19" s="93">
        <f t="shared" ref="CD19:CD25" si="112">AL19</f>
        <v>0.11009236620483565</v>
      </c>
      <c r="CE19" s="93">
        <f t="shared" ref="CE19:CE25" si="113">AO19</f>
        <v>8.1467083579819147E-2</v>
      </c>
      <c r="CF19" s="93">
        <f t="shared" ref="CF19:CF25" si="114">AR19</f>
        <v>7.1853235943604557E-2</v>
      </c>
      <c r="CG19" s="93">
        <f t="shared" ref="CG19:CG25" si="115">AU19</f>
        <v>9.1403124764133148E-2</v>
      </c>
      <c r="CH19" s="93">
        <f t="shared" ref="CH19:CH25" si="116">AX19</f>
        <v>0.14717881610345623</v>
      </c>
      <c r="CI19" s="93">
        <f t="shared" ref="CI19:CI25" si="117">BA19</f>
        <v>0.13359835309150281</v>
      </c>
      <c r="CJ19" s="93">
        <f t="shared" ref="CJ19:CJ25" si="118">BD19</f>
        <v>0.13509853050721202</v>
      </c>
      <c r="CK19" s="93">
        <f t="shared" ref="CK19:CK25" si="119">BG19</f>
        <v>0.12125435540069686</v>
      </c>
      <c r="CL19" s="37"/>
    </row>
    <row r="20" spans="1:90">
      <c r="A20" s="98" t="s">
        <v>42</v>
      </c>
      <c r="B20" s="37" t="s">
        <v>40</v>
      </c>
      <c r="C20" s="94">
        <v>40603</v>
      </c>
      <c r="D20" s="95"/>
      <c r="E20" s="95">
        <v>60787</v>
      </c>
      <c r="F20" s="96">
        <f t="shared" si="66"/>
        <v>0.27252511757400771</v>
      </c>
      <c r="G20" s="96"/>
      <c r="H20" s="96">
        <f t="shared" si="67"/>
        <v>0.41260404280618312</v>
      </c>
      <c r="I20" s="96">
        <f t="shared" si="68"/>
        <v>0.13642421934501142</v>
      </c>
      <c r="J20" s="37">
        <v>1433</v>
      </c>
      <c r="K20" s="96">
        <f t="shared" si="69"/>
        <v>0.13642421934501142</v>
      </c>
      <c r="L20" s="97">
        <f t="shared" si="70"/>
        <v>0.50059319507664701</v>
      </c>
      <c r="M20" s="37">
        <v>1449</v>
      </c>
      <c r="N20" s="96">
        <f t="shared" si="71"/>
        <v>0.1550064184852375</v>
      </c>
      <c r="O20" s="97">
        <f t="shared" si="72"/>
        <v>0.56877846660553588</v>
      </c>
      <c r="P20" s="37">
        <v>1950</v>
      </c>
      <c r="Q20" s="96">
        <f t="shared" si="73"/>
        <v>0.19527338273583017</v>
      </c>
      <c r="R20" s="97">
        <f t="shared" si="74"/>
        <v>0.71653352349366906</v>
      </c>
      <c r="S20" s="37">
        <v>4057</v>
      </c>
      <c r="T20" s="96">
        <f t="shared" si="75"/>
        <v>0.26493828772938027</v>
      </c>
      <c r="U20" s="97">
        <f t="shared" si="76"/>
        <v>0.97216098863780087</v>
      </c>
      <c r="V20" s="37">
        <v>4126</v>
      </c>
      <c r="W20" s="96">
        <f t="shared" si="77"/>
        <v>0.26904016692749089</v>
      </c>
      <c r="X20" s="97">
        <f t="shared" si="78"/>
        <v>0.98721236898257481</v>
      </c>
      <c r="Y20" s="37">
        <v>1930</v>
      </c>
      <c r="Z20" s="96">
        <f t="shared" si="79"/>
        <v>0.18416030534351144</v>
      </c>
      <c r="AA20" s="97">
        <f t="shared" si="80"/>
        <v>0.67575534682046445</v>
      </c>
      <c r="AB20" s="37">
        <v>6840</v>
      </c>
      <c r="AC20" s="96">
        <f t="shared" si="81"/>
        <v>0.3593191847026686</v>
      </c>
      <c r="AD20" s="97">
        <f t="shared" si="82"/>
        <v>1.3184809822349342</v>
      </c>
      <c r="AE20" s="37">
        <v>1459</v>
      </c>
      <c r="AF20" s="96">
        <f t="shared" si="83"/>
        <v>0.14355997244908</v>
      </c>
      <c r="AG20" s="97">
        <f t="shared" si="84"/>
        <v>0.52677703151561595</v>
      </c>
      <c r="AH20" s="37">
        <v>4055</v>
      </c>
      <c r="AI20" s="96">
        <f t="shared" si="85"/>
        <v>0.33531795253452412</v>
      </c>
      <c r="AJ20" s="97">
        <f t="shared" si="86"/>
        <v>1.2304111838185492</v>
      </c>
      <c r="AK20" s="37">
        <v>3533</v>
      </c>
      <c r="AL20" s="96">
        <f t="shared" si="87"/>
        <v>0.23994838359141538</v>
      </c>
      <c r="AM20" s="97">
        <f t="shared" si="88"/>
        <v>0.88046337059648927</v>
      </c>
      <c r="AN20" s="37">
        <v>4613</v>
      </c>
      <c r="AO20" s="96">
        <f t="shared" si="89"/>
        <v>0.38984196737936277</v>
      </c>
      <c r="AP20" s="97">
        <f t="shared" si="90"/>
        <v>1.4304808703494869</v>
      </c>
      <c r="AQ20" s="37">
        <v>7287</v>
      </c>
      <c r="AR20" s="96">
        <f t="shared" si="91"/>
        <v>0.41260404280618312</v>
      </c>
      <c r="AS20" s="97">
        <f t="shared" si="92"/>
        <v>1.514003723690295</v>
      </c>
      <c r="AT20" s="37">
        <v>4850</v>
      </c>
      <c r="AU20" s="96">
        <f t="shared" si="93"/>
        <v>0.36606536342365459</v>
      </c>
      <c r="AV20" s="97">
        <f t="shared" si="94"/>
        <v>1.3432353196737721</v>
      </c>
      <c r="AW20" s="37">
        <v>3471</v>
      </c>
      <c r="AX20" s="96">
        <f t="shared" si="95"/>
        <v>0.26718497421291665</v>
      </c>
      <c r="AY20" s="97">
        <f t="shared" si="96"/>
        <v>0.98040494979461523</v>
      </c>
      <c r="AZ20" s="37">
        <v>3693</v>
      </c>
      <c r="BA20" s="96">
        <f t="shared" si="97"/>
        <v>0.26215659828210408</v>
      </c>
      <c r="BB20" s="97">
        <f t="shared" si="98"/>
        <v>0.96195389480352056</v>
      </c>
      <c r="BC20" s="37">
        <v>3158</v>
      </c>
      <c r="BD20" s="96">
        <f t="shared" si="99"/>
        <v>0.21385521771517574</v>
      </c>
      <c r="BE20" s="97">
        <f t="shared" si="100"/>
        <v>0.78471745877552224</v>
      </c>
      <c r="BF20" s="37">
        <v>2883</v>
      </c>
      <c r="BG20" s="96">
        <f t="shared" si="101"/>
        <v>0.25113240418118465</v>
      </c>
      <c r="BH20" s="97">
        <f t="shared" si="102"/>
        <v>0.92150186528398215</v>
      </c>
      <c r="BI20" s="95">
        <f t="shared" ref="BI20:BI25" si="120">J20+S20+V20+Y20+P20</f>
        <v>13496</v>
      </c>
      <c r="BJ20" s="96">
        <f t="shared" ref="BJ20:BJ25" si="121">BI20/BI$18</f>
        <v>0.21902335318651714</v>
      </c>
      <c r="BK20" s="97">
        <f t="shared" ref="BK20:BK25" si="122">BJ20/$F20</f>
        <v>0.80368134554437365</v>
      </c>
      <c r="BL20" s="95">
        <f t="shared" ref="BL20:BL25" si="123">BF20+AT20+AQ20+AW20</f>
        <v>18491</v>
      </c>
      <c r="BM20" s="96">
        <f t="shared" ref="BM20:BM25" si="124">BL20/BL$18</f>
        <v>0.33388707318394395</v>
      </c>
      <c r="BN20" s="97">
        <f t="shared" ref="BN20:BN25" si="125">BM20/$F20</f>
        <v>1.2251607343799149</v>
      </c>
      <c r="BO20" s="95">
        <f t="shared" ref="BO20:BO25" si="126">AZ20+AN20+AK20+BC20</f>
        <v>14997</v>
      </c>
      <c r="BP20" s="96">
        <f t="shared" ref="BP20:BP25" si="127">BO20/BO$18</f>
        <v>0.2706502319034127</v>
      </c>
      <c r="BQ20" s="97">
        <f t="shared" ref="BQ20:BQ25" si="128">BP20/$F20</f>
        <v>0.9931203197441576</v>
      </c>
      <c r="BR20" s="95">
        <f t="shared" ref="BR20:BR25" si="129">AH20+AE20+AB20+M20</f>
        <v>13803</v>
      </c>
      <c r="BS20" s="96">
        <f t="shared" ref="BS20:BS25" si="130">BR20/BR$18</f>
        <v>0.27257109004739338</v>
      </c>
      <c r="BT20" s="97">
        <f t="shared" ref="BT20:BT25" si="131">BS20/$F20</f>
        <v>1.0001686907753491</v>
      </c>
      <c r="BU20" s="93">
        <f t="shared" si="103"/>
        <v>0.13642421934501142</v>
      </c>
      <c r="BV20" s="93">
        <f t="shared" si="104"/>
        <v>0.1550064184852375</v>
      </c>
      <c r="BW20" s="93">
        <f t="shared" si="105"/>
        <v>0.19527338273583017</v>
      </c>
      <c r="BX20" s="93">
        <f t="shared" si="106"/>
        <v>0.26493828772938027</v>
      </c>
      <c r="BY20" s="93">
        <f t="shared" si="107"/>
        <v>0.26904016692749089</v>
      </c>
      <c r="BZ20" s="93">
        <f t="shared" si="108"/>
        <v>0.18416030534351144</v>
      </c>
      <c r="CA20" s="93">
        <f t="shared" si="109"/>
        <v>0.3593191847026686</v>
      </c>
      <c r="CB20" s="93">
        <f t="shared" si="110"/>
        <v>0.14355997244908</v>
      </c>
      <c r="CC20" s="93">
        <f t="shared" si="111"/>
        <v>0.33531795253452412</v>
      </c>
      <c r="CD20" s="93">
        <f t="shared" si="112"/>
        <v>0.23994838359141538</v>
      </c>
      <c r="CE20" s="93">
        <f t="shared" si="113"/>
        <v>0.38984196737936277</v>
      </c>
      <c r="CF20" s="93">
        <f t="shared" si="114"/>
        <v>0.41260404280618312</v>
      </c>
      <c r="CG20" s="93">
        <f t="shared" si="115"/>
        <v>0.36606536342365459</v>
      </c>
      <c r="CH20" s="93">
        <f t="shared" si="116"/>
        <v>0.26718497421291665</v>
      </c>
      <c r="CI20" s="93">
        <f t="shared" si="117"/>
        <v>0.26215659828210408</v>
      </c>
      <c r="CJ20" s="93">
        <f t="shared" si="118"/>
        <v>0.21385521771517574</v>
      </c>
      <c r="CK20" s="93">
        <f t="shared" si="119"/>
        <v>0.25113240418118465</v>
      </c>
      <c r="CL20" s="37"/>
    </row>
    <row r="21" spans="1:90">
      <c r="A21" s="98" t="s">
        <v>43</v>
      </c>
      <c r="B21" s="37" t="s">
        <v>40</v>
      </c>
      <c r="C21" s="94">
        <v>40603</v>
      </c>
      <c r="D21" s="95"/>
      <c r="E21" s="95">
        <v>9991</v>
      </c>
      <c r="F21" s="96">
        <f t="shared" si="66"/>
        <v>4.4792446570515267E-2</v>
      </c>
      <c r="G21" s="96"/>
      <c r="H21" s="96">
        <f t="shared" si="67"/>
        <v>8.5287011036374316E-2</v>
      </c>
      <c r="I21" s="96">
        <f t="shared" si="68"/>
        <v>2.0782396088019559E-2</v>
      </c>
      <c r="J21" s="37">
        <v>409</v>
      </c>
      <c r="K21" s="96">
        <f t="shared" si="69"/>
        <v>3.893754760091394E-2</v>
      </c>
      <c r="L21" s="97">
        <f t="shared" si="70"/>
        <v>0.8692882524203237</v>
      </c>
      <c r="M21" s="37">
        <v>399</v>
      </c>
      <c r="N21" s="96">
        <f t="shared" si="71"/>
        <v>4.2682926829268296E-2</v>
      </c>
      <c r="O21" s="97">
        <f t="shared" si="72"/>
        <v>0.9529045653283077</v>
      </c>
      <c r="P21" s="37">
        <v>396</v>
      </c>
      <c r="Q21" s="96">
        <f t="shared" si="73"/>
        <v>3.9655517724814737E-2</v>
      </c>
      <c r="R21" s="97">
        <f t="shared" si="74"/>
        <v>0.88531707377015822</v>
      </c>
      <c r="S21" s="37">
        <v>1306</v>
      </c>
      <c r="T21" s="96">
        <f t="shared" si="75"/>
        <v>8.5287011036374316E-2</v>
      </c>
      <c r="U21" s="97">
        <f t="shared" si="76"/>
        <v>1.904048953925966</v>
      </c>
      <c r="V21" s="37">
        <v>427</v>
      </c>
      <c r="W21" s="96">
        <f t="shared" si="77"/>
        <v>2.7842983828899322E-2</v>
      </c>
      <c r="X21" s="97">
        <f t="shared" si="78"/>
        <v>0.62159997858270666</v>
      </c>
      <c r="Y21" s="37">
        <v>406</v>
      </c>
      <c r="Z21" s="96">
        <f t="shared" si="79"/>
        <v>3.8740458015267175E-2</v>
      </c>
      <c r="AA21" s="97">
        <f t="shared" si="80"/>
        <v>0.86488818944683798</v>
      </c>
      <c r="AB21" s="37">
        <v>1211</v>
      </c>
      <c r="AC21" s="96">
        <f t="shared" si="81"/>
        <v>6.3616305946627441E-2</v>
      </c>
      <c r="AD21" s="97">
        <f t="shared" si="82"/>
        <v>1.4202462874288055</v>
      </c>
      <c r="AE21" s="37">
        <v>406</v>
      </c>
      <c r="AF21" s="96">
        <f t="shared" si="83"/>
        <v>3.9948834005706979E-2</v>
      </c>
      <c r="AG21" s="97">
        <f t="shared" si="84"/>
        <v>0.89186541625532445</v>
      </c>
      <c r="AH21" s="37">
        <v>279</v>
      </c>
      <c r="AI21" s="96">
        <f t="shared" si="85"/>
        <v>2.3071198213842719E-2</v>
      </c>
      <c r="AJ21" s="97">
        <f t="shared" si="86"/>
        <v>0.5150689453303805</v>
      </c>
      <c r="AK21" s="37">
        <v>306</v>
      </c>
      <c r="AL21" s="96">
        <f t="shared" si="87"/>
        <v>2.0782396088019559E-2</v>
      </c>
      <c r="AM21" s="97">
        <f t="shared" si="88"/>
        <v>0.46397099688007709</v>
      </c>
      <c r="AN21" s="37">
        <v>263</v>
      </c>
      <c r="AO21" s="96">
        <f t="shared" si="89"/>
        <v>2.2225978196568918E-2</v>
      </c>
      <c r="AP21" s="97">
        <f t="shared" si="90"/>
        <v>0.49619924559332335</v>
      </c>
      <c r="AQ21" s="37">
        <v>591</v>
      </c>
      <c r="AR21" s="96">
        <f t="shared" si="91"/>
        <v>3.3463563784610156E-2</v>
      </c>
      <c r="AS21" s="97">
        <f t="shared" si="92"/>
        <v>0.74708050903023515</v>
      </c>
      <c r="AT21" s="37">
        <v>699</v>
      </c>
      <c r="AU21" s="96">
        <f t="shared" si="93"/>
        <v>5.2758698769718469E-2</v>
      </c>
      <c r="AV21" s="97">
        <f t="shared" si="94"/>
        <v>1.1778481152321563</v>
      </c>
      <c r="AW21" s="37">
        <v>629</v>
      </c>
      <c r="AX21" s="96">
        <f t="shared" si="95"/>
        <v>4.8418135632360866E-2</v>
      </c>
      <c r="AY21" s="97">
        <f t="shared" si="96"/>
        <v>1.0809442068795638</v>
      </c>
      <c r="AZ21" s="37">
        <v>370</v>
      </c>
      <c r="BA21" s="96">
        <f t="shared" si="97"/>
        <v>2.6265351032867184E-2</v>
      </c>
      <c r="BB21" s="97">
        <f t="shared" si="98"/>
        <v>0.5863790224434049</v>
      </c>
      <c r="BC21" s="37">
        <v>1020</v>
      </c>
      <c r="BD21" s="96">
        <f t="shared" si="99"/>
        <v>6.9072932890905395E-2</v>
      </c>
      <c r="BE21" s="97">
        <f t="shared" si="100"/>
        <v>1.5420665353067098</v>
      </c>
      <c r="BF21" s="37">
        <v>874</v>
      </c>
      <c r="BG21" s="96">
        <f t="shared" si="101"/>
        <v>7.6132404181184665E-2</v>
      </c>
      <c r="BH21" s="97">
        <f t="shared" si="102"/>
        <v>1.6996705920345732</v>
      </c>
      <c r="BI21" s="95">
        <f t="shared" si="120"/>
        <v>2944</v>
      </c>
      <c r="BJ21" s="96">
        <f t="shared" si="121"/>
        <v>4.7777471234521821E-2</v>
      </c>
      <c r="BK21" s="97">
        <f t="shared" si="122"/>
        <v>1.0666412507588154</v>
      </c>
      <c r="BL21" s="95">
        <f t="shared" si="123"/>
        <v>2793</v>
      </c>
      <c r="BM21" s="96">
        <f t="shared" si="124"/>
        <v>5.0432458785504057E-2</v>
      </c>
      <c r="BN21" s="97">
        <f t="shared" si="125"/>
        <v>1.1259143593799885</v>
      </c>
      <c r="BO21" s="95">
        <f t="shared" si="126"/>
        <v>1959</v>
      </c>
      <c r="BP21" s="96">
        <f t="shared" si="127"/>
        <v>3.5353991084802659E-2</v>
      </c>
      <c r="BQ21" s="97">
        <f t="shared" si="128"/>
        <v>0.78928466274209963</v>
      </c>
      <c r="BR21" s="95">
        <f t="shared" si="129"/>
        <v>2295</v>
      </c>
      <c r="BS21" s="96">
        <f t="shared" si="130"/>
        <v>4.5319905213270145E-2</v>
      </c>
      <c r="BT21" s="97">
        <f t="shared" si="131"/>
        <v>1.0117756158267559</v>
      </c>
      <c r="BU21" s="93">
        <f t="shared" si="103"/>
        <v>3.893754760091394E-2</v>
      </c>
      <c r="BV21" s="93">
        <f t="shared" si="104"/>
        <v>4.2682926829268296E-2</v>
      </c>
      <c r="BW21" s="93">
        <f t="shared" si="105"/>
        <v>3.9655517724814737E-2</v>
      </c>
      <c r="BX21" s="93">
        <f t="shared" si="106"/>
        <v>8.5287011036374316E-2</v>
      </c>
      <c r="BY21" s="93">
        <f t="shared" si="107"/>
        <v>2.7842983828899322E-2</v>
      </c>
      <c r="BZ21" s="93">
        <f t="shared" si="108"/>
        <v>3.8740458015267175E-2</v>
      </c>
      <c r="CA21" s="93">
        <f t="shared" si="109"/>
        <v>6.3616305946627441E-2</v>
      </c>
      <c r="CB21" s="93">
        <f t="shared" si="110"/>
        <v>3.9948834005706979E-2</v>
      </c>
      <c r="CC21" s="93">
        <f t="shared" si="111"/>
        <v>2.3071198213842719E-2</v>
      </c>
      <c r="CD21" s="93">
        <f t="shared" si="112"/>
        <v>2.0782396088019559E-2</v>
      </c>
      <c r="CE21" s="93">
        <f t="shared" si="113"/>
        <v>2.2225978196568918E-2</v>
      </c>
      <c r="CF21" s="93">
        <f t="shared" si="114"/>
        <v>3.3463563784610156E-2</v>
      </c>
      <c r="CG21" s="93">
        <f t="shared" si="115"/>
        <v>5.2758698769718469E-2</v>
      </c>
      <c r="CH21" s="93">
        <f t="shared" si="116"/>
        <v>4.8418135632360866E-2</v>
      </c>
      <c r="CI21" s="93">
        <f t="shared" si="117"/>
        <v>2.6265351032867184E-2</v>
      </c>
      <c r="CJ21" s="93">
        <f t="shared" si="118"/>
        <v>6.9072932890905395E-2</v>
      </c>
      <c r="CK21" s="93">
        <f t="shared" si="119"/>
        <v>7.6132404181184665E-2</v>
      </c>
      <c r="CL21" s="37"/>
    </row>
    <row r="22" spans="1:90">
      <c r="A22" s="98" t="s">
        <v>44</v>
      </c>
      <c r="B22" s="37" t="s">
        <v>40</v>
      </c>
      <c r="C22" s="94">
        <v>40603</v>
      </c>
      <c r="D22" s="95"/>
      <c r="E22" s="95">
        <v>69002</v>
      </c>
      <c r="F22" s="96">
        <f t="shared" si="66"/>
        <v>0.30935525955947296</v>
      </c>
      <c r="G22" s="96"/>
      <c r="H22" s="96">
        <f t="shared" si="67"/>
        <v>0.34463061690784463</v>
      </c>
      <c r="I22" s="96">
        <f t="shared" si="68"/>
        <v>0.26702801541174165</v>
      </c>
      <c r="J22" s="37">
        <v>3620</v>
      </c>
      <c r="K22" s="96">
        <f t="shared" si="69"/>
        <v>0.34463061690784463</v>
      </c>
      <c r="L22" s="97">
        <f t="shared" si="70"/>
        <v>1.11402863296588</v>
      </c>
      <c r="M22" s="37">
        <v>3113</v>
      </c>
      <c r="N22" s="96">
        <f t="shared" si="71"/>
        <v>0.33301240907145913</v>
      </c>
      <c r="O22" s="97">
        <f t="shared" si="72"/>
        <v>1.0764724334917541</v>
      </c>
      <c r="P22" s="37">
        <v>3225</v>
      </c>
      <c r="Q22" s="96">
        <f t="shared" si="73"/>
        <v>0.32295213298618064</v>
      </c>
      <c r="R22" s="97">
        <f t="shared" si="74"/>
        <v>1.0439522943494475</v>
      </c>
      <c r="S22" s="37">
        <v>4089</v>
      </c>
      <c r="T22" s="96">
        <f t="shared" si="75"/>
        <v>0.26702801541174165</v>
      </c>
      <c r="U22" s="97">
        <f t="shared" si="76"/>
        <v>0.86317593498165823</v>
      </c>
      <c r="V22" s="37">
        <v>5064</v>
      </c>
      <c r="W22" s="96">
        <f t="shared" si="77"/>
        <v>0.33020344287949921</v>
      </c>
      <c r="X22" s="97">
        <f t="shared" si="78"/>
        <v>1.0673923674344972</v>
      </c>
      <c r="Y22" s="37">
        <v>3476</v>
      </c>
      <c r="Z22" s="96">
        <f t="shared" si="79"/>
        <v>0.33167938931297708</v>
      </c>
      <c r="AA22" s="97">
        <f t="shared" si="80"/>
        <v>1.0721634078091773</v>
      </c>
      <c r="AB22" s="37">
        <v>5350</v>
      </c>
      <c r="AC22" s="96">
        <f t="shared" si="81"/>
        <v>0.28104643832737969</v>
      </c>
      <c r="AD22" s="97">
        <f t="shared" si="82"/>
        <v>0.90849090048636794</v>
      </c>
      <c r="AE22" s="37">
        <v>3312</v>
      </c>
      <c r="AF22" s="96">
        <f t="shared" si="83"/>
        <v>0.32588802518941257</v>
      </c>
      <c r="AG22" s="97">
        <f t="shared" si="84"/>
        <v>1.0534426524814304</v>
      </c>
      <c r="AH22" s="37">
        <v>4042</v>
      </c>
      <c r="AI22" s="96">
        <f t="shared" si="85"/>
        <v>0.33424295046721242</v>
      </c>
      <c r="AJ22" s="97">
        <f t="shared" si="86"/>
        <v>1.0804501948445291</v>
      </c>
      <c r="AK22" s="37">
        <v>4409</v>
      </c>
      <c r="AL22" s="96">
        <f t="shared" si="87"/>
        <v>0.29944308611790277</v>
      </c>
      <c r="AM22" s="97">
        <f t="shared" si="88"/>
        <v>0.96795860702130843</v>
      </c>
      <c r="AN22" s="37">
        <v>3780</v>
      </c>
      <c r="AO22" s="96">
        <f t="shared" si="89"/>
        <v>0.3194456181864278</v>
      </c>
      <c r="AP22" s="97">
        <f t="shared" si="90"/>
        <v>1.0326173818454669</v>
      </c>
      <c r="AQ22" s="37">
        <v>5657</v>
      </c>
      <c r="AR22" s="96">
        <f t="shared" si="91"/>
        <v>0.32031028820565088</v>
      </c>
      <c r="AS22" s="97">
        <f t="shared" si="92"/>
        <v>1.0354124531833662</v>
      </c>
      <c r="AT22" s="37">
        <v>4061</v>
      </c>
      <c r="AU22" s="96">
        <f t="shared" si="93"/>
        <v>0.30651369914710547</v>
      </c>
      <c r="AV22" s="97">
        <f t="shared" si="94"/>
        <v>0.99081457216401003</v>
      </c>
      <c r="AW22" s="37">
        <v>4117</v>
      </c>
      <c r="AX22" s="96">
        <f t="shared" si="95"/>
        <v>0.31691170810561159</v>
      </c>
      <c r="AY22" s="97">
        <f t="shared" si="96"/>
        <v>1.0244264427794088</v>
      </c>
      <c r="AZ22" s="37">
        <v>4226</v>
      </c>
      <c r="BA22" s="96">
        <f t="shared" si="97"/>
        <v>0.2999929012564776</v>
      </c>
      <c r="BB22" s="97">
        <f t="shared" si="98"/>
        <v>0.96973590067184401</v>
      </c>
      <c r="BC22" s="37">
        <v>4317</v>
      </c>
      <c r="BD22" s="96">
        <f t="shared" si="99"/>
        <v>0.29234103067650841</v>
      </c>
      <c r="BE22" s="97">
        <f t="shared" si="100"/>
        <v>0.94500100335390091</v>
      </c>
      <c r="BF22" s="37">
        <v>3144</v>
      </c>
      <c r="BG22" s="96">
        <f t="shared" si="101"/>
        <v>0.27386759581881531</v>
      </c>
      <c r="BH22" s="97">
        <f t="shared" si="102"/>
        <v>0.88528508035973696</v>
      </c>
      <c r="BI22" s="95">
        <f t="shared" si="120"/>
        <v>19474</v>
      </c>
      <c r="BJ22" s="96">
        <f t="shared" si="121"/>
        <v>0.31603888411042047</v>
      </c>
      <c r="BK22" s="97">
        <f t="shared" si="122"/>
        <v>1.0216050134737167</v>
      </c>
      <c r="BL22" s="95">
        <f t="shared" si="123"/>
        <v>16979</v>
      </c>
      <c r="BM22" s="96">
        <f t="shared" si="124"/>
        <v>0.30658529098427256</v>
      </c>
      <c r="BN22" s="97">
        <f t="shared" si="125"/>
        <v>0.99104599488903189</v>
      </c>
      <c r="BO22" s="95">
        <f t="shared" si="126"/>
        <v>16732</v>
      </c>
      <c r="BP22" s="96">
        <f t="shared" si="127"/>
        <v>0.30196170435473102</v>
      </c>
      <c r="BQ22" s="97">
        <f t="shared" si="128"/>
        <v>0.97610011475068992</v>
      </c>
      <c r="BR22" s="95">
        <f t="shared" si="129"/>
        <v>15817</v>
      </c>
      <c r="BS22" s="96">
        <f t="shared" si="130"/>
        <v>0.31234202211690365</v>
      </c>
      <c r="BT22" s="97">
        <f t="shared" si="131"/>
        <v>1.0096547980521937</v>
      </c>
      <c r="BU22" s="93">
        <f t="shared" si="103"/>
        <v>0.34463061690784463</v>
      </c>
      <c r="BV22" s="93">
        <f t="shared" si="104"/>
        <v>0.33301240907145913</v>
      </c>
      <c r="BW22" s="93">
        <f t="shared" si="105"/>
        <v>0.32295213298618064</v>
      </c>
      <c r="BX22" s="93">
        <f t="shared" si="106"/>
        <v>0.26702801541174165</v>
      </c>
      <c r="BY22" s="93">
        <f t="shared" si="107"/>
        <v>0.33020344287949921</v>
      </c>
      <c r="BZ22" s="93">
        <f t="shared" si="108"/>
        <v>0.33167938931297708</v>
      </c>
      <c r="CA22" s="93">
        <f t="shared" si="109"/>
        <v>0.28104643832737969</v>
      </c>
      <c r="CB22" s="93">
        <f t="shared" si="110"/>
        <v>0.32588802518941257</v>
      </c>
      <c r="CC22" s="93">
        <f t="shared" si="111"/>
        <v>0.33424295046721242</v>
      </c>
      <c r="CD22" s="93">
        <f t="shared" si="112"/>
        <v>0.29944308611790277</v>
      </c>
      <c r="CE22" s="93">
        <f t="shared" si="113"/>
        <v>0.3194456181864278</v>
      </c>
      <c r="CF22" s="93">
        <f t="shared" si="114"/>
        <v>0.32031028820565088</v>
      </c>
      <c r="CG22" s="93">
        <f t="shared" si="115"/>
        <v>0.30651369914710547</v>
      </c>
      <c r="CH22" s="93">
        <f t="shared" si="116"/>
        <v>0.31691170810561159</v>
      </c>
      <c r="CI22" s="93">
        <f t="shared" si="117"/>
        <v>0.2999929012564776</v>
      </c>
      <c r="CJ22" s="93">
        <f t="shared" si="118"/>
        <v>0.29234103067650841</v>
      </c>
      <c r="CK22" s="93">
        <f t="shared" si="119"/>
        <v>0.27386759581881531</v>
      </c>
      <c r="CL22" s="37"/>
    </row>
    <row r="23" spans="1:90">
      <c r="A23" s="98" t="s">
        <v>45</v>
      </c>
      <c r="B23" s="37" t="s">
        <v>40</v>
      </c>
      <c r="C23" s="94">
        <v>40603</v>
      </c>
      <c r="D23" s="95"/>
      <c r="E23" s="95">
        <v>27296</v>
      </c>
      <c r="F23" s="96">
        <f t="shared" si="66"/>
        <v>0.12237560019905762</v>
      </c>
      <c r="G23" s="96"/>
      <c r="H23" s="96">
        <f t="shared" si="67"/>
        <v>0.18626389845518054</v>
      </c>
      <c r="I23" s="96">
        <f t="shared" si="68"/>
        <v>5.8057973464041242E-2</v>
      </c>
      <c r="J23" s="37">
        <v>1948</v>
      </c>
      <c r="K23" s="96">
        <f t="shared" si="69"/>
        <v>0.18545316070068546</v>
      </c>
      <c r="L23" s="97">
        <f t="shared" si="70"/>
        <v>1.5154422973127415</v>
      </c>
      <c r="M23" s="37">
        <v>1586</v>
      </c>
      <c r="N23" s="96">
        <f t="shared" si="71"/>
        <v>0.16966195977749252</v>
      </c>
      <c r="O23" s="97">
        <f t="shared" si="72"/>
        <v>1.3864034946633017</v>
      </c>
      <c r="P23" s="37">
        <v>1484</v>
      </c>
      <c r="Q23" s="96">
        <f t="shared" si="73"/>
        <v>0.14860805127178051</v>
      </c>
      <c r="R23" s="97">
        <f t="shared" si="74"/>
        <v>1.2143601423000407</v>
      </c>
      <c r="S23" s="37">
        <v>2244</v>
      </c>
      <c r="T23" s="96">
        <f t="shared" si="75"/>
        <v>0.14654215372559262</v>
      </c>
      <c r="U23" s="97">
        <f t="shared" si="76"/>
        <v>1.1974785291122201</v>
      </c>
      <c r="V23" s="37">
        <v>1923</v>
      </c>
      <c r="W23" s="96">
        <f t="shared" si="77"/>
        <v>0.12539123630672927</v>
      </c>
      <c r="X23" s="97">
        <f t="shared" si="78"/>
        <v>1.0246424622454671</v>
      </c>
      <c r="Y23" s="37">
        <v>1586</v>
      </c>
      <c r="Z23" s="96">
        <f t="shared" si="79"/>
        <v>0.15133587786259542</v>
      </c>
      <c r="AA23" s="97">
        <f t="shared" si="80"/>
        <v>1.2366507507740976</v>
      </c>
      <c r="AB23" s="37">
        <v>1776</v>
      </c>
      <c r="AC23" s="96">
        <f t="shared" si="81"/>
        <v>9.3296911115780631E-2</v>
      </c>
      <c r="AD23" s="97">
        <f t="shared" si="82"/>
        <v>0.76238164277864828</v>
      </c>
      <c r="AE23" s="37">
        <v>1893</v>
      </c>
      <c r="AF23" s="96">
        <f t="shared" si="83"/>
        <v>0.18626389845518054</v>
      </c>
      <c r="AG23" s="97">
        <f t="shared" si="84"/>
        <v>1.5220672924357588</v>
      </c>
      <c r="AH23" s="37">
        <v>1275</v>
      </c>
      <c r="AI23" s="96">
        <f t="shared" si="85"/>
        <v>0.10543289506325974</v>
      </c>
      <c r="AJ23" s="97">
        <f t="shared" si="86"/>
        <v>0.86155160744267101</v>
      </c>
      <c r="AK23" s="37">
        <v>1738</v>
      </c>
      <c r="AL23" s="96">
        <f t="shared" si="87"/>
        <v>0.1180385764737843</v>
      </c>
      <c r="AM23" s="97">
        <f t="shared" si="88"/>
        <v>0.96455973479828772</v>
      </c>
      <c r="AN23" s="37">
        <v>687</v>
      </c>
      <c r="AO23" s="96">
        <f t="shared" si="89"/>
        <v>5.8057973464041242E-2</v>
      </c>
      <c r="AP23" s="97">
        <f t="shared" si="90"/>
        <v>0.47442442259407469</v>
      </c>
      <c r="AQ23" s="37">
        <v>1348</v>
      </c>
      <c r="AR23" s="96">
        <f t="shared" si="91"/>
        <v>7.632636883528679E-2</v>
      </c>
      <c r="AS23" s="97">
        <f t="shared" si="92"/>
        <v>0.62370577722302001</v>
      </c>
      <c r="AT23" s="37">
        <v>1283</v>
      </c>
      <c r="AU23" s="96">
        <f t="shared" si="93"/>
        <v>9.6837497169597705E-2</v>
      </c>
      <c r="AV23" s="97">
        <f t="shared" si="94"/>
        <v>0.79131376689536703</v>
      </c>
      <c r="AW23" s="37">
        <v>1362</v>
      </c>
      <c r="AX23" s="96">
        <f t="shared" si="95"/>
        <v>0.10484181356323609</v>
      </c>
      <c r="AY23" s="97">
        <f t="shared" si="96"/>
        <v>0.85672154737299866</v>
      </c>
      <c r="AZ23" s="37">
        <v>1456</v>
      </c>
      <c r="BA23" s="96">
        <f t="shared" si="97"/>
        <v>0.10335770568609357</v>
      </c>
      <c r="BB23" s="97">
        <f t="shared" si="98"/>
        <v>0.84459406546705951</v>
      </c>
      <c r="BC23" s="37">
        <v>2054</v>
      </c>
      <c r="BD23" s="96">
        <f t="shared" si="99"/>
        <v>0.1390939256450193</v>
      </c>
      <c r="BE23" s="97">
        <f t="shared" si="100"/>
        <v>1.1366148596514947</v>
      </c>
      <c r="BF23" s="37">
        <v>1653</v>
      </c>
      <c r="BG23" s="96">
        <f t="shared" si="101"/>
        <v>0.14398954703832753</v>
      </c>
      <c r="BH23" s="97">
        <f t="shared" si="102"/>
        <v>1.1766197412238422</v>
      </c>
      <c r="BI23" s="95">
        <f t="shared" si="120"/>
        <v>9185</v>
      </c>
      <c r="BJ23" s="96">
        <f t="shared" si="121"/>
        <v>0.14906116619873741</v>
      </c>
      <c r="BK23" s="97">
        <f t="shared" si="122"/>
        <v>1.2180627997433535</v>
      </c>
      <c r="BL23" s="95">
        <f t="shared" si="123"/>
        <v>5646</v>
      </c>
      <c r="BM23" s="96">
        <f t="shared" si="124"/>
        <v>0.10194832162655063</v>
      </c>
      <c r="BN23" s="97">
        <f t="shared" si="125"/>
        <v>0.83307719398899993</v>
      </c>
      <c r="BO23" s="95">
        <f t="shared" si="126"/>
        <v>5935</v>
      </c>
      <c r="BP23" s="96">
        <f t="shared" si="127"/>
        <v>0.10710869682914945</v>
      </c>
      <c r="BQ23" s="97">
        <f t="shared" si="128"/>
        <v>0.87524552815205936</v>
      </c>
      <c r="BR23" s="95">
        <f t="shared" si="129"/>
        <v>6530</v>
      </c>
      <c r="BS23" s="96">
        <f t="shared" si="130"/>
        <v>0.12894944707740916</v>
      </c>
      <c r="BT23" s="97">
        <f t="shared" si="131"/>
        <v>1.0537186078569456</v>
      </c>
      <c r="BU23" s="93">
        <f t="shared" si="103"/>
        <v>0.18545316070068546</v>
      </c>
      <c r="BV23" s="93">
        <f t="shared" si="104"/>
        <v>0.16966195977749252</v>
      </c>
      <c r="BW23" s="93">
        <f t="shared" si="105"/>
        <v>0.14860805127178051</v>
      </c>
      <c r="BX23" s="93">
        <f t="shared" si="106"/>
        <v>0.14654215372559262</v>
      </c>
      <c r="BY23" s="93">
        <f t="shared" si="107"/>
        <v>0.12539123630672927</v>
      </c>
      <c r="BZ23" s="93">
        <f t="shared" si="108"/>
        <v>0.15133587786259542</v>
      </c>
      <c r="CA23" s="93">
        <f t="shared" si="109"/>
        <v>9.3296911115780631E-2</v>
      </c>
      <c r="CB23" s="93">
        <f t="shared" si="110"/>
        <v>0.18626389845518054</v>
      </c>
      <c r="CC23" s="93">
        <f t="shared" si="111"/>
        <v>0.10543289506325974</v>
      </c>
      <c r="CD23" s="93">
        <f t="shared" si="112"/>
        <v>0.1180385764737843</v>
      </c>
      <c r="CE23" s="93">
        <f t="shared" si="113"/>
        <v>5.8057973464041242E-2</v>
      </c>
      <c r="CF23" s="93">
        <f t="shared" si="114"/>
        <v>7.632636883528679E-2</v>
      </c>
      <c r="CG23" s="93">
        <f t="shared" si="115"/>
        <v>9.6837497169597705E-2</v>
      </c>
      <c r="CH23" s="93">
        <f t="shared" si="116"/>
        <v>0.10484181356323609</v>
      </c>
      <c r="CI23" s="93">
        <f t="shared" si="117"/>
        <v>0.10335770568609357</v>
      </c>
      <c r="CJ23" s="93">
        <f t="shared" si="118"/>
        <v>0.1390939256450193</v>
      </c>
      <c r="CK23" s="93">
        <f t="shared" si="119"/>
        <v>0.14398954703832753</v>
      </c>
      <c r="CL23" s="37"/>
    </row>
    <row r="24" spans="1:90">
      <c r="A24" s="98" t="s">
        <v>46</v>
      </c>
      <c r="B24" s="37" t="s">
        <v>40</v>
      </c>
      <c r="C24" s="94">
        <v>40603</v>
      </c>
      <c r="D24" s="95"/>
      <c r="E24" s="95">
        <v>23104</v>
      </c>
      <c r="F24" s="96">
        <f t="shared" si="66"/>
        <v>0.10358169207938991</v>
      </c>
      <c r="G24" s="96"/>
      <c r="H24" s="96">
        <f t="shared" si="67"/>
        <v>0.18887530562347188</v>
      </c>
      <c r="I24" s="96">
        <f t="shared" si="68"/>
        <v>6.717488112310363E-2</v>
      </c>
      <c r="J24" s="37">
        <v>1211</v>
      </c>
      <c r="K24" s="96">
        <f t="shared" si="69"/>
        <v>0.11528941355674029</v>
      </c>
      <c r="L24" s="97">
        <f t="shared" si="70"/>
        <v>1.1130288687346122</v>
      </c>
      <c r="M24" s="37">
        <v>1136</v>
      </c>
      <c r="N24" s="96">
        <f t="shared" si="71"/>
        <v>0.12152332049636286</v>
      </c>
      <c r="O24" s="97">
        <f t="shared" si="72"/>
        <v>1.1732123511095149</v>
      </c>
      <c r="P24" s="37">
        <v>1120</v>
      </c>
      <c r="Q24" s="96">
        <f t="shared" si="73"/>
        <v>0.11215701982775886</v>
      </c>
      <c r="R24" s="97">
        <f t="shared" si="74"/>
        <v>1.0827880639543561</v>
      </c>
      <c r="S24" s="37">
        <v>1349</v>
      </c>
      <c r="T24" s="96">
        <f t="shared" si="75"/>
        <v>8.8095082609547445E-2</v>
      </c>
      <c r="U24" s="97">
        <f t="shared" si="76"/>
        <v>0.85048893140331405</v>
      </c>
      <c r="V24" s="37">
        <v>1169</v>
      </c>
      <c r="W24" s="96">
        <f t="shared" si="77"/>
        <v>7.6225873761085028E-2</v>
      </c>
      <c r="X24" s="97">
        <f t="shared" si="78"/>
        <v>0.73590102875189478</v>
      </c>
      <c r="Y24" s="37">
        <v>1038</v>
      </c>
      <c r="Z24" s="96">
        <f t="shared" si="79"/>
        <v>9.9045801526717561E-2</v>
      </c>
      <c r="AA24" s="97">
        <f t="shared" si="80"/>
        <v>0.95620953412118592</v>
      </c>
      <c r="AB24" s="37">
        <v>1588</v>
      </c>
      <c r="AC24" s="96">
        <f t="shared" si="81"/>
        <v>8.3420886740911956E-2</v>
      </c>
      <c r="AD24" s="97">
        <f t="shared" si="82"/>
        <v>0.80536323616893846</v>
      </c>
      <c r="AE24" s="37">
        <v>1175</v>
      </c>
      <c r="AF24" s="96">
        <f t="shared" si="83"/>
        <v>0.11561546787365935</v>
      </c>
      <c r="AG24" s="97">
        <f t="shared" si="84"/>
        <v>1.1161766674466582</v>
      </c>
      <c r="AH24" s="37">
        <v>985</v>
      </c>
      <c r="AI24" s="96">
        <f t="shared" si="85"/>
        <v>8.1452079715537917E-2</v>
      </c>
      <c r="AJ24" s="97">
        <f t="shared" si="86"/>
        <v>0.78635594843448964</v>
      </c>
      <c r="AK24" s="37">
        <v>2781</v>
      </c>
      <c r="AL24" s="96">
        <f t="shared" si="87"/>
        <v>0.18887530562347188</v>
      </c>
      <c r="AM24" s="97">
        <f t="shared" si="88"/>
        <v>1.8234429447117826</v>
      </c>
      <c r="AN24" s="37">
        <v>1416</v>
      </c>
      <c r="AO24" s="96">
        <f t="shared" si="89"/>
        <v>0.11966534268570946</v>
      </c>
      <c r="AP24" s="97">
        <f t="shared" si="90"/>
        <v>1.155275032522082</v>
      </c>
      <c r="AQ24" s="37">
        <v>1287</v>
      </c>
      <c r="AR24" s="96">
        <f t="shared" si="91"/>
        <v>7.2872430779684055E-2</v>
      </c>
      <c r="AS24" s="97">
        <f t="shared" si="92"/>
        <v>0.70352616680398672</v>
      </c>
      <c r="AT24" s="37">
        <v>890</v>
      </c>
      <c r="AU24" s="96">
        <f t="shared" si="93"/>
        <v>6.717488112310363E-2</v>
      </c>
      <c r="AV24" s="97">
        <f t="shared" si="94"/>
        <v>0.64852079334268475</v>
      </c>
      <c r="AW24" s="37">
        <v>1156</v>
      </c>
      <c r="AX24" s="96">
        <f t="shared" si="95"/>
        <v>8.8984681702717269E-2</v>
      </c>
      <c r="AY24" s="97">
        <f t="shared" si="96"/>
        <v>0.85907731295328904</v>
      </c>
      <c r="AZ24" s="37">
        <v>2159</v>
      </c>
      <c r="BA24" s="96">
        <f t="shared" si="97"/>
        <v>0.15326187264854121</v>
      </c>
      <c r="BB24" s="97">
        <f t="shared" si="98"/>
        <v>1.4796231802341484</v>
      </c>
      <c r="BC24" s="37">
        <v>1574</v>
      </c>
      <c r="BD24" s="96">
        <f t="shared" si="99"/>
        <v>0.10658901604929912</v>
      </c>
      <c r="BE24" s="97">
        <f t="shared" si="100"/>
        <v>1.0290333543460966</v>
      </c>
      <c r="BF24" s="37">
        <v>1070</v>
      </c>
      <c r="BG24" s="96">
        <f t="shared" si="101"/>
        <v>9.3205574912891984E-2</v>
      </c>
      <c r="BH24" s="97">
        <f t="shared" si="102"/>
        <v>0.89982672653633444</v>
      </c>
      <c r="BI24" s="95">
        <f t="shared" si="120"/>
        <v>5887</v>
      </c>
      <c r="BJ24" s="96">
        <f t="shared" si="121"/>
        <v>9.5538713708434087E-2</v>
      </c>
      <c r="BK24" s="97">
        <f t="shared" si="122"/>
        <v>0.92235135177371586</v>
      </c>
      <c r="BL24" s="95">
        <f t="shared" si="123"/>
        <v>4403</v>
      </c>
      <c r="BM24" s="96">
        <f t="shared" si="124"/>
        <v>7.9503800942561528E-2</v>
      </c>
      <c r="BN24" s="97">
        <f t="shared" si="125"/>
        <v>0.76754684487704694</v>
      </c>
      <c r="BO24" s="95">
        <f t="shared" si="126"/>
        <v>7930</v>
      </c>
      <c r="BP24" s="96">
        <f t="shared" si="127"/>
        <v>0.14311237840861923</v>
      </c>
      <c r="BQ24" s="97">
        <f t="shared" si="128"/>
        <v>1.381637773390795</v>
      </c>
      <c r="BR24" s="95">
        <f t="shared" si="129"/>
        <v>4884</v>
      </c>
      <c r="BS24" s="96">
        <f t="shared" si="130"/>
        <v>9.644549763033175E-2</v>
      </c>
      <c r="BT24" s="97">
        <f t="shared" si="131"/>
        <v>0.93110563936734447</v>
      </c>
      <c r="BU24" s="93">
        <f t="shared" si="103"/>
        <v>0.11528941355674029</v>
      </c>
      <c r="BV24" s="93">
        <f t="shared" si="104"/>
        <v>0.12152332049636286</v>
      </c>
      <c r="BW24" s="93">
        <f t="shared" si="105"/>
        <v>0.11215701982775886</v>
      </c>
      <c r="BX24" s="93">
        <f t="shared" si="106"/>
        <v>8.8095082609547445E-2</v>
      </c>
      <c r="BY24" s="93">
        <f t="shared" si="107"/>
        <v>7.6225873761085028E-2</v>
      </c>
      <c r="BZ24" s="93">
        <f t="shared" si="108"/>
        <v>9.9045801526717561E-2</v>
      </c>
      <c r="CA24" s="93">
        <f t="shared" si="109"/>
        <v>8.3420886740911956E-2</v>
      </c>
      <c r="CB24" s="93">
        <f t="shared" si="110"/>
        <v>0.11561546787365935</v>
      </c>
      <c r="CC24" s="93">
        <f t="shared" si="111"/>
        <v>8.1452079715537917E-2</v>
      </c>
      <c r="CD24" s="93">
        <f t="shared" si="112"/>
        <v>0.18887530562347188</v>
      </c>
      <c r="CE24" s="93">
        <f t="shared" si="113"/>
        <v>0.11966534268570946</v>
      </c>
      <c r="CF24" s="93">
        <f t="shared" si="114"/>
        <v>7.2872430779684055E-2</v>
      </c>
      <c r="CG24" s="93">
        <f t="shared" si="115"/>
        <v>6.717488112310363E-2</v>
      </c>
      <c r="CH24" s="93">
        <f t="shared" si="116"/>
        <v>8.8984681702717269E-2</v>
      </c>
      <c r="CI24" s="93">
        <f t="shared" si="117"/>
        <v>0.15326187264854121</v>
      </c>
      <c r="CJ24" s="93">
        <f t="shared" si="118"/>
        <v>0.10658901604929912</v>
      </c>
      <c r="CK24" s="93">
        <f t="shared" si="119"/>
        <v>9.3205574912891984E-2</v>
      </c>
      <c r="CL24" s="37"/>
    </row>
    <row r="25" spans="1:90">
      <c r="A25" s="98" t="s">
        <v>47</v>
      </c>
      <c r="B25" s="37" t="s">
        <v>40</v>
      </c>
      <c r="C25" s="94">
        <v>40603</v>
      </c>
      <c r="D25" s="95"/>
      <c r="E25" s="95">
        <v>6482</v>
      </c>
      <c r="F25" s="96">
        <f t="shared" si="66"/>
        <v>2.9060618423589223E-2</v>
      </c>
      <c r="G25" s="96"/>
      <c r="H25" s="96">
        <f t="shared" si="67"/>
        <v>5.3380402225074883E-2</v>
      </c>
      <c r="I25" s="96">
        <f t="shared" si="68"/>
        <v>9.2960365080706504E-3</v>
      </c>
      <c r="J25" s="37">
        <v>465</v>
      </c>
      <c r="K25" s="96">
        <f t="shared" si="69"/>
        <v>4.4268849961919265E-2</v>
      </c>
      <c r="L25" s="97">
        <f t="shared" si="70"/>
        <v>1.5233278699253401</v>
      </c>
      <c r="M25" s="37">
        <v>499</v>
      </c>
      <c r="N25" s="96">
        <f t="shared" si="71"/>
        <v>5.3380402225074883E-2</v>
      </c>
      <c r="O25" s="97">
        <f t="shared" si="72"/>
        <v>1.836863945804563</v>
      </c>
      <c r="P25" s="37">
        <v>406</v>
      </c>
      <c r="Q25" s="96">
        <f t="shared" si="73"/>
        <v>4.065691968756259E-2</v>
      </c>
      <c r="R25" s="97">
        <f t="shared" si="74"/>
        <v>1.3990383513160327</v>
      </c>
      <c r="S25" s="37">
        <v>551</v>
      </c>
      <c r="T25" s="96">
        <f t="shared" si="75"/>
        <v>3.5982498530660226E-2</v>
      </c>
      <c r="U25" s="97">
        <f t="shared" si="76"/>
        <v>1.2381876395807303</v>
      </c>
      <c r="V25" s="37">
        <v>399</v>
      </c>
      <c r="W25" s="96">
        <f t="shared" si="77"/>
        <v>2.6017214397496088E-2</v>
      </c>
      <c r="X25" s="97">
        <f t="shared" si="78"/>
        <v>0.89527394146496453</v>
      </c>
      <c r="Y25" s="37">
        <v>340</v>
      </c>
      <c r="Z25" s="96">
        <f t="shared" si="79"/>
        <v>3.2442748091603052E-2</v>
      </c>
      <c r="AA25" s="97">
        <f t="shared" si="80"/>
        <v>1.116381889012674</v>
      </c>
      <c r="AB25" s="37">
        <v>473</v>
      </c>
      <c r="AC25" s="96">
        <f t="shared" si="81"/>
        <v>2.4847657070813198E-2</v>
      </c>
      <c r="AD25" s="97">
        <f t="shared" si="82"/>
        <v>0.85502850313205103</v>
      </c>
      <c r="AE25" s="37">
        <v>444</v>
      </c>
      <c r="AF25" s="96">
        <f t="shared" si="83"/>
        <v>4.3687887434812556E-2</v>
      </c>
      <c r="AG25" s="97">
        <f t="shared" si="84"/>
        <v>1.5033364671740783</v>
      </c>
      <c r="AH25" s="37">
        <v>224</v>
      </c>
      <c r="AI25" s="96">
        <f t="shared" si="85"/>
        <v>1.85231125444472E-2</v>
      </c>
      <c r="AJ25" s="97">
        <f t="shared" si="86"/>
        <v>0.63739567666638275</v>
      </c>
      <c r="AK25" s="37">
        <v>336</v>
      </c>
      <c r="AL25" s="96">
        <f t="shared" si="87"/>
        <v>2.2819885900570498E-2</v>
      </c>
      <c r="AM25" s="97">
        <f t="shared" si="88"/>
        <v>0.78525121413269827</v>
      </c>
      <c r="AN25" s="37">
        <v>110</v>
      </c>
      <c r="AO25" s="96">
        <f t="shared" si="89"/>
        <v>9.2960365080706504E-3</v>
      </c>
      <c r="AP25" s="97">
        <f t="shared" si="90"/>
        <v>0.31988433186696497</v>
      </c>
      <c r="AQ25" s="37">
        <v>222</v>
      </c>
      <c r="AR25" s="96">
        <f t="shared" si="91"/>
        <v>1.2570069644980466E-2</v>
      </c>
      <c r="AS25" s="97">
        <f t="shared" si="92"/>
        <v>0.43254652952522959</v>
      </c>
      <c r="AT25" s="37">
        <v>255</v>
      </c>
      <c r="AU25" s="96">
        <f t="shared" si="93"/>
        <v>1.9246735602686995E-2</v>
      </c>
      <c r="AV25" s="97">
        <f t="shared" si="94"/>
        <v>0.66229614670085424</v>
      </c>
      <c r="AW25" s="37">
        <v>344</v>
      </c>
      <c r="AX25" s="96">
        <f t="shared" si="95"/>
        <v>2.6479870679701333E-2</v>
      </c>
      <c r="AY25" s="97">
        <f t="shared" si="96"/>
        <v>0.9111943281360787</v>
      </c>
      <c r="AZ25" s="37">
        <v>301</v>
      </c>
      <c r="BA25" s="96">
        <f t="shared" si="97"/>
        <v>2.1367218002413573E-2</v>
      </c>
      <c r="BB25" s="97">
        <f t="shared" si="98"/>
        <v>0.7352637060562095</v>
      </c>
      <c r="BC25" s="37">
        <v>649</v>
      </c>
      <c r="BD25" s="96">
        <f t="shared" si="99"/>
        <v>4.3949346515880006E-2</v>
      </c>
      <c r="BE25" s="97">
        <f t="shared" si="100"/>
        <v>1.5123334911622264</v>
      </c>
      <c r="BF25" s="37">
        <v>464</v>
      </c>
      <c r="BG25" s="96">
        <f t="shared" si="101"/>
        <v>4.0418118466898953E-2</v>
      </c>
      <c r="BH25" s="97">
        <f t="shared" si="102"/>
        <v>1.3908210031101942</v>
      </c>
      <c r="BI25" s="95">
        <f t="shared" si="120"/>
        <v>2161</v>
      </c>
      <c r="BJ25" s="96">
        <f t="shared" si="121"/>
        <v>3.5070351677242408E-2</v>
      </c>
      <c r="BK25" s="97">
        <f t="shared" si="122"/>
        <v>1.2067999092811781</v>
      </c>
      <c r="BL25" s="95">
        <f t="shared" si="123"/>
        <v>1285</v>
      </c>
      <c r="BM25" s="96">
        <f t="shared" si="124"/>
        <v>2.3202903522868853E-2</v>
      </c>
      <c r="BN25" s="97">
        <f t="shared" si="125"/>
        <v>0.79843116841706585</v>
      </c>
      <c r="BO25" s="95">
        <f t="shared" si="126"/>
        <v>1396</v>
      </c>
      <c r="BP25" s="96">
        <f t="shared" si="127"/>
        <v>2.5193553626536247E-2</v>
      </c>
      <c r="BQ25" s="97">
        <f t="shared" si="128"/>
        <v>0.86693109070542063</v>
      </c>
      <c r="BR25" s="95">
        <f t="shared" si="129"/>
        <v>1640</v>
      </c>
      <c r="BS25" s="96">
        <f t="shared" si="130"/>
        <v>3.2385466034755131E-2</v>
      </c>
      <c r="BT25" s="97">
        <f t="shared" si="131"/>
        <v>1.1144107658929601</v>
      </c>
      <c r="BU25" s="93">
        <f t="shared" si="103"/>
        <v>4.4268849961919265E-2</v>
      </c>
      <c r="BV25" s="93">
        <f t="shared" si="104"/>
        <v>5.3380402225074883E-2</v>
      </c>
      <c r="BW25" s="93">
        <f t="shared" si="105"/>
        <v>4.065691968756259E-2</v>
      </c>
      <c r="BX25" s="93">
        <f t="shared" si="106"/>
        <v>3.5982498530660226E-2</v>
      </c>
      <c r="BY25" s="93">
        <f t="shared" si="107"/>
        <v>2.6017214397496088E-2</v>
      </c>
      <c r="BZ25" s="93">
        <f t="shared" si="108"/>
        <v>3.2442748091603052E-2</v>
      </c>
      <c r="CA25" s="93">
        <f t="shared" si="109"/>
        <v>2.4847657070813198E-2</v>
      </c>
      <c r="CB25" s="93">
        <f t="shared" si="110"/>
        <v>4.3687887434812556E-2</v>
      </c>
      <c r="CC25" s="93">
        <f t="shared" si="111"/>
        <v>1.85231125444472E-2</v>
      </c>
      <c r="CD25" s="93">
        <f t="shared" si="112"/>
        <v>2.2819885900570498E-2</v>
      </c>
      <c r="CE25" s="93">
        <f t="shared" si="113"/>
        <v>9.2960365080706504E-3</v>
      </c>
      <c r="CF25" s="93">
        <f t="shared" si="114"/>
        <v>1.2570069644980466E-2</v>
      </c>
      <c r="CG25" s="93">
        <f t="shared" si="115"/>
        <v>1.9246735602686995E-2</v>
      </c>
      <c r="CH25" s="93">
        <f t="shared" si="116"/>
        <v>2.6479870679701333E-2</v>
      </c>
      <c r="CI25" s="93">
        <f t="shared" si="117"/>
        <v>2.1367218002413573E-2</v>
      </c>
      <c r="CJ25" s="93">
        <f t="shared" si="118"/>
        <v>4.3949346515880006E-2</v>
      </c>
      <c r="CK25" s="93">
        <f t="shared" si="119"/>
        <v>4.0418118466898953E-2</v>
      </c>
      <c r="CL25" s="37"/>
    </row>
    <row r="26" spans="1:90">
      <c r="A26" s="100" t="s">
        <v>48</v>
      </c>
      <c r="B26" s="37" t="s">
        <v>40</v>
      </c>
      <c r="C26" s="94">
        <v>40603</v>
      </c>
      <c r="D26" s="95"/>
      <c r="E26" s="95">
        <v>223051</v>
      </c>
      <c r="F26" s="93"/>
      <c r="G26" s="93"/>
      <c r="H26" s="96"/>
      <c r="I26" s="96"/>
      <c r="J26" s="37">
        <v>10504</v>
      </c>
      <c r="K26" s="93"/>
      <c r="L26" s="97"/>
      <c r="M26" s="37">
        <v>9348</v>
      </c>
      <c r="N26" s="93"/>
      <c r="O26" s="97"/>
      <c r="P26" s="95">
        <v>9986</v>
      </c>
      <c r="Q26" s="93"/>
      <c r="R26" s="97"/>
      <c r="S26" s="37">
        <v>15313</v>
      </c>
      <c r="T26" s="93"/>
      <c r="U26" s="97"/>
      <c r="V26" s="37">
        <v>15336</v>
      </c>
      <c r="W26" s="93"/>
      <c r="X26" s="97"/>
      <c r="Y26" s="37">
        <v>10480</v>
      </c>
      <c r="Z26" s="93"/>
      <c r="AA26" s="97"/>
      <c r="AB26" s="37">
        <v>19036</v>
      </c>
      <c r="AC26" s="93"/>
      <c r="AD26" s="97"/>
      <c r="AE26" s="37">
        <v>10163</v>
      </c>
      <c r="AF26" s="93"/>
      <c r="AG26" s="97"/>
      <c r="AH26" s="37">
        <v>12093</v>
      </c>
      <c r="AI26" s="93"/>
      <c r="AJ26" s="97"/>
      <c r="AK26" s="37">
        <v>14724</v>
      </c>
      <c r="AL26" s="93"/>
      <c r="AM26" s="97"/>
      <c r="AN26" s="37">
        <v>11833</v>
      </c>
      <c r="AO26" s="93"/>
      <c r="AP26" s="97"/>
      <c r="AQ26" s="37">
        <v>17661</v>
      </c>
      <c r="AR26" s="93"/>
      <c r="AS26" s="97"/>
      <c r="AT26" s="37">
        <v>13249</v>
      </c>
      <c r="AU26" s="93"/>
      <c r="AV26" s="97"/>
      <c r="AW26" s="37">
        <v>12991</v>
      </c>
      <c r="AX26" s="93"/>
      <c r="AY26" s="97"/>
      <c r="AZ26" s="37">
        <v>14087</v>
      </c>
      <c r="BA26" s="93"/>
      <c r="BB26" s="97"/>
      <c r="BC26" s="37">
        <v>14767</v>
      </c>
      <c r="BD26" s="93"/>
      <c r="BE26" s="97"/>
      <c r="BF26" s="37">
        <v>11480</v>
      </c>
      <c r="BG26" s="93"/>
      <c r="BH26" s="97"/>
      <c r="BI26" s="95">
        <f t="shared" ref="BI26:BI32" si="132">J26+S26+V26+Y26+P26</f>
        <v>61619</v>
      </c>
      <c r="BJ26" s="93"/>
      <c r="BK26" s="97"/>
      <c r="BL26" s="95">
        <f t="shared" ref="BL26:BL32" si="133">BF26+AT26+AQ26+AW26</f>
        <v>55381</v>
      </c>
      <c r="BM26" s="93"/>
      <c r="BN26" s="93"/>
      <c r="BO26" s="95">
        <f t="shared" ref="BO26:BO32" si="134">AZ26+AN26+AK26+BC26</f>
        <v>55411</v>
      </c>
      <c r="BP26" s="93"/>
      <c r="BQ26" s="93"/>
      <c r="BR26" s="95">
        <f t="shared" ref="BR26:BR32" si="135">AH26+AE26+AB26+M26</f>
        <v>50640</v>
      </c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37"/>
    </row>
    <row r="27" spans="1:90">
      <c r="A27" s="37" t="s">
        <v>49</v>
      </c>
      <c r="B27" s="37" t="s">
        <v>40</v>
      </c>
      <c r="C27" s="94">
        <v>40603</v>
      </c>
      <c r="D27" s="95"/>
      <c r="E27" s="95">
        <v>131477</v>
      </c>
      <c r="F27" s="96">
        <f t="shared" ref="F27:F32" si="136">E27/E$18</f>
        <v>0.58944815311296517</v>
      </c>
      <c r="G27" s="96"/>
      <c r="H27" s="96">
        <f t="shared" ref="H27:H32" si="137">LARGE(BU27:CK27,1)</f>
        <v>0.81759329779131762</v>
      </c>
      <c r="I27" s="96">
        <f t="shared" ref="I27:I32" si="138">SMALL(BU27:CK27,1)</f>
        <v>0.38722217527254288</v>
      </c>
      <c r="J27" s="95">
        <v>8588</v>
      </c>
      <c r="K27" s="96">
        <f t="shared" ref="K27:K32" si="139">J27/J$18</f>
        <v>0.81759329779131762</v>
      </c>
      <c r="L27" s="97">
        <f t="shared" ref="L27:L32" si="140">K27/$F27</f>
        <v>1.387048705596045</v>
      </c>
      <c r="M27" s="95">
        <v>6977</v>
      </c>
      <c r="N27" s="96">
        <f t="shared" ref="N27:N32" si="141">M27/M$18</f>
        <v>0.74636285836542571</v>
      </c>
      <c r="O27" s="97">
        <f t="shared" ref="O27:O32" si="142">N27/$F27</f>
        <v>1.2662061191027068</v>
      </c>
      <c r="P27" s="95">
        <v>7588</v>
      </c>
      <c r="Q27" s="96">
        <f t="shared" ref="Q27:Q32" si="143">P27/P$18</f>
        <v>0.7598638093330663</v>
      </c>
      <c r="R27" s="97">
        <f t="shared" ref="R27:R32" si="144">Q27/$F27</f>
        <v>1.2891105100933986</v>
      </c>
      <c r="S27" s="95">
        <v>7644</v>
      </c>
      <c r="T27" s="96">
        <f t="shared" ref="T27:T32" si="145">S27/S$18</f>
        <v>0.49918370012407759</v>
      </c>
      <c r="U27" s="97">
        <f t="shared" ref="U27:U32" si="146">T27/$F27</f>
        <v>0.84686617048134383</v>
      </c>
      <c r="V27" s="95">
        <v>10326</v>
      </c>
      <c r="W27" s="96">
        <f t="shared" ref="W27:W32" si="147">V27/V$18</f>
        <v>0.67331768388106417</v>
      </c>
      <c r="X27" s="97">
        <f t="shared" ref="X27:X32" si="148">W27/$F27</f>
        <v>1.1422848308628524</v>
      </c>
      <c r="Y27" s="95">
        <v>8257</v>
      </c>
      <c r="Z27" s="96">
        <f t="shared" ref="Z27:Z32" si="149">Y27/Y$18</f>
        <v>0.78788167938931297</v>
      </c>
      <c r="AA27" s="97">
        <f t="shared" ref="AA27:AA32" si="150">Z27/$F27</f>
        <v>1.3366428840745199</v>
      </c>
      <c r="AB27" s="95">
        <v>7976</v>
      </c>
      <c r="AC27" s="96">
        <f t="shared" ref="AC27:AC32" si="151">AB27/AB$18</f>
        <v>0.41899558730825803</v>
      </c>
      <c r="AD27" s="97">
        <f t="shared" ref="AD27:AD32" si="152">AC27/$F27</f>
        <v>0.71082687272066036</v>
      </c>
      <c r="AE27" s="95">
        <v>7808</v>
      </c>
      <c r="AF27" s="96">
        <f t="shared" ref="AF27:AF32" si="153">AE27/AE$18</f>
        <v>0.76827708353832525</v>
      </c>
      <c r="AG27" s="97">
        <f t="shared" ref="AG27:AG32" si="154">AF27/$F27</f>
        <v>1.3033836470280504</v>
      </c>
      <c r="AH27" s="95">
        <v>7231</v>
      </c>
      <c r="AI27" s="96">
        <f t="shared" ref="AI27:AI32" si="155">AH27/AH$18</f>
        <v>0.59794922682543616</v>
      </c>
      <c r="AJ27" s="97">
        <f t="shared" ref="AJ27:AJ32" si="156">AI27/$F27</f>
        <v>1.0144220889786075</v>
      </c>
      <c r="AK27" s="95">
        <v>8856</v>
      </c>
      <c r="AL27" s="96">
        <f t="shared" ref="AL27:AL32" si="157">AK27/AK$18</f>
        <v>0.60146699266503667</v>
      </c>
      <c r="AM27" s="97">
        <f t="shared" ref="AM27:AM32" si="158">AL27/$F27</f>
        <v>1.0203899859361645</v>
      </c>
      <c r="AN27" s="95">
        <v>4582</v>
      </c>
      <c r="AO27" s="96">
        <f t="shared" ref="AO27:AO32" si="159">AN27/AN$18</f>
        <v>0.38722217527254288</v>
      </c>
      <c r="AP27" s="97">
        <f t="shared" ref="AP27:AP32" si="160">AO27/$F27</f>
        <v>0.65692321407330534</v>
      </c>
      <c r="AQ27" s="95">
        <v>8342</v>
      </c>
      <c r="AR27" s="96">
        <f t="shared" ref="AR27:AR32" si="161">AQ27/AQ$18</f>
        <v>0.4723401845875092</v>
      </c>
      <c r="AS27" s="97">
        <f t="shared" ref="AS27:AS32" si="162">AR27/$F27</f>
        <v>0.80132609135003474</v>
      </c>
      <c r="AT27" s="95">
        <v>6218</v>
      </c>
      <c r="AU27" s="96">
        <f t="shared" ref="AU27:AU32" si="163">AT27/AT$18</f>
        <v>0.46931843912748133</v>
      </c>
      <c r="AV27" s="97">
        <f t="shared" ref="AV27:AV32" si="164">AU27/$F27</f>
        <v>0.79619969398315937</v>
      </c>
      <c r="AW27" s="95">
        <v>8287</v>
      </c>
      <c r="AX27" s="96">
        <f t="shared" ref="AX27:AX32" si="165">AW27/AW$18</f>
        <v>0.63790316372873523</v>
      </c>
      <c r="AY27" s="97">
        <f t="shared" ref="AY27:AY32" si="166">AX27/$F27</f>
        <v>1.0822040248321618</v>
      </c>
      <c r="AZ27" s="95">
        <v>7236</v>
      </c>
      <c r="BA27" s="96">
        <f t="shared" ref="BA27:BA32" si="167">AZ27/AZ$18</f>
        <v>0.51366508128061328</v>
      </c>
      <c r="BB27" s="97">
        <f t="shared" ref="BB27:BB32" si="168">BA27/$F27</f>
        <v>0.87143386329717043</v>
      </c>
      <c r="BC27" s="95">
        <v>9233</v>
      </c>
      <c r="BD27" s="96">
        <f t="shared" ref="BD27:BD32" si="169">BC27/BC$18</f>
        <v>0.62524547978600931</v>
      </c>
      <c r="BE27" s="97">
        <f t="shared" ref="BE27:BE32" si="170">BD27/$F27</f>
        <v>1.0607302380777563</v>
      </c>
      <c r="BF27" s="95">
        <v>6328</v>
      </c>
      <c r="BG27" s="96">
        <f t="shared" ref="BG27:BG32" si="171">BF27/BF$18</f>
        <v>0.551219512195122</v>
      </c>
      <c r="BH27" s="97">
        <f t="shared" ref="BH27:BH32" si="172">BG27/$F27</f>
        <v>0.93514503232226287</v>
      </c>
      <c r="BI27" s="95">
        <f t="shared" si="132"/>
        <v>42403</v>
      </c>
      <c r="BJ27" s="96">
        <f t="shared" ref="BJ27:BJ32" si="173">BI27/BI$26</f>
        <v>0.688148136126844</v>
      </c>
      <c r="BK27" s="97">
        <f t="shared" ref="BK27:BK32" si="174">BJ27/$F27</f>
        <v>1.1674447234971035</v>
      </c>
      <c r="BL27" s="95">
        <f t="shared" si="133"/>
        <v>29175</v>
      </c>
      <c r="BM27" s="96">
        <f t="shared" ref="BM27:BM32" si="175">BL27/BL$26</f>
        <v>0.52680522200754776</v>
      </c>
      <c r="BN27" s="97">
        <f t="shared" ref="BN27:BN32" si="176">BM27/$F27</f>
        <v>0.89372613897491993</v>
      </c>
      <c r="BO27" s="95">
        <f t="shared" si="134"/>
        <v>29907</v>
      </c>
      <c r="BP27" s="96">
        <f t="shared" ref="BP27:BP32" si="177">BO27/BO$26</f>
        <v>0.53973037844471317</v>
      </c>
      <c r="BQ27" s="97">
        <f t="shared" ref="BQ27:BQ32" si="178">BP27/$F27</f>
        <v>0.91565369336440383</v>
      </c>
      <c r="BR27" s="95">
        <f t="shared" si="135"/>
        <v>29992</v>
      </c>
      <c r="BS27" s="96">
        <f t="shared" ref="BS27:BS32" si="179">BR27/BR$26</f>
        <v>0.59225908372827807</v>
      </c>
      <c r="BT27" s="97">
        <f t="shared" ref="BT27:BT32" si="180">BS27/$F27</f>
        <v>1.0047687495506907</v>
      </c>
      <c r="BU27" s="93">
        <f t="shared" ref="BU27:BU32" si="181">K27</f>
        <v>0.81759329779131762</v>
      </c>
      <c r="BV27" s="93">
        <f t="shared" ref="BV27:BV32" si="182">N27</f>
        <v>0.74636285836542571</v>
      </c>
      <c r="BW27" s="93">
        <f t="shared" ref="BW27:BW32" si="183">Q27</f>
        <v>0.7598638093330663</v>
      </c>
      <c r="BX27" s="93">
        <f t="shared" ref="BX27:BX32" si="184">T27</f>
        <v>0.49918370012407759</v>
      </c>
      <c r="BY27" s="93">
        <f t="shared" ref="BY27:BY32" si="185">W27</f>
        <v>0.67331768388106417</v>
      </c>
      <c r="BZ27" s="93">
        <f t="shared" ref="BZ27:BZ32" si="186">Z27</f>
        <v>0.78788167938931297</v>
      </c>
      <c r="CA27" s="93">
        <f t="shared" ref="CA27:CA32" si="187">AC27</f>
        <v>0.41899558730825803</v>
      </c>
      <c r="CB27" s="93">
        <f t="shared" ref="CB27:CB32" si="188">AF27</f>
        <v>0.76827708353832525</v>
      </c>
      <c r="CC27" s="93">
        <f t="shared" ref="CC27:CC32" si="189">AI27</f>
        <v>0.59794922682543616</v>
      </c>
      <c r="CD27" s="93">
        <f t="shared" ref="CD27:CD32" si="190">AL27</f>
        <v>0.60146699266503667</v>
      </c>
      <c r="CE27" s="93">
        <f t="shared" ref="CE27:CE32" si="191">AO27</f>
        <v>0.38722217527254288</v>
      </c>
      <c r="CF27" s="93">
        <f t="shared" ref="CF27:CF32" si="192">AR27</f>
        <v>0.4723401845875092</v>
      </c>
      <c r="CG27" s="93">
        <f t="shared" ref="CG27:CG32" si="193">AU27</f>
        <v>0.46931843912748133</v>
      </c>
      <c r="CH27" s="93">
        <f t="shared" ref="CH27:CH32" si="194">AX27</f>
        <v>0.63790316372873523</v>
      </c>
      <c r="CI27" s="93">
        <f t="shared" ref="CI27:CI32" si="195">BA27</f>
        <v>0.51366508128061328</v>
      </c>
      <c r="CJ27" s="93">
        <f t="shared" ref="CJ27:CJ32" si="196">BD27</f>
        <v>0.62524547978600931</v>
      </c>
      <c r="CK27" s="93">
        <f t="shared" ref="CK27:CK32" si="197">BG27</f>
        <v>0.551219512195122</v>
      </c>
      <c r="CL27" s="37"/>
    </row>
    <row r="28" spans="1:90">
      <c r="A28" s="37" t="s">
        <v>50</v>
      </c>
      <c r="B28" s="37" t="s">
        <v>40</v>
      </c>
      <c r="C28" s="94">
        <v>40603</v>
      </c>
      <c r="D28" s="95"/>
      <c r="E28" s="95">
        <v>1342</v>
      </c>
      <c r="F28" s="96">
        <f t="shared" si="136"/>
        <v>6.0165612348745358E-3</v>
      </c>
      <c r="G28" s="96"/>
      <c r="H28" s="96">
        <f t="shared" si="137"/>
        <v>1.1472563967091856E-2</v>
      </c>
      <c r="I28" s="96">
        <f t="shared" si="138"/>
        <v>1.5232292460015233E-3</v>
      </c>
      <c r="J28" s="37">
        <v>16</v>
      </c>
      <c r="K28" s="96">
        <f t="shared" si="139"/>
        <v>1.5232292460015233E-3</v>
      </c>
      <c r="L28" s="97">
        <f t="shared" si="140"/>
        <v>0.25317273215341712</v>
      </c>
      <c r="M28" s="37">
        <v>53</v>
      </c>
      <c r="N28" s="96">
        <f t="shared" si="141"/>
        <v>5.6696619597774922E-3</v>
      </c>
      <c r="O28" s="97">
        <f t="shared" si="142"/>
        <v>0.94234260043988771</v>
      </c>
      <c r="P28" s="37">
        <v>33</v>
      </c>
      <c r="Q28" s="96">
        <f t="shared" si="143"/>
        <v>3.3046264770678949E-3</v>
      </c>
      <c r="R28" s="97">
        <f t="shared" si="144"/>
        <v>0.54925502260541803</v>
      </c>
      <c r="S28" s="37">
        <v>76</v>
      </c>
      <c r="T28" s="96">
        <f t="shared" si="145"/>
        <v>4.9631032456083071E-3</v>
      </c>
      <c r="U28" s="97">
        <f t="shared" si="146"/>
        <v>0.82490696127882146</v>
      </c>
      <c r="V28" s="37">
        <v>29</v>
      </c>
      <c r="W28" s="96">
        <f t="shared" si="147"/>
        <v>1.8909754825247782E-3</v>
      </c>
      <c r="X28" s="97">
        <f t="shared" si="148"/>
        <v>0.31429506136559932</v>
      </c>
      <c r="Y28" s="37">
        <v>54</v>
      </c>
      <c r="Z28" s="96">
        <f t="shared" si="149"/>
        <v>5.1526717557251909E-3</v>
      </c>
      <c r="AA28" s="97">
        <f t="shared" si="150"/>
        <v>0.85641474499721271</v>
      </c>
      <c r="AB28" s="37">
        <v>156</v>
      </c>
      <c r="AC28" s="96">
        <f t="shared" si="151"/>
        <v>8.1949989493591089E-3</v>
      </c>
      <c r="AD28" s="97">
        <f t="shared" si="152"/>
        <v>1.362073554883382</v>
      </c>
      <c r="AE28" s="37">
        <v>26</v>
      </c>
      <c r="AF28" s="96">
        <f t="shared" si="153"/>
        <v>2.5582997146511859E-3</v>
      </c>
      <c r="AG28" s="97">
        <f t="shared" si="154"/>
        <v>0.42520961971137228</v>
      </c>
      <c r="AH28" s="37">
        <v>100</v>
      </c>
      <c r="AI28" s="96">
        <f t="shared" si="155"/>
        <v>8.269246671628214E-3</v>
      </c>
      <c r="AJ28" s="97">
        <f t="shared" si="156"/>
        <v>1.374414112781926</v>
      </c>
      <c r="AK28" s="37">
        <v>79</v>
      </c>
      <c r="AL28" s="96">
        <f t="shared" si="157"/>
        <v>5.3653898397174682E-3</v>
      </c>
      <c r="AM28" s="97">
        <f t="shared" si="158"/>
        <v>0.89177017074427789</v>
      </c>
      <c r="AN28" s="37">
        <v>68</v>
      </c>
      <c r="AO28" s="96">
        <f t="shared" si="159"/>
        <v>5.7466407504436741E-3</v>
      </c>
      <c r="AP28" s="97">
        <f t="shared" si="160"/>
        <v>0.95513708347780324</v>
      </c>
      <c r="AQ28" s="37">
        <v>144</v>
      </c>
      <c r="AR28" s="96">
        <f t="shared" si="161"/>
        <v>8.1535586886359781E-3</v>
      </c>
      <c r="AS28" s="97">
        <f t="shared" si="162"/>
        <v>1.3551858562287209</v>
      </c>
      <c r="AT28" s="37">
        <v>152</v>
      </c>
      <c r="AU28" s="96">
        <f t="shared" si="163"/>
        <v>1.1472563967091856E-2</v>
      </c>
      <c r="AV28" s="97">
        <f t="shared" si="164"/>
        <v>1.9068307491980667</v>
      </c>
      <c r="AW28" s="37">
        <v>94</v>
      </c>
      <c r="AX28" s="96">
        <f t="shared" si="165"/>
        <v>7.2357786159648989E-3</v>
      </c>
      <c r="AY28" s="97">
        <f t="shared" si="166"/>
        <v>1.202643558919215</v>
      </c>
      <c r="AZ28" s="37">
        <v>107</v>
      </c>
      <c r="BA28" s="96">
        <f t="shared" si="167"/>
        <v>7.595655568964293E-3</v>
      </c>
      <c r="BB28" s="97">
        <f t="shared" si="168"/>
        <v>1.2624579510529466</v>
      </c>
      <c r="BC28" s="37">
        <v>56</v>
      </c>
      <c r="BD28" s="96">
        <f t="shared" si="169"/>
        <v>3.7922394528340218E-3</v>
      </c>
      <c r="BE28" s="97">
        <f t="shared" si="170"/>
        <v>0.63030015066623046</v>
      </c>
      <c r="BF28" s="37">
        <v>99</v>
      </c>
      <c r="BG28" s="96">
        <f t="shared" si="171"/>
        <v>8.62369337979094E-3</v>
      </c>
      <c r="BH28" s="97">
        <f t="shared" si="172"/>
        <v>1.4333259553321527</v>
      </c>
      <c r="BI28" s="95">
        <f t="shared" si="132"/>
        <v>208</v>
      </c>
      <c r="BJ28" s="96">
        <f t="shared" si="173"/>
        <v>3.3755822067868678E-3</v>
      </c>
      <c r="BK28" s="97">
        <f t="shared" si="174"/>
        <v>0.56104842533980448</v>
      </c>
      <c r="BL28" s="95">
        <f t="shared" si="133"/>
        <v>489</v>
      </c>
      <c r="BM28" s="96">
        <f t="shared" si="175"/>
        <v>8.8297430526714932E-3</v>
      </c>
      <c r="BN28" s="97">
        <f t="shared" si="176"/>
        <v>1.4675730384809458</v>
      </c>
      <c r="BO28" s="95">
        <f t="shared" si="134"/>
        <v>310</v>
      </c>
      <c r="BP28" s="96">
        <f t="shared" si="177"/>
        <v>5.594557037411344E-3</v>
      </c>
      <c r="BQ28" s="97">
        <f t="shared" si="178"/>
        <v>0.92985956911448409</v>
      </c>
      <c r="BR28" s="95">
        <f t="shared" si="135"/>
        <v>335</v>
      </c>
      <c r="BS28" s="96">
        <f t="shared" si="179"/>
        <v>6.6153238546603479E-3</v>
      </c>
      <c r="BT28" s="97">
        <f t="shared" si="180"/>
        <v>1.099519076829989</v>
      </c>
      <c r="BU28" s="93">
        <f t="shared" si="181"/>
        <v>1.5232292460015233E-3</v>
      </c>
      <c r="BV28" s="93">
        <f t="shared" si="182"/>
        <v>5.6696619597774922E-3</v>
      </c>
      <c r="BW28" s="93">
        <f t="shared" si="183"/>
        <v>3.3046264770678949E-3</v>
      </c>
      <c r="BX28" s="93">
        <f t="shared" si="184"/>
        <v>4.9631032456083071E-3</v>
      </c>
      <c r="BY28" s="93">
        <f t="shared" si="185"/>
        <v>1.8909754825247782E-3</v>
      </c>
      <c r="BZ28" s="93">
        <f t="shared" si="186"/>
        <v>5.1526717557251909E-3</v>
      </c>
      <c r="CA28" s="93">
        <f t="shared" si="187"/>
        <v>8.1949989493591089E-3</v>
      </c>
      <c r="CB28" s="93">
        <f t="shared" si="188"/>
        <v>2.5582997146511859E-3</v>
      </c>
      <c r="CC28" s="93">
        <f t="shared" si="189"/>
        <v>8.269246671628214E-3</v>
      </c>
      <c r="CD28" s="93">
        <f t="shared" si="190"/>
        <v>5.3653898397174682E-3</v>
      </c>
      <c r="CE28" s="93">
        <f t="shared" si="191"/>
        <v>5.7466407504436741E-3</v>
      </c>
      <c r="CF28" s="93">
        <f t="shared" si="192"/>
        <v>8.1535586886359781E-3</v>
      </c>
      <c r="CG28" s="93">
        <f t="shared" si="193"/>
        <v>1.1472563967091856E-2</v>
      </c>
      <c r="CH28" s="93">
        <f t="shared" si="194"/>
        <v>7.2357786159648989E-3</v>
      </c>
      <c r="CI28" s="93">
        <f t="shared" si="195"/>
        <v>7.595655568964293E-3</v>
      </c>
      <c r="CJ28" s="93">
        <f t="shared" si="196"/>
        <v>3.7922394528340218E-3</v>
      </c>
      <c r="CK28" s="93">
        <f t="shared" si="197"/>
        <v>8.62369337979094E-3</v>
      </c>
      <c r="CL28" s="37"/>
    </row>
    <row r="29" spans="1:90">
      <c r="A29" s="37" t="s">
        <v>51</v>
      </c>
      <c r="B29" s="37" t="s">
        <v>40</v>
      </c>
      <c r="C29" s="94">
        <v>40603</v>
      </c>
      <c r="D29" s="95"/>
      <c r="E29" s="95">
        <v>20305</v>
      </c>
      <c r="F29" s="96">
        <f t="shared" si="136"/>
        <v>9.1032992454640416E-2</v>
      </c>
      <c r="G29" s="96"/>
      <c r="H29" s="96">
        <f t="shared" si="137"/>
        <v>0.21445830340233787</v>
      </c>
      <c r="I29" s="96">
        <f t="shared" si="138"/>
        <v>9.1687041564792182E-3</v>
      </c>
      <c r="J29" s="37">
        <v>516</v>
      </c>
      <c r="K29" s="96">
        <f t="shared" si="139"/>
        <v>4.9124143183549122E-2</v>
      </c>
      <c r="L29" s="97">
        <f t="shared" si="140"/>
        <v>0.53963010397605593</v>
      </c>
      <c r="M29" s="37">
        <v>899</v>
      </c>
      <c r="N29" s="96">
        <f t="shared" si="141"/>
        <v>9.6170303808301244E-2</v>
      </c>
      <c r="O29" s="97">
        <f t="shared" si="142"/>
        <v>1.0564335106991087</v>
      </c>
      <c r="P29" s="37">
        <v>700</v>
      </c>
      <c r="Q29" s="96">
        <f t="shared" si="143"/>
        <v>7.0098137392349283E-2</v>
      </c>
      <c r="R29" s="97">
        <f t="shared" si="144"/>
        <v>0.77003002430440293</v>
      </c>
      <c r="S29" s="95">
        <v>3284</v>
      </c>
      <c r="T29" s="96">
        <f t="shared" si="145"/>
        <v>0.21445830340233787</v>
      </c>
      <c r="U29" s="97">
        <f t="shared" si="146"/>
        <v>2.3558305359367084</v>
      </c>
      <c r="V29" s="37">
        <v>649</v>
      </c>
      <c r="W29" s="96">
        <f t="shared" si="147"/>
        <v>4.2318727177882105E-2</v>
      </c>
      <c r="X29" s="97">
        <f t="shared" si="148"/>
        <v>0.46487241643702448</v>
      </c>
      <c r="Y29" s="37">
        <v>224</v>
      </c>
      <c r="Z29" s="96">
        <f t="shared" si="149"/>
        <v>2.1374045801526718E-2</v>
      </c>
      <c r="AA29" s="97">
        <f t="shared" si="150"/>
        <v>0.23479449840316849</v>
      </c>
      <c r="AB29" s="95">
        <v>3860</v>
      </c>
      <c r="AC29" s="96">
        <f t="shared" si="151"/>
        <v>0.20277369195209077</v>
      </c>
      <c r="AD29" s="97">
        <f t="shared" si="152"/>
        <v>2.2274747482691848</v>
      </c>
      <c r="AE29" s="37">
        <v>655</v>
      </c>
      <c r="AF29" s="96">
        <f t="shared" si="153"/>
        <v>6.4449473580635644E-2</v>
      </c>
      <c r="AG29" s="97">
        <f t="shared" si="154"/>
        <v>0.70797929237302937</v>
      </c>
      <c r="AH29" s="37">
        <v>397</v>
      </c>
      <c r="AI29" s="96">
        <f t="shared" si="155"/>
        <v>3.2828909286364012E-2</v>
      </c>
      <c r="AJ29" s="97">
        <f t="shared" si="156"/>
        <v>0.36062649816462838</v>
      </c>
      <c r="AK29" s="37">
        <v>135</v>
      </c>
      <c r="AL29" s="96">
        <f t="shared" si="157"/>
        <v>9.1687041564792182E-3</v>
      </c>
      <c r="AM29" s="97">
        <f t="shared" si="158"/>
        <v>0.10071847479964768</v>
      </c>
      <c r="AN29" s="37">
        <v>240</v>
      </c>
      <c r="AO29" s="96">
        <f t="shared" si="159"/>
        <v>2.0282261472154145E-2</v>
      </c>
      <c r="AP29" s="97">
        <f t="shared" si="160"/>
        <v>0.22280121662770028</v>
      </c>
      <c r="AQ29" s="37">
        <v>453</v>
      </c>
      <c r="AR29" s="96">
        <f t="shared" si="161"/>
        <v>2.5649736708000678E-2</v>
      </c>
      <c r="AS29" s="97">
        <f t="shared" si="162"/>
        <v>0.28176308409043388</v>
      </c>
      <c r="AT29" s="95">
        <v>1354</v>
      </c>
      <c r="AU29" s="96">
        <f t="shared" si="163"/>
        <v>0.10219639218054193</v>
      </c>
      <c r="AV29" s="97">
        <f t="shared" si="164"/>
        <v>1.1226302621158364</v>
      </c>
      <c r="AW29" s="95">
        <v>1773</v>
      </c>
      <c r="AX29" s="96">
        <f t="shared" si="165"/>
        <v>0.13647910091601878</v>
      </c>
      <c r="AY29" s="97">
        <f t="shared" si="166"/>
        <v>1.4992267883978776</v>
      </c>
      <c r="AZ29" s="37">
        <v>877</v>
      </c>
      <c r="BA29" s="96">
        <f t="shared" si="167"/>
        <v>6.225598069141762E-2</v>
      </c>
      <c r="BB29" s="97">
        <f t="shared" si="168"/>
        <v>0.68388371086931254</v>
      </c>
      <c r="BC29" s="95">
        <v>2503</v>
      </c>
      <c r="BD29" s="96">
        <f t="shared" si="169"/>
        <v>0.16949955982934922</v>
      </c>
      <c r="BE29" s="97">
        <f t="shared" si="170"/>
        <v>1.8619574646390631</v>
      </c>
      <c r="BF29" s="95">
        <v>1786</v>
      </c>
      <c r="BG29" s="96">
        <f t="shared" si="171"/>
        <v>0.15557491289198605</v>
      </c>
      <c r="BH29" s="97">
        <f t="shared" si="172"/>
        <v>1.7089948237119124</v>
      </c>
      <c r="BI29" s="95">
        <f t="shared" si="132"/>
        <v>5373</v>
      </c>
      <c r="BJ29" s="96">
        <f t="shared" si="173"/>
        <v>8.7197130755124225E-2</v>
      </c>
      <c r="BK29" s="97">
        <f t="shared" si="174"/>
        <v>0.95786295060631443</v>
      </c>
      <c r="BL29" s="95">
        <f t="shared" si="133"/>
        <v>5366</v>
      </c>
      <c r="BM29" s="96">
        <f t="shared" si="175"/>
        <v>9.6892436034018883E-2</v>
      </c>
      <c r="BN29" s="97">
        <f t="shared" si="176"/>
        <v>1.0643661536480644</v>
      </c>
      <c r="BO29" s="95">
        <f t="shared" si="134"/>
        <v>3755</v>
      </c>
      <c r="BP29" s="96">
        <f t="shared" si="177"/>
        <v>6.7766327985418054E-2</v>
      </c>
      <c r="BQ29" s="97">
        <f t="shared" si="178"/>
        <v>0.74441503193673886</v>
      </c>
      <c r="BR29" s="95">
        <f t="shared" si="135"/>
        <v>5811</v>
      </c>
      <c r="BS29" s="96">
        <f t="shared" si="179"/>
        <v>0.11475118483412322</v>
      </c>
      <c r="BT29" s="97">
        <f t="shared" si="180"/>
        <v>1.2605450149439064</v>
      </c>
      <c r="BU29" s="93">
        <f t="shared" si="181"/>
        <v>4.9124143183549122E-2</v>
      </c>
      <c r="BV29" s="93">
        <f t="shared" si="182"/>
        <v>9.6170303808301244E-2</v>
      </c>
      <c r="BW29" s="93">
        <f t="shared" si="183"/>
        <v>7.0098137392349283E-2</v>
      </c>
      <c r="BX29" s="93">
        <f t="shared" si="184"/>
        <v>0.21445830340233787</v>
      </c>
      <c r="BY29" s="93">
        <f t="shared" si="185"/>
        <v>4.2318727177882105E-2</v>
      </c>
      <c r="BZ29" s="93">
        <f t="shared" si="186"/>
        <v>2.1374045801526718E-2</v>
      </c>
      <c r="CA29" s="93">
        <f t="shared" si="187"/>
        <v>0.20277369195209077</v>
      </c>
      <c r="CB29" s="93">
        <f t="shared" si="188"/>
        <v>6.4449473580635644E-2</v>
      </c>
      <c r="CC29" s="93">
        <f t="shared" si="189"/>
        <v>3.2828909286364012E-2</v>
      </c>
      <c r="CD29" s="93">
        <f t="shared" si="190"/>
        <v>9.1687041564792182E-3</v>
      </c>
      <c r="CE29" s="93">
        <f t="shared" si="191"/>
        <v>2.0282261472154145E-2</v>
      </c>
      <c r="CF29" s="93">
        <f t="shared" si="192"/>
        <v>2.5649736708000678E-2</v>
      </c>
      <c r="CG29" s="93">
        <f t="shared" si="193"/>
        <v>0.10219639218054193</v>
      </c>
      <c r="CH29" s="93">
        <f t="shared" si="194"/>
        <v>0.13647910091601878</v>
      </c>
      <c r="CI29" s="93">
        <f t="shared" si="195"/>
        <v>6.225598069141762E-2</v>
      </c>
      <c r="CJ29" s="93">
        <f t="shared" si="196"/>
        <v>0.16949955982934922</v>
      </c>
      <c r="CK29" s="93">
        <f t="shared" si="197"/>
        <v>0.15557491289198605</v>
      </c>
      <c r="CL29" s="37"/>
    </row>
    <row r="30" spans="1:90">
      <c r="A30" s="37" t="s">
        <v>52</v>
      </c>
      <c r="B30" s="37" t="s">
        <v>40</v>
      </c>
      <c r="C30" s="94">
        <v>40603</v>
      </c>
      <c r="D30" s="95"/>
      <c r="E30" s="95">
        <v>17651</v>
      </c>
      <c r="F30" s="96">
        <f t="shared" si="136"/>
        <v>7.9134368373152325E-2</v>
      </c>
      <c r="G30" s="96"/>
      <c r="H30" s="96">
        <f t="shared" si="137"/>
        <v>0.15391986062717769</v>
      </c>
      <c r="I30" s="96">
        <f t="shared" si="138"/>
        <v>2.4942878903274943E-2</v>
      </c>
      <c r="J30" s="37">
        <v>262</v>
      </c>
      <c r="K30" s="96">
        <f t="shared" si="139"/>
        <v>2.4942878903274943E-2</v>
      </c>
      <c r="L30" s="97">
        <f t="shared" si="140"/>
        <v>0.3151965374343878</v>
      </c>
      <c r="M30" s="37">
        <v>711</v>
      </c>
      <c r="N30" s="96">
        <f t="shared" si="141"/>
        <v>7.6059050064184855E-2</v>
      </c>
      <c r="O30" s="97">
        <f t="shared" si="142"/>
        <v>0.96113801914149322</v>
      </c>
      <c r="P30" s="37">
        <v>522</v>
      </c>
      <c r="Q30" s="96">
        <f t="shared" si="143"/>
        <v>5.2273182455437613E-2</v>
      </c>
      <c r="R30" s="97">
        <f t="shared" si="144"/>
        <v>0.66056232620632349</v>
      </c>
      <c r="S30" s="95">
        <v>1679</v>
      </c>
      <c r="T30" s="96">
        <f t="shared" si="145"/>
        <v>0.1096453993338993</v>
      </c>
      <c r="U30" s="97">
        <f t="shared" si="146"/>
        <v>1.3855597964322459</v>
      </c>
      <c r="V30" s="37">
        <v>544</v>
      </c>
      <c r="W30" s="96">
        <f t="shared" si="147"/>
        <v>3.5472091810119982E-2</v>
      </c>
      <c r="X30" s="97">
        <f t="shared" si="148"/>
        <v>0.44825140503875543</v>
      </c>
      <c r="Y30" s="37">
        <v>284</v>
      </c>
      <c r="Z30" s="96">
        <f t="shared" si="149"/>
        <v>2.7099236641221373E-2</v>
      </c>
      <c r="AA30" s="97">
        <f t="shared" si="150"/>
        <v>0.34244585757526874</v>
      </c>
      <c r="AB30" s="95">
        <v>1846</v>
      </c>
      <c r="AC30" s="96">
        <f t="shared" si="151"/>
        <v>9.6974154234082788E-2</v>
      </c>
      <c r="AD30" s="97">
        <f t="shared" si="152"/>
        <v>1.2254366367948786</v>
      </c>
      <c r="AE30" s="37">
        <v>566</v>
      </c>
      <c r="AF30" s="96">
        <f t="shared" si="153"/>
        <v>5.5692216865098891E-2</v>
      </c>
      <c r="AG30" s="97">
        <f t="shared" si="154"/>
        <v>0.70376775615983078</v>
      </c>
      <c r="AH30" s="95">
        <v>1033</v>
      </c>
      <c r="AI30" s="96">
        <f t="shared" si="155"/>
        <v>8.5421318117919462E-2</v>
      </c>
      <c r="AJ30" s="97">
        <f t="shared" si="156"/>
        <v>1.0794465145045637</v>
      </c>
      <c r="AK30" s="37">
        <v>450</v>
      </c>
      <c r="AL30" s="96">
        <f t="shared" si="157"/>
        <v>3.0562347188264057E-2</v>
      </c>
      <c r="AM30" s="97">
        <f t="shared" si="158"/>
        <v>0.38620826597300362</v>
      </c>
      <c r="AN30" s="95">
        <v>1470</v>
      </c>
      <c r="AO30" s="96">
        <f t="shared" si="159"/>
        <v>0.12422885151694414</v>
      </c>
      <c r="AP30" s="97">
        <f t="shared" si="160"/>
        <v>1.5698470092179428</v>
      </c>
      <c r="AQ30" s="95">
        <v>1876</v>
      </c>
      <c r="AR30" s="96">
        <f t="shared" si="161"/>
        <v>0.10622275069361871</v>
      </c>
      <c r="AS30" s="97">
        <f t="shared" si="162"/>
        <v>1.3423086944061156</v>
      </c>
      <c r="AT30" s="95">
        <v>1763</v>
      </c>
      <c r="AU30" s="96">
        <f t="shared" si="163"/>
        <v>0.13306664653936146</v>
      </c>
      <c r="AV30" s="97">
        <f t="shared" si="164"/>
        <v>1.6815278781514427</v>
      </c>
      <c r="AW30" s="37">
        <v>578</v>
      </c>
      <c r="AX30" s="96">
        <f t="shared" si="165"/>
        <v>4.4492340851358635E-2</v>
      </c>
      <c r="AY30" s="97">
        <f t="shared" si="166"/>
        <v>0.56223789695974136</v>
      </c>
      <c r="AZ30" s="95">
        <v>1031</v>
      </c>
      <c r="BA30" s="96">
        <f t="shared" si="167"/>
        <v>7.3188045715908284E-2</v>
      </c>
      <c r="BB30" s="97">
        <f t="shared" si="168"/>
        <v>0.92485789955124686</v>
      </c>
      <c r="BC30" s="95">
        <v>1269</v>
      </c>
      <c r="BD30" s="96">
        <f t="shared" si="169"/>
        <v>8.5934854743685243E-2</v>
      </c>
      <c r="BE30" s="97">
        <f t="shared" si="170"/>
        <v>1.0859359404812043</v>
      </c>
      <c r="BF30" s="95">
        <v>1767</v>
      </c>
      <c r="BG30" s="96">
        <f t="shared" si="171"/>
        <v>0.15391986062717769</v>
      </c>
      <c r="BH30" s="97">
        <f t="shared" si="172"/>
        <v>1.9450444072716906</v>
      </c>
      <c r="BI30" s="95">
        <f t="shared" si="132"/>
        <v>3291</v>
      </c>
      <c r="BJ30" s="96">
        <f t="shared" si="173"/>
        <v>5.3408851166036449E-2</v>
      </c>
      <c r="BK30" s="97">
        <f t="shared" si="174"/>
        <v>0.67491347013968594</v>
      </c>
      <c r="BL30" s="95">
        <f t="shared" si="133"/>
        <v>5984</v>
      </c>
      <c r="BM30" s="96">
        <f t="shared" si="175"/>
        <v>0.10805149780610679</v>
      </c>
      <c r="BN30" s="97">
        <f t="shared" si="176"/>
        <v>1.3654180860659411</v>
      </c>
      <c r="BO30" s="95">
        <f t="shared" si="134"/>
        <v>4220</v>
      </c>
      <c r="BP30" s="96">
        <f t="shared" si="177"/>
        <v>7.6158163541535068E-2</v>
      </c>
      <c r="BQ30" s="97">
        <f t="shared" si="178"/>
        <v>0.96239048983643638</v>
      </c>
      <c r="BR30" s="95">
        <f t="shared" si="135"/>
        <v>4156</v>
      </c>
      <c r="BS30" s="96">
        <f t="shared" si="179"/>
        <v>8.2069510268562407E-2</v>
      </c>
      <c r="BT30" s="97">
        <f t="shared" si="180"/>
        <v>1.0370906087424574</v>
      </c>
      <c r="BU30" s="93">
        <f t="shared" si="181"/>
        <v>2.4942878903274943E-2</v>
      </c>
      <c r="BV30" s="93">
        <f t="shared" si="182"/>
        <v>7.6059050064184855E-2</v>
      </c>
      <c r="BW30" s="93">
        <f t="shared" si="183"/>
        <v>5.2273182455437613E-2</v>
      </c>
      <c r="BX30" s="93">
        <f t="shared" si="184"/>
        <v>0.1096453993338993</v>
      </c>
      <c r="BY30" s="93">
        <f t="shared" si="185"/>
        <v>3.5472091810119982E-2</v>
      </c>
      <c r="BZ30" s="93">
        <f t="shared" si="186"/>
        <v>2.7099236641221373E-2</v>
      </c>
      <c r="CA30" s="93">
        <f t="shared" si="187"/>
        <v>9.6974154234082788E-2</v>
      </c>
      <c r="CB30" s="93">
        <f t="shared" si="188"/>
        <v>5.5692216865098891E-2</v>
      </c>
      <c r="CC30" s="93">
        <f t="shared" si="189"/>
        <v>8.5421318117919462E-2</v>
      </c>
      <c r="CD30" s="93">
        <f t="shared" si="190"/>
        <v>3.0562347188264057E-2</v>
      </c>
      <c r="CE30" s="93">
        <f t="shared" si="191"/>
        <v>0.12422885151694414</v>
      </c>
      <c r="CF30" s="93">
        <f t="shared" si="192"/>
        <v>0.10622275069361871</v>
      </c>
      <c r="CG30" s="93">
        <f t="shared" si="193"/>
        <v>0.13306664653936146</v>
      </c>
      <c r="CH30" s="93">
        <f t="shared" si="194"/>
        <v>4.4492340851358635E-2</v>
      </c>
      <c r="CI30" s="93">
        <f t="shared" si="195"/>
        <v>7.3188045715908284E-2</v>
      </c>
      <c r="CJ30" s="93">
        <f t="shared" si="196"/>
        <v>8.5934854743685243E-2</v>
      </c>
      <c r="CK30" s="93">
        <f t="shared" si="197"/>
        <v>0.15391986062717769</v>
      </c>
      <c r="CL30" s="37"/>
    </row>
    <row r="31" spans="1:90">
      <c r="A31" s="37" t="s">
        <v>53</v>
      </c>
      <c r="B31" s="37" t="s">
        <v>40</v>
      </c>
      <c r="C31" s="94">
        <v>40603</v>
      </c>
      <c r="D31" s="95"/>
      <c r="E31" s="95">
        <v>49878</v>
      </c>
      <c r="F31" s="96">
        <f t="shared" si="136"/>
        <v>0.22361702032270647</v>
      </c>
      <c r="G31" s="96"/>
      <c r="H31" s="96">
        <f t="shared" si="137"/>
        <v>0.44671680892419507</v>
      </c>
      <c r="I31" s="96">
        <f t="shared" si="138"/>
        <v>6.4398801882755666E-2</v>
      </c>
      <c r="J31" s="37">
        <v>990</v>
      </c>
      <c r="K31" s="96">
        <f t="shared" si="139"/>
        <v>9.4249809596344256E-2</v>
      </c>
      <c r="L31" s="97">
        <f t="shared" si="140"/>
        <v>0.42147869361791135</v>
      </c>
      <c r="M31" s="37">
        <v>602</v>
      </c>
      <c r="N31" s="96">
        <f t="shared" si="141"/>
        <v>6.4398801882755666E-2</v>
      </c>
      <c r="O31" s="97">
        <f t="shared" si="142"/>
        <v>0.2879870315319486</v>
      </c>
      <c r="P31" s="37">
        <v>1067</v>
      </c>
      <c r="Q31" s="96">
        <f t="shared" si="143"/>
        <v>0.10684958942519528</v>
      </c>
      <c r="R31" s="97">
        <f t="shared" si="144"/>
        <v>0.47782404609004431</v>
      </c>
      <c r="S31" s="37">
        <v>2536</v>
      </c>
      <c r="T31" s="96">
        <f t="shared" si="145"/>
        <v>0.16561091882714035</v>
      </c>
      <c r="U31" s="97">
        <f t="shared" si="146"/>
        <v>0.74060068678199775</v>
      </c>
      <c r="V31" s="37">
        <v>3549</v>
      </c>
      <c r="W31" s="96">
        <f t="shared" si="147"/>
        <v>0.23141627543035995</v>
      </c>
      <c r="X31" s="97">
        <f t="shared" si="148"/>
        <v>1.0348777346929952</v>
      </c>
      <c r="Y31" s="37">
        <v>1544</v>
      </c>
      <c r="Z31" s="96">
        <f t="shared" si="149"/>
        <v>0.14732824427480917</v>
      </c>
      <c r="AA31" s="97">
        <f t="shared" si="150"/>
        <v>0.65884181831148925</v>
      </c>
      <c r="AB31" s="37">
        <v>5021</v>
      </c>
      <c r="AC31" s="96">
        <f t="shared" si="151"/>
        <v>0.26376339567135954</v>
      </c>
      <c r="AD31" s="97">
        <f t="shared" si="152"/>
        <v>1.1795318410500104</v>
      </c>
      <c r="AE31" s="37">
        <v>1030</v>
      </c>
      <c r="AF31" s="96">
        <f t="shared" si="153"/>
        <v>0.10134802715733543</v>
      </c>
      <c r="AG31" s="97">
        <f t="shared" si="154"/>
        <v>0.45322143641426732</v>
      </c>
      <c r="AH31" s="37">
        <v>3220</v>
      </c>
      <c r="AI31" s="96">
        <f t="shared" si="155"/>
        <v>0.26626974282642851</v>
      </c>
      <c r="AJ31" s="97">
        <f t="shared" si="156"/>
        <v>1.190740053875009</v>
      </c>
      <c r="AK31" s="37">
        <v>4981</v>
      </c>
      <c r="AL31" s="96">
        <f t="shared" si="157"/>
        <v>0.33829122521054061</v>
      </c>
      <c r="AM31" s="97">
        <f t="shared" si="158"/>
        <v>1.5128151905536769</v>
      </c>
      <c r="AN31" s="37">
        <v>5286</v>
      </c>
      <c r="AO31" s="96">
        <f t="shared" si="159"/>
        <v>0.44671680892419507</v>
      </c>
      <c r="AP31" s="97">
        <f t="shared" si="160"/>
        <v>1.9976869751664188</v>
      </c>
      <c r="AQ31" s="37">
        <v>6670</v>
      </c>
      <c r="AR31" s="96">
        <f t="shared" si="161"/>
        <v>0.37766830870279144</v>
      </c>
      <c r="AS31" s="97">
        <f t="shared" si="162"/>
        <v>1.6889068111084311</v>
      </c>
      <c r="AT31" s="37">
        <v>3670</v>
      </c>
      <c r="AU31" s="96">
        <f t="shared" si="163"/>
        <v>0.27700203788965205</v>
      </c>
      <c r="AV31" s="97">
        <f t="shared" si="164"/>
        <v>1.2387341423738878</v>
      </c>
      <c r="AW31" s="37">
        <v>2137</v>
      </c>
      <c r="AX31" s="96">
        <f t="shared" si="165"/>
        <v>0.16449849896081903</v>
      </c>
      <c r="AY31" s="97">
        <f t="shared" si="166"/>
        <v>0.7356260213262289</v>
      </c>
      <c r="AZ31" s="37">
        <v>4627</v>
      </c>
      <c r="BA31" s="96">
        <f t="shared" si="167"/>
        <v>0.32845886278128772</v>
      </c>
      <c r="BB31" s="97">
        <f t="shared" si="168"/>
        <v>1.4688455391601307</v>
      </c>
      <c r="BC31" s="37">
        <v>1542</v>
      </c>
      <c r="BD31" s="96">
        <f t="shared" si="169"/>
        <v>0.10442202207625111</v>
      </c>
      <c r="BE31" s="97">
        <f t="shared" si="170"/>
        <v>0.46696813116263453</v>
      </c>
      <c r="BF31" s="95">
        <v>1406</v>
      </c>
      <c r="BG31" s="96">
        <f t="shared" si="171"/>
        <v>0.12247386759581881</v>
      </c>
      <c r="BH31" s="97">
        <f t="shared" si="172"/>
        <v>0.54769474800743778</v>
      </c>
      <c r="BI31" s="95">
        <f t="shared" si="132"/>
        <v>9686</v>
      </c>
      <c r="BJ31" s="96">
        <f t="shared" si="173"/>
        <v>0.15719177526412309</v>
      </c>
      <c r="BK31" s="97">
        <f t="shared" si="174"/>
        <v>0.70295085337098362</v>
      </c>
      <c r="BL31" s="95">
        <f t="shared" si="133"/>
        <v>13883</v>
      </c>
      <c r="BM31" s="96">
        <f t="shared" si="175"/>
        <v>0.25068164171827884</v>
      </c>
      <c r="BN31" s="97">
        <f t="shared" si="176"/>
        <v>1.1210311333033363</v>
      </c>
      <c r="BO31" s="95">
        <f t="shared" si="134"/>
        <v>16436</v>
      </c>
      <c r="BP31" s="96">
        <f t="shared" si="177"/>
        <v>0.29661980473191246</v>
      </c>
      <c r="BQ31" s="97">
        <f t="shared" si="178"/>
        <v>1.3264634521283494</v>
      </c>
      <c r="BR31" s="95">
        <f t="shared" si="135"/>
        <v>9873</v>
      </c>
      <c r="BS31" s="96">
        <f t="shared" si="179"/>
        <v>0.19496445497630333</v>
      </c>
      <c r="BT31" s="97">
        <f t="shared" si="180"/>
        <v>0.87186769010223808</v>
      </c>
      <c r="BU31" s="93">
        <f t="shared" si="181"/>
        <v>9.4249809596344256E-2</v>
      </c>
      <c r="BV31" s="93">
        <f t="shared" si="182"/>
        <v>6.4398801882755666E-2</v>
      </c>
      <c r="BW31" s="93">
        <f t="shared" si="183"/>
        <v>0.10684958942519528</v>
      </c>
      <c r="BX31" s="93">
        <f t="shared" si="184"/>
        <v>0.16561091882714035</v>
      </c>
      <c r="BY31" s="93">
        <f t="shared" si="185"/>
        <v>0.23141627543035995</v>
      </c>
      <c r="BZ31" s="93">
        <f t="shared" si="186"/>
        <v>0.14732824427480917</v>
      </c>
      <c r="CA31" s="93">
        <f t="shared" si="187"/>
        <v>0.26376339567135954</v>
      </c>
      <c r="CB31" s="93">
        <f t="shared" si="188"/>
        <v>0.10134802715733543</v>
      </c>
      <c r="CC31" s="93">
        <f t="shared" si="189"/>
        <v>0.26626974282642851</v>
      </c>
      <c r="CD31" s="93">
        <f t="shared" si="190"/>
        <v>0.33829122521054061</v>
      </c>
      <c r="CE31" s="93">
        <f t="shared" si="191"/>
        <v>0.44671680892419507</v>
      </c>
      <c r="CF31" s="93">
        <f t="shared" si="192"/>
        <v>0.37766830870279144</v>
      </c>
      <c r="CG31" s="93">
        <f t="shared" si="193"/>
        <v>0.27700203788965205</v>
      </c>
      <c r="CH31" s="93">
        <f t="shared" si="194"/>
        <v>0.16449849896081903</v>
      </c>
      <c r="CI31" s="93">
        <f t="shared" si="195"/>
        <v>0.32845886278128772</v>
      </c>
      <c r="CJ31" s="93">
        <f t="shared" si="196"/>
        <v>0.10442202207625111</v>
      </c>
      <c r="CK31" s="93">
        <f t="shared" si="197"/>
        <v>0.12247386759581881</v>
      </c>
      <c r="CL31" s="37"/>
    </row>
    <row r="32" spans="1:90">
      <c r="A32" s="37" t="s">
        <v>54</v>
      </c>
      <c r="B32" s="37" t="s">
        <v>40</v>
      </c>
      <c r="C32" s="94">
        <v>40603</v>
      </c>
      <c r="D32" s="95"/>
      <c r="E32" s="95">
        <v>2398</v>
      </c>
      <c r="F32" s="96">
        <f t="shared" si="136"/>
        <v>1.0750904501661055E-2</v>
      </c>
      <c r="G32" s="96"/>
      <c r="H32" s="96">
        <f t="shared" si="137"/>
        <v>1.5803262063720104E-2</v>
      </c>
      <c r="I32" s="96">
        <f t="shared" si="138"/>
        <v>6.1385750669365902E-3</v>
      </c>
      <c r="J32" s="37">
        <v>132</v>
      </c>
      <c r="K32" s="96">
        <f t="shared" si="139"/>
        <v>1.2566641279512566E-2</v>
      </c>
      <c r="L32" s="97">
        <f t="shared" si="140"/>
        <v>1.1688915362954784</v>
      </c>
      <c r="M32" s="37">
        <v>106</v>
      </c>
      <c r="N32" s="96">
        <f t="shared" si="141"/>
        <v>1.1339323919554984E-2</v>
      </c>
      <c r="O32" s="97">
        <f t="shared" si="142"/>
        <v>1.0547320848960211</v>
      </c>
      <c r="P32" s="37">
        <v>76</v>
      </c>
      <c r="Q32" s="96">
        <f t="shared" si="143"/>
        <v>7.6106549168836373E-3</v>
      </c>
      <c r="R32" s="97">
        <f t="shared" si="144"/>
        <v>0.70790833605746961</v>
      </c>
      <c r="S32" s="37">
        <v>94</v>
      </c>
      <c r="T32" s="96">
        <f t="shared" si="145"/>
        <v>6.1385750669365902E-3</v>
      </c>
      <c r="U32" s="97">
        <f t="shared" si="146"/>
        <v>0.57098219652013071</v>
      </c>
      <c r="V32" s="37">
        <v>239</v>
      </c>
      <c r="W32" s="96">
        <f t="shared" si="147"/>
        <v>1.5584246218049035E-2</v>
      </c>
      <c r="X32" s="97">
        <f t="shared" si="148"/>
        <v>1.4495753557890139</v>
      </c>
      <c r="Y32" s="37">
        <v>117</v>
      </c>
      <c r="Z32" s="96">
        <f t="shared" si="149"/>
        <v>1.1164122137404579E-2</v>
      </c>
      <c r="AA32" s="97">
        <f t="shared" si="150"/>
        <v>1.0384356158758252</v>
      </c>
      <c r="AB32" s="37">
        <v>177</v>
      </c>
      <c r="AC32" s="96">
        <f t="shared" si="151"/>
        <v>9.2981718848497586E-3</v>
      </c>
      <c r="AD32" s="97">
        <f t="shared" si="152"/>
        <v>0.86487345166289553</v>
      </c>
      <c r="AE32" s="37">
        <v>78</v>
      </c>
      <c r="AF32" s="96">
        <f t="shared" si="153"/>
        <v>7.6748991439535572E-3</v>
      </c>
      <c r="AG32" s="97">
        <f t="shared" si="154"/>
        <v>0.71388404043285436</v>
      </c>
      <c r="AH32" s="37">
        <v>112</v>
      </c>
      <c r="AI32" s="96">
        <f t="shared" si="155"/>
        <v>9.2615562722236002E-3</v>
      </c>
      <c r="AJ32" s="97">
        <f t="shared" si="156"/>
        <v>0.86146763472716692</v>
      </c>
      <c r="AK32" s="37">
        <v>223</v>
      </c>
      <c r="AL32" s="96">
        <f t="shared" si="157"/>
        <v>1.5145340939961966E-2</v>
      </c>
      <c r="AM32" s="97">
        <f t="shared" si="158"/>
        <v>1.4087503928271294</v>
      </c>
      <c r="AN32" s="37">
        <v>187</v>
      </c>
      <c r="AO32" s="96">
        <f t="shared" si="159"/>
        <v>1.5803262063720104E-2</v>
      </c>
      <c r="AP32" s="97">
        <f t="shared" si="160"/>
        <v>1.4699472087468026</v>
      </c>
      <c r="AQ32" s="37">
        <v>176</v>
      </c>
      <c r="AR32" s="96">
        <f t="shared" si="161"/>
        <v>9.9654606194439724E-3</v>
      </c>
      <c r="AS32" s="97">
        <f t="shared" si="162"/>
        <v>0.92694159992810576</v>
      </c>
      <c r="AT32" s="37">
        <v>92</v>
      </c>
      <c r="AU32" s="96">
        <f t="shared" si="163"/>
        <v>6.9439202958713865E-3</v>
      </c>
      <c r="AV32" s="97">
        <f t="shared" si="164"/>
        <v>0.64589172890509117</v>
      </c>
      <c r="AW32" s="37">
        <v>122</v>
      </c>
      <c r="AX32" s="96">
        <f t="shared" si="165"/>
        <v>9.3911169271033799E-3</v>
      </c>
      <c r="AY32" s="97">
        <f t="shared" si="166"/>
        <v>0.87351877469029859</v>
      </c>
      <c r="AZ32" s="37">
        <v>209</v>
      </c>
      <c r="BA32" s="96">
        <f t="shared" si="167"/>
        <v>1.4836373961808759E-2</v>
      </c>
      <c r="BB32" s="97">
        <f t="shared" si="168"/>
        <v>1.38001169664529</v>
      </c>
      <c r="BC32" s="37">
        <v>164</v>
      </c>
      <c r="BD32" s="96">
        <f t="shared" si="169"/>
        <v>1.1105844111871065E-2</v>
      </c>
      <c r="BE32" s="97">
        <f t="shared" si="170"/>
        <v>1.0330148602989795</v>
      </c>
      <c r="BF32" s="37">
        <v>94</v>
      </c>
      <c r="BG32" s="96">
        <f t="shared" si="171"/>
        <v>8.188153310104529E-3</v>
      </c>
      <c r="BH32" s="97">
        <f t="shared" si="172"/>
        <v>0.76162459715267938</v>
      </c>
      <c r="BI32" s="95">
        <f t="shared" si="132"/>
        <v>658</v>
      </c>
      <c r="BJ32" s="96">
        <f t="shared" si="173"/>
        <v>1.067852448108538E-2</v>
      </c>
      <c r="BK32" s="97">
        <f t="shared" si="174"/>
        <v>0.99326754129715389</v>
      </c>
      <c r="BL32" s="95">
        <f t="shared" si="133"/>
        <v>484</v>
      </c>
      <c r="BM32" s="96">
        <f t="shared" si="175"/>
        <v>8.7394593813762845E-3</v>
      </c>
      <c r="BN32" s="97">
        <f t="shared" si="176"/>
        <v>0.81290456817154366</v>
      </c>
      <c r="BO32" s="95">
        <f t="shared" si="134"/>
        <v>783</v>
      </c>
      <c r="BP32" s="96">
        <f t="shared" si="177"/>
        <v>1.4130768259009944E-2</v>
      </c>
      <c r="BQ32" s="97">
        <f t="shared" si="178"/>
        <v>1.3143794791244483</v>
      </c>
      <c r="BR32" s="95">
        <f t="shared" si="135"/>
        <v>473</v>
      </c>
      <c r="BS32" s="96">
        <f t="shared" si="179"/>
        <v>9.3404423380726697E-3</v>
      </c>
      <c r="BT32" s="97">
        <f t="shared" si="180"/>
        <v>0.86880525602562431</v>
      </c>
      <c r="BU32" s="93">
        <f t="shared" si="181"/>
        <v>1.2566641279512566E-2</v>
      </c>
      <c r="BV32" s="93">
        <f t="shared" si="182"/>
        <v>1.1339323919554984E-2</v>
      </c>
      <c r="BW32" s="93">
        <f t="shared" si="183"/>
        <v>7.6106549168836373E-3</v>
      </c>
      <c r="BX32" s="93">
        <f t="shared" si="184"/>
        <v>6.1385750669365902E-3</v>
      </c>
      <c r="BY32" s="93">
        <f t="shared" si="185"/>
        <v>1.5584246218049035E-2</v>
      </c>
      <c r="BZ32" s="93">
        <f t="shared" si="186"/>
        <v>1.1164122137404579E-2</v>
      </c>
      <c r="CA32" s="93">
        <f t="shared" si="187"/>
        <v>9.2981718848497586E-3</v>
      </c>
      <c r="CB32" s="93">
        <f t="shared" si="188"/>
        <v>7.6748991439535572E-3</v>
      </c>
      <c r="CC32" s="93">
        <f t="shared" si="189"/>
        <v>9.2615562722236002E-3</v>
      </c>
      <c r="CD32" s="93">
        <f t="shared" si="190"/>
        <v>1.5145340939961966E-2</v>
      </c>
      <c r="CE32" s="93">
        <f t="shared" si="191"/>
        <v>1.5803262063720104E-2</v>
      </c>
      <c r="CF32" s="93">
        <f t="shared" si="192"/>
        <v>9.9654606194439724E-3</v>
      </c>
      <c r="CG32" s="93">
        <f t="shared" si="193"/>
        <v>6.9439202958713865E-3</v>
      </c>
      <c r="CH32" s="93">
        <f t="shared" si="194"/>
        <v>9.3911169271033799E-3</v>
      </c>
      <c r="CI32" s="93">
        <f t="shared" si="195"/>
        <v>1.4836373961808759E-2</v>
      </c>
      <c r="CJ32" s="93">
        <f t="shared" si="196"/>
        <v>1.1105844111871065E-2</v>
      </c>
      <c r="CK32" s="93">
        <f t="shared" si="197"/>
        <v>8.188153310104529E-3</v>
      </c>
      <c r="CL32" s="37"/>
    </row>
    <row r="33" spans="1:90">
      <c r="A33" s="37" t="s">
        <v>55</v>
      </c>
      <c r="B33" s="37" t="s">
        <v>56</v>
      </c>
      <c r="C33" s="94">
        <v>42461</v>
      </c>
      <c r="D33" s="95"/>
      <c r="E33" s="95">
        <v>19999</v>
      </c>
      <c r="F33" s="96"/>
      <c r="G33" s="96"/>
      <c r="H33" s="96"/>
      <c r="I33" s="96"/>
      <c r="J33" s="95">
        <v>493</v>
      </c>
      <c r="K33" s="96"/>
      <c r="L33" s="97"/>
      <c r="M33" s="95">
        <v>891</v>
      </c>
      <c r="N33" s="96"/>
      <c r="O33" s="97"/>
      <c r="P33" s="37">
        <v>674</v>
      </c>
      <c r="Q33" s="96"/>
      <c r="R33" s="97"/>
      <c r="S33" s="37">
        <v>3338</v>
      </c>
      <c r="T33" s="96"/>
      <c r="U33" s="97"/>
      <c r="V33" s="37">
        <v>582</v>
      </c>
      <c r="W33" s="96"/>
      <c r="X33" s="97"/>
      <c r="Y33" s="37">
        <v>176</v>
      </c>
      <c r="Z33" s="96"/>
      <c r="AA33" s="97"/>
      <c r="AB33" s="95">
        <v>3869</v>
      </c>
      <c r="AC33" s="96"/>
      <c r="AD33" s="97"/>
      <c r="AE33" s="37">
        <v>605</v>
      </c>
      <c r="AF33" s="96"/>
      <c r="AG33" s="97"/>
      <c r="AH33" s="37">
        <v>383</v>
      </c>
      <c r="AI33" s="96"/>
      <c r="AJ33" s="97"/>
      <c r="AK33" s="95">
        <v>117</v>
      </c>
      <c r="AL33" s="96"/>
      <c r="AM33" s="97"/>
      <c r="AN33" s="37">
        <v>208</v>
      </c>
      <c r="AO33" s="96"/>
      <c r="AP33" s="97"/>
      <c r="AQ33" s="37">
        <v>353</v>
      </c>
      <c r="AR33" s="96"/>
      <c r="AS33" s="97"/>
      <c r="AT33" s="37">
        <v>1330</v>
      </c>
      <c r="AU33" s="96"/>
      <c r="AV33" s="97"/>
      <c r="AW33" s="37">
        <v>1705</v>
      </c>
      <c r="AX33" s="96"/>
      <c r="AY33" s="97"/>
      <c r="AZ33" s="37">
        <v>840</v>
      </c>
      <c r="BA33" s="96"/>
      <c r="BB33" s="97"/>
      <c r="BC33" s="37">
        <v>2611</v>
      </c>
      <c r="BD33" s="96"/>
      <c r="BE33" s="97"/>
      <c r="BF33" s="37">
        <v>1824</v>
      </c>
      <c r="BG33" s="96"/>
      <c r="BH33" s="97"/>
      <c r="BI33" s="95">
        <f t="shared" ref="BI33" si="198">J33+S33+V33+Y33+P33</f>
        <v>5263</v>
      </c>
      <c r="BJ33" s="96"/>
      <c r="BK33" s="97"/>
      <c r="BL33" s="95">
        <f t="shared" ref="BL33" si="199">BF33+AT33+AQ33+AW33</f>
        <v>5212</v>
      </c>
      <c r="BM33" s="96"/>
      <c r="BN33" s="97"/>
      <c r="BO33" s="95">
        <f t="shared" ref="BO33" si="200">AZ33+AN33+AK33+BC33</f>
        <v>3776</v>
      </c>
      <c r="BP33" s="96"/>
      <c r="BQ33" s="97"/>
      <c r="BR33" s="95">
        <f t="shared" ref="BR33" si="201">AH33+AE33+AB33+M33</f>
        <v>5748</v>
      </c>
      <c r="BS33" s="96"/>
      <c r="BT33" s="97"/>
      <c r="BU33" s="93">
        <f t="shared" ref="BU33" si="202">K33</f>
        <v>0</v>
      </c>
      <c r="BV33" s="93">
        <f t="shared" ref="BV33" si="203">N33</f>
        <v>0</v>
      </c>
      <c r="BW33" s="93">
        <f t="shared" ref="BW33" si="204">Q33</f>
        <v>0</v>
      </c>
      <c r="BX33" s="93">
        <f t="shared" ref="BX33" si="205">T33</f>
        <v>0</v>
      </c>
      <c r="BY33" s="93">
        <f t="shared" ref="BY33" si="206">W33</f>
        <v>0</v>
      </c>
      <c r="BZ33" s="93">
        <f t="shared" ref="BZ33" si="207">Z33</f>
        <v>0</v>
      </c>
      <c r="CA33" s="93">
        <f t="shared" ref="CA33" si="208">AC33</f>
        <v>0</v>
      </c>
      <c r="CB33" s="93">
        <f t="shared" ref="CB33" si="209">AF33</f>
        <v>0</v>
      </c>
      <c r="CC33" s="93">
        <f t="shared" ref="CC33" si="210">AI33</f>
        <v>0</v>
      </c>
      <c r="CD33" s="93">
        <f t="shared" ref="CD33" si="211">AL33</f>
        <v>0</v>
      </c>
      <c r="CE33" s="93">
        <f t="shared" ref="CE33" si="212">AO33</f>
        <v>0</v>
      </c>
      <c r="CF33" s="93">
        <f t="shared" ref="CF33" si="213">AR33</f>
        <v>0</v>
      </c>
      <c r="CG33" s="93">
        <f t="shared" ref="CG33" si="214">AU33</f>
        <v>0</v>
      </c>
      <c r="CH33" s="93">
        <f t="shared" ref="CH33" si="215">AX33</f>
        <v>0</v>
      </c>
      <c r="CI33" s="93">
        <f t="shared" ref="CI33" si="216">BA33</f>
        <v>0</v>
      </c>
      <c r="CJ33" s="93">
        <f t="shared" ref="CJ33" si="217">BD33</f>
        <v>0</v>
      </c>
      <c r="CK33" s="93">
        <f t="shared" ref="CK33" si="218">BG33</f>
        <v>0</v>
      </c>
      <c r="CL33" s="37"/>
    </row>
    <row r="34" spans="1:90">
      <c r="A34" s="89" t="s">
        <v>57</v>
      </c>
      <c r="B34" s="37" t="s">
        <v>40</v>
      </c>
      <c r="C34" s="94">
        <v>40603</v>
      </c>
      <c r="D34" s="95">
        <v>2372777</v>
      </c>
      <c r="E34" s="95">
        <v>223051</v>
      </c>
      <c r="F34" s="93"/>
      <c r="G34" s="93"/>
      <c r="H34" s="96"/>
      <c r="I34" s="96"/>
      <c r="J34" s="37">
        <v>10504</v>
      </c>
      <c r="K34" s="93"/>
      <c r="L34" s="97"/>
      <c r="M34" s="37">
        <v>9348</v>
      </c>
      <c r="N34" s="93"/>
      <c r="O34" s="97"/>
      <c r="P34" s="37">
        <v>9986</v>
      </c>
      <c r="Q34" s="93"/>
      <c r="R34" s="97"/>
      <c r="S34" s="37">
        <v>15313</v>
      </c>
      <c r="T34" s="93"/>
      <c r="U34" s="97"/>
      <c r="V34" s="37">
        <v>15336</v>
      </c>
      <c r="W34" s="93"/>
      <c r="X34" s="97"/>
      <c r="Y34" s="37">
        <v>10480</v>
      </c>
      <c r="Z34" s="93"/>
      <c r="AA34" s="97"/>
      <c r="AB34" s="37">
        <v>19036</v>
      </c>
      <c r="AC34" s="93"/>
      <c r="AD34" s="97"/>
      <c r="AE34" s="37">
        <v>10163</v>
      </c>
      <c r="AF34" s="93"/>
      <c r="AG34" s="97"/>
      <c r="AH34" s="37">
        <v>12093</v>
      </c>
      <c r="AI34" s="93"/>
      <c r="AJ34" s="97"/>
      <c r="AK34" s="37">
        <v>14724</v>
      </c>
      <c r="AL34" s="93"/>
      <c r="AM34" s="97"/>
      <c r="AN34" s="37">
        <v>11833</v>
      </c>
      <c r="AO34" s="93"/>
      <c r="AP34" s="97"/>
      <c r="AQ34" s="37">
        <v>17661</v>
      </c>
      <c r="AR34" s="93"/>
      <c r="AS34" s="97"/>
      <c r="AT34" s="37">
        <v>13249</v>
      </c>
      <c r="AU34" s="93"/>
      <c r="AV34" s="97"/>
      <c r="AW34" s="37">
        <v>12991</v>
      </c>
      <c r="AX34" s="93"/>
      <c r="AY34" s="97"/>
      <c r="AZ34" s="37">
        <v>14087</v>
      </c>
      <c r="BA34" s="93"/>
      <c r="BB34" s="97"/>
      <c r="BC34" s="37">
        <v>14767</v>
      </c>
      <c r="BD34" s="93"/>
      <c r="BE34" s="97"/>
      <c r="BF34" s="95">
        <v>11480</v>
      </c>
      <c r="BG34" s="93"/>
      <c r="BH34" s="97"/>
      <c r="BI34" s="95">
        <f t="shared" ref="BI34:BI39" si="219">J34+S34+V34+Y34+P34</f>
        <v>61619</v>
      </c>
      <c r="BJ34" s="93"/>
      <c r="BK34" s="97"/>
      <c r="BL34" s="95">
        <f t="shared" ref="BL34:BL39" si="220">BF34+AT34+AQ34+AW34</f>
        <v>55381</v>
      </c>
      <c r="BM34" s="93"/>
      <c r="BN34" s="93"/>
      <c r="BO34" s="95">
        <f t="shared" ref="BO34:BO39" si="221">AZ34+AN34+AK34+BC34</f>
        <v>55411</v>
      </c>
      <c r="BP34" s="93"/>
      <c r="BQ34" s="93"/>
      <c r="BR34" s="95">
        <f t="shared" ref="BR34:BR39" si="222">AH34+AE34+AB34+M34</f>
        <v>50640</v>
      </c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37"/>
    </row>
    <row r="35" spans="1:90">
      <c r="A35" s="37" t="s">
        <v>58</v>
      </c>
      <c r="B35" s="37" t="s">
        <v>40</v>
      </c>
      <c r="C35" s="94">
        <v>40603</v>
      </c>
      <c r="D35" s="95">
        <v>15061</v>
      </c>
      <c r="E35" s="95">
        <v>1676</v>
      </c>
      <c r="F35" s="96">
        <f>E35/E$18</f>
        <v>7.5139766241801203E-3</v>
      </c>
      <c r="G35" s="96"/>
      <c r="H35" s="96">
        <f>LARGE(BU35:CK35,1)</f>
        <v>1.9859714358150933E-2</v>
      </c>
      <c r="I35" s="96">
        <f>SMALL(BU35:CK35,1)</f>
        <v>1.904036557501904E-3</v>
      </c>
      <c r="J35" s="37">
        <v>20</v>
      </c>
      <c r="K35" s="96">
        <f>J35/J$18</f>
        <v>1.904036557501904E-3</v>
      </c>
      <c r="L35" s="97">
        <f>K35/$F35</f>
        <v>0.25339931872754007</v>
      </c>
      <c r="M35" s="37">
        <v>37</v>
      </c>
      <c r="N35" s="96">
        <f>M35/M$18</f>
        <v>3.9580658964484382E-3</v>
      </c>
      <c r="O35" s="97">
        <f>N35/$F35</f>
        <v>0.52676047510066859</v>
      </c>
      <c r="P35" s="37">
        <v>61</v>
      </c>
      <c r="Q35" s="96">
        <f>P35/P$18</f>
        <v>6.108551972761867E-3</v>
      </c>
      <c r="R35" s="97">
        <f>Q35/$F35</f>
        <v>0.81295860744421666</v>
      </c>
      <c r="S35" s="37">
        <v>102</v>
      </c>
      <c r="T35" s="96">
        <f>S35/S$18</f>
        <v>6.6610069875269375E-3</v>
      </c>
      <c r="U35" s="97">
        <f>T35/$F35</f>
        <v>0.88648226108285855</v>
      </c>
      <c r="V35" s="37">
        <v>55</v>
      </c>
      <c r="W35" s="96">
        <f>V35/V$18</f>
        <v>3.5863328116849244E-3</v>
      </c>
      <c r="X35" s="97">
        <f>W35/$F35</f>
        <v>0.47728825774411343</v>
      </c>
      <c r="Y35" s="37">
        <v>31</v>
      </c>
      <c r="Z35" s="96">
        <f>Y35/Y$18</f>
        <v>2.9580152671755725E-3</v>
      </c>
      <c r="AA35" s="97">
        <f>Z35/$F35</f>
        <v>0.39366841489187271</v>
      </c>
      <c r="AB35" s="37">
        <v>175</v>
      </c>
      <c r="AC35" s="96">
        <f>AB35/AB$18</f>
        <v>9.1931077957554102E-3</v>
      </c>
      <c r="AD35" s="97">
        <f>AC35/$F35</f>
        <v>1.2234677129779474</v>
      </c>
      <c r="AE35" s="37">
        <v>47</v>
      </c>
      <c r="AF35" s="96">
        <f>AE35/AE$18</f>
        <v>4.6246187149463743E-3</v>
      </c>
      <c r="AG35" s="97">
        <f>AF35/$F35</f>
        <v>0.61546887171092113</v>
      </c>
      <c r="AH35" s="37">
        <v>109</v>
      </c>
      <c r="AI35" s="96">
        <f>AH35/AH$18</f>
        <v>9.0134788720747545E-3</v>
      </c>
      <c r="AJ35" s="97">
        <f>AI35/$F35</f>
        <v>1.19956173979424</v>
      </c>
      <c r="AK35" s="37">
        <v>91</v>
      </c>
      <c r="AL35" s="96">
        <f>AK35/AK$18</f>
        <v>6.1803857647378434E-3</v>
      </c>
      <c r="AM35" s="97">
        <f>AL35/$F35</f>
        <v>0.82251863079387866</v>
      </c>
      <c r="AN35" s="37">
        <v>235</v>
      </c>
      <c r="AO35" s="96">
        <f>AN35/AN$18</f>
        <v>1.9859714358150933E-2</v>
      </c>
      <c r="AP35" s="97">
        <f>AO35/$F35</f>
        <v>2.6430364840691669</v>
      </c>
      <c r="AQ35" s="37">
        <v>183</v>
      </c>
      <c r="AR35" s="96">
        <f>AQ35/AQ$18</f>
        <v>1.0361814166808222E-2</v>
      </c>
      <c r="AS35" s="97">
        <f>AR35/$F35</f>
        <v>1.379005376921683</v>
      </c>
      <c r="AT35" s="37">
        <v>132</v>
      </c>
      <c r="AU35" s="96">
        <f>AT35/AT$18</f>
        <v>9.9630160766850332E-3</v>
      </c>
      <c r="AV35" s="97">
        <f>AU35/$F35</f>
        <v>1.325931204606607</v>
      </c>
      <c r="AW35" s="37">
        <v>86</v>
      </c>
      <c r="AX35" s="96">
        <f>AW35/AW$18</f>
        <v>6.6199676699253331E-3</v>
      </c>
      <c r="AY35" s="97">
        <f>AX35/$F35</f>
        <v>0.88102053027715721</v>
      </c>
      <c r="AZ35" s="37">
        <v>122</v>
      </c>
      <c r="BA35" s="96">
        <f>AZ35/AZ$18</f>
        <v>8.6604670973237739E-3</v>
      </c>
      <c r="BB35" s="97">
        <f>BA35/$F35</f>
        <v>1.1525810540126282</v>
      </c>
      <c r="BC35" s="37">
        <v>101</v>
      </c>
      <c r="BD35" s="96">
        <f>BC35/BC$18</f>
        <v>6.8395747274327895E-3</v>
      </c>
      <c r="BE35" s="97">
        <f>BD35/$F35</f>
        <v>0.91024700628198751</v>
      </c>
      <c r="BF35" s="95">
        <v>89</v>
      </c>
      <c r="BG35" s="96">
        <f>BF35/BF$18</f>
        <v>7.7526132404181188E-3</v>
      </c>
      <c r="BH35" s="97">
        <f>BG35/$F35</f>
        <v>1.0317590309597267</v>
      </c>
      <c r="BI35" s="95">
        <f t="shared" si="219"/>
        <v>269</v>
      </c>
      <c r="BJ35" s="96">
        <f>BI35/BI$26</f>
        <v>4.3655366039695546E-3</v>
      </c>
      <c r="BK35" s="97">
        <f>BJ35/$F35</f>
        <v>0.58098884549642793</v>
      </c>
      <c r="BL35" s="95">
        <f t="shared" si="220"/>
        <v>490</v>
      </c>
      <c r="BM35" s="96">
        <f>BL35/BL$26</f>
        <v>8.8477997869305363E-3</v>
      </c>
      <c r="BN35" s="97">
        <f>BM35/$F35</f>
        <v>1.1775122853667321</v>
      </c>
      <c r="BO35" s="95">
        <f t="shared" si="221"/>
        <v>549</v>
      </c>
      <c r="BP35" s="96">
        <f>BO35/BO$26</f>
        <v>9.9077800436736391E-3</v>
      </c>
      <c r="BQ35" s="97">
        <f>BP35/$F35</f>
        <v>1.3185800993564731</v>
      </c>
      <c r="BR35" s="95">
        <f t="shared" si="222"/>
        <v>368</v>
      </c>
      <c r="BS35" s="96">
        <f>BR35/BR$26</f>
        <v>7.2669826224328595E-3</v>
      </c>
      <c r="BT35" s="97">
        <f>BS35/$F35</f>
        <v>0.96712872369705949</v>
      </c>
      <c r="BU35" s="93">
        <f>K35</f>
        <v>1.904036557501904E-3</v>
      </c>
      <c r="BV35" s="93">
        <f>N35</f>
        <v>3.9580658964484382E-3</v>
      </c>
      <c r="BW35" s="93">
        <f>Q35</f>
        <v>6.108551972761867E-3</v>
      </c>
      <c r="BX35" s="93">
        <f>T35</f>
        <v>6.6610069875269375E-3</v>
      </c>
      <c r="BY35" s="93">
        <f>W35</f>
        <v>3.5863328116849244E-3</v>
      </c>
      <c r="BZ35" s="93">
        <f>Z35</f>
        <v>2.9580152671755725E-3</v>
      </c>
      <c r="CA35" s="93">
        <f>AC35</f>
        <v>9.1931077957554102E-3</v>
      </c>
      <c r="CB35" s="93">
        <f>AF35</f>
        <v>4.6246187149463743E-3</v>
      </c>
      <c r="CC35" s="93">
        <f>AI35</f>
        <v>9.0134788720747545E-3</v>
      </c>
      <c r="CD35" s="93">
        <f>AL35</f>
        <v>6.1803857647378434E-3</v>
      </c>
      <c r="CE35" s="93">
        <f>AO35</f>
        <v>1.9859714358150933E-2</v>
      </c>
      <c r="CF35" s="93">
        <f>AR35</f>
        <v>1.0361814166808222E-2</v>
      </c>
      <c r="CG35" s="93">
        <f>AU35</f>
        <v>9.9630160766850332E-3</v>
      </c>
      <c r="CH35" s="93">
        <f>AX35</f>
        <v>6.6199676699253331E-3</v>
      </c>
      <c r="CI35" s="93">
        <f>BA35</f>
        <v>8.6604670973237739E-3</v>
      </c>
      <c r="CJ35" s="93">
        <f>BD35</f>
        <v>6.8395747274327895E-3</v>
      </c>
      <c r="CK35" s="93">
        <f>BG35</f>
        <v>7.7526132404181188E-3</v>
      </c>
      <c r="CL35" s="37"/>
    </row>
    <row r="36" spans="1:90">
      <c r="A36" s="37" t="s">
        <v>59</v>
      </c>
      <c r="B36" s="37" t="s">
        <v>40</v>
      </c>
      <c r="C36" s="94">
        <v>40603</v>
      </c>
      <c r="D36" s="95"/>
      <c r="E36" s="95">
        <v>14055</v>
      </c>
      <c r="F36" s="96">
        <f>E36/E$18</f>
        <v>6.3012494900269445E-2</v>
      </c>
      <c r="G36" s="96"/>
      <c r="H36" s="96">
        <f>LARGE(BU36:CK36,1)</f>
        <v>0.1443859351112621</v>
      </c>
      <c r="I36" s="96">
        <f>SMALL(BU36:CK36,1)</f>
        <v>1.4851485148514851E-2</v>
      </c>
      <c r="J36" s="37">
        <v>156</v>
      </c>
      <c r="K36" s="96">
        <f>J36/J$18</f>
        <v>1.4851485148514851E-2</v>
      </c>
      <c r="L36" s="97">
        <f>K36/$F36</f>
        <v>0.2356911144689709</v>
      </c>
      <c r="M36" s="37">
        <v>179</v>
      </c>
      <c r="N36" s="96">
        <f>M36/M$18</f>
        <v>1.9148480958493797E-2</v>
      </c>
      <c r="O36" s="97">
        <f>N36/$F36</f>
        <v>0.30388387237801495</v>
      </c>
      <c r="P36" s="37">
        <v>395</v>
      </c>
      <c r="Q36" s="96">
        <f>P36/P$18</f>
        <v>3.9555377528539958E-2</v>
      </c>
      <c r="R36" s="97">
        <f>Q36/$F36</f>
        <v>0.62773863487145976</v>
      </c>
      <c r="S36" s="37">
        <v>691</v>
      </c>
      <c r="T36" s="96">
        <f>S36/S$18</f>
        <v>4.5125057140991312E-2</v>
      </c>
      <c r="U36" s="97">
        <f>T36/$F36</f>
        <v>0.71612871720777327</v>
      </c>
      <c r="V36" s="37">
        <v>682</v>
      </c>
      <c r="W36" s="96">
        <f>V36/V$18</f>
        <v>4.4470526864893063E-2</v>
      </c>
      <c r="X36" s="97">
        <f>W36/$F36</f>
        <v>0.70574140787913642</v>
      </c>
      <c r="Y36" s="37">
        <v>223</v>
      </c>
      <c r="Z36" s="96">
        <f>Y36/Y$18</f>
        <v>2.1278625954198473E-2</v>
      </c>
      <c r="AA36" s="97">
        <f>Z36/$F36</f>
        <v>0.33768899307790279</v>
      </c>
      <c r="AB36" s="37">
        <v>1987</v>
      </c>
      <c r="AC36" s="96">
        <f>AB36/AB$18</f>
        <v>0.10438117251523429</v>
      </c>
      <c r="AD36" s="97">
        <f>AC36/$F36</f>
        <v>1.6565154685660282</v>
      </c>
      <c r="AE36" s="37">
        <v>210</v>
      </c>
      <c r="AF36" s="96">
        <f>AE36/AE$18</f>
        <v>2.0663190002951883E-2</v>
      </c>
      <c r="AG36" s="97">
        <f>AF36/$F36</f>
        <v>0.32792210553884171</v>
      </c>
      <c r="AH36" s="37">
        <v>1231</v>
      </c>
      <c r="AI36" s="96">
        <f>AH36/AH$18</f>
        <v>0.10179442652774333</v>
      </c>
      <c r="AJ36" s="97">
        <f>AI36/$F36</f>
        <v>1.6154641502269425</v>
      </c>
      <c r="AK36" s="37">
        <v>589</v>
      </c>
      <c r="AL36" s="96">
        <f>AK36/AK$18</f>
        <v>4.0002716653083401E-2</v>
      </c>
      <c r="AM36" s="97">
        <f>AL36/$F36</f>
        <v>0.63483784789661368</v>
      </c>
      <c r="AN36" s="37">
        <v>1223</v>
      </c>
      <c r="AO36" s="96">
        <f>AN36/AN$18</f>
        <v>0.1033550240851855</v>
      </c>
      <c r="AP36" s="97">
        <f>AO36/$F36</f>
        <v>1.6402306280487167</v>
      </c>
      <c r="AQ36" s="37">
        <v>2550</v>
      </c>
      <c r="AR36" s="96">
        <f>AQ36/AQ$18</f>
        <v>0.1443859351112621</v>
      </c>
      <c r="AS36" s="97">
        <f>AR36/$F36</f>
        <v>2.2913857853078707</v>
      </c>
      <c r="AT36" s="37">
        <v>1330</v>
      </c>
      <c r="AU36" s="96">
        <f>AT36/AT$18</f>
        <v>0.10038493471205374</v>
      </c>
      <c r="AV36" s="97">
        <f>AU36/$F36</f>
        <v>1.5930957006373745</v>
      </c>
      <c r="AW36" s="37">
        <v>696</v>
      </c>
      <c r="AX36" s="96">
        <f>AW36/AW$18</f>
        <v>5.3575552305442233E-2</v>
      </c>
      <c r="AY36" s="97">
        <f>AX36/$F36</f>
        <v>0.85023696316479513</v>
      </c>
      <c r="AZ36" s="37">
        <v>834</v>
      </c>
      <c r="BA36" s="96">
        <f>AZ36/AZ$18</f>
        <v>5.9203520976787112E-2</v>
      </c>
      <c r="BB36" s="97">
        <f>BA36/$F36</f>
        <v>0.93955208519340749</v>
      </c>
      <c r="BC36" s="37">
        <v>435</v>
      </c>
      <c r="BD36" s="96">
        <f>BC36/BC$18</f>
        <v>2.9457574321121418E-2</v>
      </c>
      <c r="BE36" s="97">
        <f>BD36/$F36</f>
        <v>0.46748782710070819</v>
      </c>
      <c r="BF36" s="95">
        <v>644</v>
      </c>
      <c r="BG36" s="96">
        <f>BF36/BF$18</f>
        <v>5.6097560975609757E-2</v>
      </c>
      <c r="BH36" s="97">
        <f>BG36/$F36</f>
        <v>0.89026090879905595</v>
      </c>
      <c r="BI36" s="95">
        <f t="shared" si="219"/>
        <v>2147</v>
      </c>
      <c r="BJ36" s="96">
        <f>BI36/BI$26</f>
        <v>3.4843149028708678E-2</v>
      </c>
      <c r="BK36" s="97">
        <f>BJ36/$F36</f>
        <v>0.55295618882977582</v>
      </c>
      <c r="BL36" s="95">
        <f t="shared" si="220"/>
        <v>5220</v>
      </c>
      <c r="BM36" s="96">
        <f>BL36/BL$26</f>
        <v>9.4256152832198764E-2</v>
      </c>
      <c r="BN36" s="97">
        <f>BM36/$F36</f>
        <v>1.4958327389096242</v>
      </c>
      <c r="BO36" s="95">
        <f t="shared" si="221"/>
        <v>3081</v>
      </c>
      <c r="BP36" s="96">
        <f>BO36/BO$26</f>
        <v>5.5602678168594682E-2</v>
      </c>
      <c r="BQ36" s="97">
        <f>BP36/$F36</f>
        <v>0.88240718379105032</v>
      </c>
      <c r="BR36" s="95">
        <f t="shared" si="222"/>
        <v>3607</v>
      </c>
      <c r="BS36" s="96">
        <f>BR36/BR$26</f>
        <v>7.1228278041074247E-2</v>
      </c>
      <c r="BT36" s="97">
        <f>BS36/$F36</f>
        <v>1.1303833970359056</v>
      </c>
      <c r="BU36" s="93">
        <f>K36</f>
        <v>1.4851485148514851E-2</v>
      </c>
      <c r="BV36" s="93">
        <f>N36</f>
        <v>1.9148480958493797E-2</v>
      </c>
      <c r="BW36" s="93">
        <f>Q36</f>
        <v>3.9555377528539958E-2</v>
      </c>
      <c r="BX36" s="93">
        <f>T36</f>
        <v>4.5125057140991312E-2</v>
      </c>
      <c r="BY36" s="93">
        <f>W36</f>
        <v>4.4470526864893063E-2</v>
      </c>
      <c r="BZ36" s="93">
        <f>Z36</f>
        <v>2.1278625954198473E-2</v>
      </c>
      <c r="CA36" s="93">
        <f>AC36</f>
        <v>0.10438117251523429</v>
      </c>
      <c r="CB36" s="93">
        <f>AF36</f>
        <v>2.0663190002951883E-2</v>
      </c>
      <c r="CC36" s="93">
        <f>AI36</f>
        <v>0.10179442652774333</v>
      </c>
      <c r="CD36" s="93">
        <f>AL36</f>
        <v>4.0002716653083401E-2</v>
      </c>
      <c r="CE36" s="93">
        <f>AO36</f>
        <v>0.1033550240851855</v>
      </c>
      <c r="CF36" s="93">
        <f>AR36</f>
        <v>0.1443859351112621</v>
      </c>
      <c r="CG36" s="93">
        <f>AU36</f>
        <v>0.10038493471205374</v>
      </c>
      <c r="CH36" s="93">
        <f>AX36</f>
        <v>5.3575552305442233E-2</v>
      </c>
      <c r="CI36" s="93">
        <f>BA36</f>
        <v>5.9203520976787112E-2</v>
      </c>
      <c r="CJ36" s="93">
        <f>BD36</f>
        <v>2.9457574321121418E-2</v>
      </c>
      <c r="CK36" s="93">
        <f>BG36</f>
        <v>5.6097560975609757E-2</v>
      </c>
      <c r="CL36" s="37"/>
    </row>
    <row r="37" spans="1:90">
      <c r="A37" s="37" t="s">
        <v>60</v>
      </c>
      <c r="B37" s="37" t="s">
        <v>40</v>
      </c>
      <c r="C37" s="94">
        <v>40603</v>
      </c>
      <c r="D37" s="95"/>
      <c r="E37" s="95">
        <v>110638</v>
      </c>
      <c r="F37" s="96">
        <f>E37/E$18</f>
        <v>0.49602108934727934</v>
      </c>
      <c r="G37" s="96"/>
      <c r="H37" s="96">
        <f>LARGE(BU37:CK37,1)</f>
        <v>0.66593705185297003</v>
      </c>
      <c r="I37" s="96">
        <f>SMALL(BU37:CK37,1)</f>
        <v>0.26285224676313784</v>
      </c>
      <c r="J37" s="37">
        <v>2761</v>
      </c>
      <c r="K37" s="96">
        <f>J37/J$18</f>
        <v>0.26285224676313784</v>
      </c>
      <c r="L37" s="97">
        <f>K37/$F37</f>
        <v>0.52992151424252654</v>
      </c>
      <c r="M37" s="37">
        <v>2837</v>
      </c>
      <c r="N37" s="96">
        <f>M37/M$18</f>
        <v>0.30348737697903294</v>
      </c>
      <c r="O37" s="97">
        <f>N37/$F37</f>
        <v>0.61184369676377259</v>
      </c>
      <c r="P37" s="37">
        <v>4197</v>
      </c>
      <c r="Q37" s="96">
        <f>P37/P$18</f>
        <v>0.42028840376527138</v>
      </c>
      <c r="R37" s="97">
        <f>Q37/$F37</f>
        <v>0.84731962570046049</v>
      </c>
      <c r="S37" s="37">
        <v>8473</v>
      </c>
      <c r="T37" s="96">
        <f>S37/S$18</f>
        <v>0.55332070789525245</v>
      </c>
      <c r="U37" s="97">
        <f>T37/$F37</f>
        <v>1.1155185127781047</v>
      </c>
      <c r="V37" s="37">
        <v>7025</v>
      </c>
      <c r="W37" s="96">
        <f>V37/V$18</f>
        <v>0.45807250912884717</v>
      </c>
      <c r="X37" s="97">
        <f>W37/$F37</f>
        <v>0.92349401863463265</v>
      </c>
      <c r="Y37" s="37">
        <v>4328</v>
      </c>
      <c r="Z37" s="96">
        <f>Y37/Y$18</f>
        <v>0.41297709923664122</v>
      </c>
      <c r="AA37" s="97">
        <f>Z37/$F37</f>
        <v>0.83257971910041806</v>
      </c>
      <c r="AB37" s="37">
        <v>11974</v>
      </c>
      <c r="AC37" s="96">
        <f>AB37/AB$18</f>
        <v>0.62901870140785876</v>
      </c>
      <c r="AD37" s="97">
        <f>AC37/$F37</f>
        <v>1.2681289463631329</v>
      </c>
      <c r="AE37" s="37">
        <v>2960</v>
      </c>
      <c r="AF37" s="96">
        <f>AE37/AE$18</f>
        <v>0.29125258289875039</v>
      </c>
      <c r="AG37" s="97">
        <f>AF37/$F37</f>
        <v>0.58717782197933055</v>
      </c>
      <c r="AH37" s="37">
        <v>6528</v>
      </c>
      <c r="AI37" s="96">
        <f>AH37/AH$18</f>
        <v>0.53981642272388985</v>
      </c>
      <c r="AJ37" s="97">
        <f>AI37/$F37</f>
        <v>1.0882932889693084</v>
      </c>
      <c r="AK37" s="37">
        <v>5973</v>
      </c>
      <c r="AL37" s="96">
        <f>AK37/AK$18</f>
        <v>0.4056642216788916</v>
      </c>
      <c r="AM37" s="97">
        <f>AL37/$F37</f>
        <v>0.81783664120553923</v>
      </c>
      <c r="AN37" s="37">
        <v>6348</v>
      </c>
      <c r="AO37" s="96">
        <f>AN37/AN$18</f>
        <v>0.53646581593847709</v>
      </c>
      <c r="AP37" s="97">
        <f>AO37/$F37</f>
        <v>1.0815383205670135</v>
      </c>
      <c r="AQ37" s="37">
        <v>11676</v>
      </c>
      <c r="AR37" s="96">
        <f>AQ37/AQ$18</f>
        <v>0.66111771700356714</v>
      </c>
      <c r="AS37" s="97">
        <f>AR37/$F37</f>
        <v>1.3328419520902641</v>
      </c>
      <c r="AT37" s="37">
        <v>8823</v>
      </c>
      <c r="AU37" s="96">
        <f>AT37/AT$18</f>
        <v>0.66593705185297003</v>
      </c>
      <c r="AV37" s="97">
        <f>AU37/$F37</f>
        <v>1.3425579398837362</v>
      </c>
      <c r="AW37" s="37">
        <v>7294</v>
      </c>
      <c r="AX37" s="96">
        <f>AW37/AW$18</f>
        <v>0.56146563005157413</v>
      </c>
      <c r="AY37" s="97">
        <f>AX37/$F37</f>
        <v>1.1319390286215736</v>
      </c>
      <c r="AZ37" s="37">
        <v>7218</v>
      </c>
      <c r="BA37" s="96">
        <f>AZ37/AZ$18</f>
        <v>0.51238730744658201</v>
      </c>
      <c r="BB37" s="97">
        <f>BA37/$F37</f>
        <v>1.0329950045487768</v>
      </c>
      <c r="BC37" s="37">
        <v>6542</v>
      </c>
      <c r="BD37" s="96">
        <f>BC37/BC$18</f>
        <v>0.44301483036500305</v>
      </c>
      <c r="BE37" s="97">
        <f>BD37/$F37</f>
        <v>0.89313708606215125</v>
      </c>
      <c r="BF37" s="95">
        <v>5681</v>
      </c>
      <c r="BG37" s="96">
        <f>BF37/BF$18</f>
        <v>0.49486062717770035</v>
      </c>
      <c r="BH37" s="97">
        <f>BG37/$F37</f>
        <v>0.99766045800369885</v>
      </c>
      <c r="BI37" s="95">
        <f t="shared" si="219"/>
        <v>26784</v>
      </c>
      <c r="BJ37" s="96">
        <f>BI37/BI$26</f>
        <v>0.43467112416624742</v>
      </c>
      <c r="BK37" s="97">
        <f>BJ37/$F37</f>
        <v>0.87631581297931682</v>
      </c>
      <c r="BL37" s="95">
        <f t="shared" si="220"/>
        <v>33474</v>
      </c>
      <c r="BM37" s="96">
        <f>BL37/BL$26</f>
        <v>0.60443112258716891</v>
      </c>
      <c r="BN37" s="97">
        <f>BM37/$F37</f>
        <v>1.2185593225129756</v>
      </c>
      <c r="BO37" s="95">
        <f t="shared" si="221"/>
        <v>26081</v>
      </c>
      <c r="BP37" s="96">
        <f>BO37/BO$26</f>
        <v>0.47068271642814602</v>
      </c>
      <c r="BQ37" s="97">
        <f>BP37/$F37</f>
        <v>0.94891674272866822</v>
      </c>
      <c r="BR37" s="95">
        <f t="shared" si="222"/>
        <v>24299</v>
      </c>
      <c r="BS37" s="96">
        <f>BR37/BR$26</f>
        <v>0.4798380726698262</v>
      </c>
      <c r="BT37" s="97">
        <f>BS37/$F37</f>
        <v>0.96737433745256962</v>
      </c>
      <c r="BU37" s="93">
        <f>K37</f>
        <v>0.26285224676313784</v>
      </c>
      <c r="BV37" s="93">
        <f>N37</f>
        <v>0.30348737697903294</v>
      </c>
      <c r="BW37" s="93">
        <f>Q37</f>
        <v>0.42028840376527138</v>
      </c>
      <c r="BX37" s="93">
        <f>T37</f>
        <v>0.55332070789525245</v>
      </c>
      <c r="BY37" s="93">
        <f>W37</f>
        <v>0.45807250912884717</v>
      </c>
      <c r="BZ37" s="93">
        <f>Z37</f>
        <v>0.41297709923664122</v>
      </c>
      <c r="CA37" s="93">
        <f>AC37</f>
        <v>0.62901870140785876</v>
      </c>
      <c r="CB37" s="93">
        <f>AF37</f>
        <v>0.29125258289875039</v>
      </c>
      <c r="CC37" s="93">
        <f>AI37</f>
        <v>0.53981642272388985</v>
      </c>
      <c r="CD37" s="93">
        <f>AL37</f>
        <v>0.4056642216788916</v>
      </c>
      <c r="CE37" s="93">
        <f>AO37</f>
        <v>0.53646581593847709</v>
      </c>
      <c r="CF37" s="93">
        <f>AR37</f>
        <v>0.66111771700356714</v>
      </c>
      <c r="CG37" s="93">
        <f>AU37</f>
        <v>0.66593705185297003</v>
      </c>
      <c r="CH37" s="93">
        <f>AX37</f>
        <v>0.56146563005157413</v>
      </c>
      <c r="CI37" s="93">
        <f>BA37</f>
        <v>0.51238730744658201</v>
      </c>
      <c r="CJ37" s="93">
        <f>BD37</f>
        <v>0.44301483036500305</v>
      </c>
      <c r="CK37" s="93">
        <f>BG37</f>
        <v>0.49486062717770035</v>
      </c>
      <c r="CL37" s="37"/>
    </row>
    <row r="38" spans="1:90">
      <c r="A38" s="37" t="s">
        <v>61</v>
      </c>
      <c r="B38" s="37" t="s">
        <v>40</v>
      </c>
      <c r="C38" s="94">
        <v>40603</v>
      </c>
      <c r="D38" s="95"/>
      <c r="E38" s="95">
        <v>66844</v>
      </c>
      <c r="F38" s="96">
        <f>E38/E$18</f>
        <v>0.29968034216389972</v>
      </c>
      <c r="G38" s="96"/>
      <c r="H38" s="96">
        <f>LARGE(BU38:CK38,1)</f>
        <v>0.4361195734958111</v>
      </c>
      <c r="I38" s="96">
        <f>SMALL(BU38:CK38,1)</f>
        <v>0.15395504218334183</v>
      </c>
      <c r="J38" s="37">
        <v>4581</v>
      </c>
      <c r="K38" s="96">
        <f>J38/J$18</f>
        <v>0.4361195734958111</v>
      </c>
      <c r="L38" s="97">
        <f>K38/$F38</f>
        <v>1.4552825532256324</v>
      </c>
      <c r="M38" s="37">
        <v>3864</v>
      </c>
      <c r="N38" s="96">
        <f>M38/M$18</f>
        <v>0.41335044929396664</v>
      </c>
      <c r="O38" s="97">
        <f>N38/$F38</f>
        <v>1.3793045159695494</v>
      </c>
      <c r="P38" s="37">
        <v>3837</v>
      </c>
      <c r="Q38" s="96">
        <f>P38/P$18</f>
        <v>0.38423793310634891</v>
      </c>
      <c r="R38" s="97">
        <f>Q38/$F38</f>
        <v>1.2821592845626268</v>
      </c>
      <c r="S38" s="37">
        <v>4647</v>
      </c>
      <c r="T38" s="96">
        <f>S38/S$18</f>
        <v>0.30346764187291841</v>
      </c>
      <c r="U38" s="97">
        <f>T38/$F38</f>
        <v>1.0126377982675532</v>
      </c>
      <c r="V38" s="37">
        <v>4975</v>
      </c>
      <c r="W38" s="96">
        <f>V38/V$18</f>
        <v>0.3244001043296818</v>
      </c>
      <c r="X38" s="97">
        <f>W38/$F38</f>
        <v>1.0824870993782518</v>
      </c>
      <c r="Y38" s="37">
        <v>3687</v>
      </c>
      <c r="Z38" s="96">
        <f>Y38/Y$18</f>
        <v>0.35181297709923665</v>
      </c>
      <c r="AA38" s="97">
        <f>Z38/$F38</f>
        <v>1.1739608095709688</v>
      </c>
      <c r="AB38" s="37">
        <v>4424</v>
      </c>
      <c r="AC38" s="96">
        <f>AB38/AB$18</f>
        <v>0.2324017650766968</v>
      </c>
      <c r="AD38" s="97">
        <f>AC38/$F38</f>
        <v>0.77549886455212591</v>
      </c>
      <c r="AE38" s="37">
        <v>3917</v>
      </c>
      <c r="AF38" s="96">
        <f>AE38/AE$18</f>
        <v>0.38541769162648826</v>
      </c>
      <c r="AG38" s="97">
        <f>AF38/$F38</f>
        <v>1.2860960076443635</v>
      </c>
      <c r="AH38" s="37">
        <v>2874</v>
      </c>
      <c r="AI38" s="96">
        <f>AH38/AH$18</f>
        <v>0.23765814934259488</v>
      </c>
      <c r="AJ38" s="97">
        <f>AI38/$F38</f>
        <v>0.79303883473483239</v>
      </c>
      <c r="AK38" s="37">
        <v>5153</v>
      </c>
      <c r="AL38" s="96">
        <f>AK38/AK$18</f>
        <v>0.34997283346916597</v>
      </c>
      <c r="AM38" s="97">
        <f>AL38/$F38</f>
        <v>1.1678204547622963</v>
      </c>
      <c r="AN38" s="37">
        <v>2945</v>
      </c>
      <c r="AO38" s="96">
        <f>AN38/AN$18</f>
        <v>0.2488802501478915</v>
      </c>
      <c r="AP38" s="97">
        <f>AO38/$F38</f>
        <v>0.83048573807278669</v>
      </c>
      <c r="AQ38" s="37">
        <v>2719</v>
      </c>
      <c r="AR38" s="96">
        <f>AQ38/AQ$18</f>
        <v>0.15395504218334183</v>
      </c>
      <c r="AS38" s="97">
        <f>AR38/$F38</f>
        <v>0.51373086760272546</v>
      </c>
      <c r="AT38" s="37">
        <v>2342</v>
      </c>
      <c r="AU38" s="96">
        <f>AT38/AT$18</f>
        <v>0.176768057966639</v>
      </c>
      <c r="AV38" s="97">
        <f>AU38/$F38</f>
        <v>0.58985536618869006</v>
      </c>
      <c r="AW38" s="37">
        <v>3818</v>
      </c>
      <c r="AX38" s="96">
        <f>AW38/AW$18</f>
        <v>0.29389577399738281</v>
      </c>
      <c r="AY38" s="97">
        <f>AX38/$F38</f>
        <v>0.98069753883505228</v>
      </c>
      <c r="AZ38" s="37">
        <v>3530</v>
      </c>
      <c r="BA38" s="96">
        <f>AZ38/AZ$18</f>
        <v>0.25058564634059771</v>
      </c>
      <c r="BB38" s="97">
        <f>BA38/$F38</f>
        <v>0.83617645565670318</v>
      </c>
      <c r="BC38" s="37">
        <v>5935</v>
      </c>
      <c r="BD38" s="96">
        <f>BC38/BC$18</f>
        <v>0.40190966343874857</v>
      </c>
      <c r="BE38" s="97">
        <f>BD38/$F38</f>
        <v>1.3411278849212542</v>
      </c>
      <c r="BF38" s="95">
        <v>3596</v>
      </c>
      <c r="BG38" s="96">
        <f>BF38/BF$18</f>
        <v>0.31324041811846692</v>
      </c>
      <c r="BH38" s="97">
        <f>BG38/$F38</f>
        <v>1.0452484666049633</v>
      </c>
      <c r="BI38" s="95">
        <f t="shared" si="219"/>
        <v>21727</v>
      </c>
      <c r="BJ38" s="96">
        <f>BI38/BI$26</f>
        <v>0.3526022817637417</v>
      </c>
      <c r="BK38" s="97">
        <f>BJ38/$F38</f>
        <v>1.1765946315254077</v>
      </c>
      <c r="BL38" s="95">
        <f t="shared" si="220"/>
        <v>12475</v>
      </c>
      <c r="BM38" s="96">
        <f>BL38/BL$26</f>
        <v>0.22525775988154784</v>
      </c>
      <c r="BN38" s="97">
        <f>BM38/$F38</f>
        <v>0.7516601130892695</v>
      </c>
      <c r="BO38" s="95">
        <f t="shared" si="221"/>
        <v>17563</v>
      </c>
      <c r="BP38" s="96">
        <f>BO38/BO$26</f>
        <v>0.31695872660663044</v>
      </c>
      <c r="BQ38" s="97">
        <f>BP38/$F38</f>
        <v>1.0576560488351314</v>
      </c>
      <c r="BR38" s="95">
        <f t="shared" si="222"/>
        <v>15079</v>
      </c>
      <c r="BS38" s="96">
        <f>BR38/BR$26</f>
        <v>0.29776856240126381</v>
      </c>
      <c r="BT38" s="97">
        <f>BS38/$F38</f>
        <v>0.99362060337748037</v>
      </c>
      <c r="BU38" s="93">
        <f>K38</f>
        <v>0.4361195734958111</v>
      </c>
      <c r="BV38" s="93">
        <f>N38</f>
        <v>0.41335044929396664</v>
      </c>
      <c r="BW38" s="93">
        <f>Q38</f>
        <v>0.38423793310634891</v>
      </c>
      <c r="BX38" s="93">
        <f>T38</f>
        <v>0.30346764187291841</v>
      </c>
      <c r="BY38" s="93">
        <f>W38</f>
        <v>0.3244001043296818</v>
      </c>
      <c r="BZ38" s="93">
        <f>Z38</f>
        <v>0.35181297709923665</v>
      </c>
      <c r="CA38" s="93">
        <f>AC38</f>
        <v>0.2324017650766968</v>
      </c>
      <c r="CB38" s="93">
        <f>AF38</f>
        <v>0.38541769162648826</v>
      </c>
      <c r="CC38" s="93">
        <f>AI38</f>
        <v>0.23765814934259488</v>
      </c>
      <c r="CD38" s="93">
        <f>AL38</f>
        <v>0.34997283346916597</v>
      </c>
      <c r="CE38" s="93">
        <f>AO38</f>
        <v>0.2488802501478915</v>
      </c>
      <c r="CF38" s="93">
        <f>AR38</f>
        <v>0.15395504218334183</v>
      </c>
      <c r="CG38" s="93">
        <f>AU38</f>
        <v>0.176768057966639</v>
      </c>
      <c r="CH38" s="93">
        <f>AX38</f>
        <v>0.29389577399738281</v>
      </c>
      <c r="CI38" s="93">
        <f>BA38</f>
        <v>0.25058564634059771</v>
      </c>
      <c r="CJ38" s="93">
        <f>BD38</f>
        <v>0.40190966343874857</v>
      </c>
      <c r="CK38" s="93">
        <f>BG38</f>
        <v>0.31324041811846692</v>
      </c>
      <c r="CL38" s="37"/>
    </row>
    <row r="39" spans="1:90">
      <c r="A39" s="37" t="s">
        <v>62</v>
      </c>
      <c r="B39" s="37" t="s">
        <v>40</v>
      </c>
      <c r="C39" s="94">
        <v>40603</v>
      </c>
      <c r="D39" s="95"/>
      <c r="E39" s="95">
        <v>29838</v>
      </c>
      <c r="F39" s="96">
        <f>E39/E$18</f>
        <v>0.13377209696437137</v>
      </c>
      <c r="G39" s="96"/>
      <c r="H39" s="96">
        <f>LARGE(BU39:CK39,1)</f>
        <v>0.29804191675686315</v>
      </c>
      <c r="I39" s="96">
        <f>SMALL(BU39:CK39,1)</f>
        <v>2.5005253204454719E-2</v>
      </c>
      <c r="J39" s="37">
        <v>2986</v>
      </c>
      <c r="K39" s="96">
        <f>J39/J$18</f>
        <v>0.28427265803503426</v>
      </c>
      <c r="L39" s="97">
        <f>K39/$F39</f>
        <v>2.1250519688776874</v>
      </c>
      <c r="M39" s="37">
        <v>2431</v>
      </c>
      <c r="N39" s="96">
        <f>M39/M$18</f>
        <v>0.26005562687205819</v>
      </c>
      <c r="O39" s="97">
        <f>N39/$F39</f>
        <v>1.9440199621100427</v>
      </c>
      <c r="P39" s="37">
        <v>1496</v>
      </c>
      <c r="Q39" s="96">
        <f>P39/P$18</f>
        <v>0.14980973362707792</v>
      </c>
      <c r="R39" s="97">
        <f>Q39/$F39</f>
        <v>1.1198877570632535</v>
      </c>
      <c r="S39" s="37">
        <v>1400</v>
      </c>
      <c r="T39" s="96">
        <f>S39/S$18</f>
        <v>9.1425586103310919E-2</v>
      </c>
      <c r="U39" s="97">
        <f>T39/$F39</f>
        <v>0.68344287170485973</v>
      </c>
      <c r="V39" s="37">
        <v>2599</v>
      </c>
      <c r="W39" s="96">
        <f>V39/V$18</f>
        <v>0.16947052686489306</v>
      </c>
      <c r="X39" s="97">
        <f>W39/$F39</f>
        <v>1.2668600605852023</v>
      </c>
      <c r="Y39" s="37">
        <v>2211</v>
      </c>
      <c r="Z39" s="96">
        <f>Y39/Y$18</f>
        <v>0.2109732824427481</v>
      </c>
      <c r="AA39" s="97">
        <f>Z39/$F39</f>
        <v>1.5771097802177563</v>
      </c>
      <c r="AB39" s="37">
        <v>476</v>
      </c>
      <c r="AC39" s="96">
        <f>AB39/AB$18</f>
        <v>2.5005253204454719E-2</v>
      </c>
      <c r="AD39" s="97">
        <f>AC39/$F39</f>
        <v>0.18692428220748139</v>
      </c>
      <c r="AE39" s="37">
        <v>3029</v>
      </c>
      <c r="AF39" s="96">
        <f>AE39/AE$18</f>
        <v>0.29804191675686315</v>
      </c>
      <c r="AG39" s="97">
        <f>AF39/$F39</f>
        <v>2.2279826923565618</v>
      </c>
      <c r="AH39" s="37">
        <v>1351</v>
      </c>
      <c r="AI39" s="96">
        <f>AH39/AH$18</f>
        <v>0.11171752253369718</v>
      </c>
      <c r="AJ39" s="97">
        <f>AI39/$F39</f>
        <v>0.83513322336160911</v>
      </c>
      <c r="AK39" s="37">
        <v>2918</v>
      </c>
      <c r="AL39" s="96">
        <f>AK39/AK$18</f>
        <v>0.19817984243412115</v>
      </c>
      <c r="AM39" s="97">
        <f>AL39/$F39</f>
        <v>1.4814736924315692</v>
      </c>
      <c r="AN39" s="37">
        <v>1082</v>
      </c>
      <c r="AO39" s="96">
        <f>AN39/AN$18</f>
        <v>9.1439195470294943E-2</v>
      </c>
      <c r="AP39" s="97">
        <f>AO39/$F39</f>
        <v>0.68354460717356258</v>
      </c>
      <c r="AQ39" s="37">
        <v>533</v>
      </c>
      <c r="AR39" s="96">
        <f>AQ39/AQ$18</f>
        <v>3.0179491535020666E-2</v>
      </c>
      <c r="AS39" s="97">
        <f>AR39/$F39</f>
        <v>0.22560378599027733</v>
      </c>
      <c r="AT39" s="37">
        <v>622</v>
      </c>
      <c r="AU39" s="96">
        <f>AT39/AT$18</f>
        <v>4.6946939391652197E-2</v>
      </c>
      <c r="AV39" s="97">
        <f>AU39/$F39</f>
        <v>0.35094717401459263</v>
      </c>
      <c r="AW39" s="37">
        <v>1097</v>
      </c>
      <c r="AX39" s="96">
        <f>AW39/AW$18</f>
        <v>8.4443075975675463E-2</v>
      </c>
      <c r="AY39" s="97">
        <f>AX39/$F39</f>
        <v>0.6312458120333263</v>
      </c>
      <c r="AZ39" s="37">
        <v>2383</v>
      </c>
      <c r="BA39" s="96">
        <f>AZ39/AZ$18</f>
        <v>0.16916305813870944</v>
      </c>
      <c r="BB39" s="97">
        <f>BA39/$F39</f>
        <v>1.2645616087169811</v>
      </c>
      <c r="BC39" s="37">
        <v>1754</v>
      </c>
      <c r="BD39" s="96">
        <f>BC39/BC$18</f>
        <v>0.11877835714769418</v>
      </c>
      <c r="BE39" s="97">
        <f>BD39/$F39</f>
        <v>0.88791578993733944</v>
      </c>
      <c r="BF39" s="95">
        <v>1470</v>
      </c>
      <c r="BG39" s="96">
        <f>BF39/BF$18</f>
        <v>0.12804878048780488</v>
      </c>
      <c r="BH39" s="97">
        <f>BG39/$F39</f>
        <v>0.95721591717224241</v>
      </c>
      <c r="BI39" s="95">
        <f t="shared" si="219"/>
        <v>10692</v>
      </c>
      <c r="BJ39" s="96">
        <f>BI39/BI$26</f>
        <v>0.17351790843733264</v>
      </c>
      <c r="BK39" s="97">
        <f>BJ39/$F39</f>
        <v>1.2971158587993661</v>
      </c>
      <c r="BL39" s="95">
        <f t="shared" si="220"/>
        <v>3722</v>
      </c>
      <c r="BM39" s="96">
        <f>BL39/BL$26</f>
        <v>6.7207164912153991E-2</v>
      </c>
      <c r="BN39" s="97">
        <f>BM39/$F39</f>
        <v>0.50240047391986264</v>
      </c>
      <c r="BO39" s="95">
        <f t="shared" si="221"/>
        <v>8137</v>
      </c>
      <c r="BP39" s="96">
        <f>BO39/BO$26</f>
        <v>0.14684809875295518</v>
      </c>
      <c r="BQ39" s="97">
        <f>BP39/$F39</f>
        <v>1.0977483502562306</v>
      </c>
      <c r="BR39" s="95">
        <f t="shared" si="222"/>
        <v>7287</v>
      </c>
      <c r="BS39" s="96">
        <f>BR39/BR$26</f>
        <v>0.14389810426540284</v>
      </c>
      <c r="BT39" s="97">
        <f>BS39/$F39</f>
        <v>1.0756959600007496</v>
      </c>
      <c r="BU39" s="93">
        <f>K39</f>
        <v>0.28427265803503426</v>
      </c>
      <c r="BV39" s="93">
        <f>N39</f>
        <v>0.26005562687205819</v>
      </c>
      <c r="BW39" s="93">
        <f>Q39</f>
        <v>0.14980973362707792</v>
      </c>
      <c r="BX39" s="93">
        <f>T39</f>
        <v>9.1425586103310919E-2</v>
      </c>
      <c r="BY39" s="93">
        <f>W39</f>
        <v>0.16947052686489306</v>
      </c>
      <c r="BZ39" s="93">
        <f>Z39</f>
        <v>0.2109732824427481</v>
      </c>
      <c r="CA39" s="93">
        <f>AC39</f>
        <v>2.5005253204454719E-2</v>
      </c>
      <c r="CB39" s="93">
        <f>AF39</f>
        <v>0.29804191675686315</v>
      </c>
      <c r="CC39" s="93">
        <f>AI39</f>
        <v>0.11171752253369718</v>
      </c>
      <c r="CD39" s="93">
        <f>AL39</f>
        <v>0.19817984243412115</v>
      </c>
      <c r="CE39" s="93">
        <f>AO39</f>
        <v>9.1439195470294943E-2</v>
      </c>
      <c r="CF39" s="93">
        <f>AR39</f>
        <v>3.0179491535020666E-2</v>
      </c>
      <c r="CG39" s="93">
        <f>AU39</f>
        <v>4.6946939391652197E-2</v>
      </c>
      <c r="CH39" s="93">
        <f>AX39</f>
        <v>8.4443075975675463E-2</v>
      </c>
      <c r="CI39" s="93">
        <f>BA39</f>
        <v>0.16916305813870944</v>
      </c>
      <c r="CJ39" s="93">
        <f>BD39</f>
        <v>0.11877835714769418</v>
      </c>
      <c r="CK39" s="93">
        <f>BG39</f>
        <v>0.12804878048780488</v>
      </c>
      <c r="CL39" s="37"/>
    </row>
    <row r="40" spans="1:90">
      <c r="A40" s="101" t="s">
        <v>63</v>
      </c>
      <c r="B40" s="37" t="s">
        <v>40</v>
      </c>
      <c r="C40" s="94">
        <v>40603</v>
      </c>
      <c r="D40" s="95"/>
      <c r="E40" s="102">
        <v>4.5999999999999996</v>
      </c>
      <c r="F40" s="93"/>
      <c r="G40" s="93"/>
      <c r="H40" s="96"/>
      <c r="I40" s="96"/>
      <c r="J40" s="37">
        <v>5.6</v>
      </c>
      <c r="K40" s="93"/>
      <c r="L40" s="97"/>
      <c r="M40" s="37">
        <v>5.5</v>
      </c>
      <c r="N40" s="93"/>
      <c r="O40" s="97"/>
      <c r="P40" s="37">
        <v>4.9000000000000004</v>
      </c>
      <c r="Q40" s="93"/>
      <c r="R40" s="97"/>
      <c r="S40" s="37">
        <v>4.5</v>
      </c>
      <c r="T40" s="93"/>
      <c r="U40" s="97"/>
      <c r="V40" s="37">
        <v>4.8</v>
      </c>
      <c r="W40" s="93"/>
      <c r="X40" s="97"/>
      <c r="Y40" s="37">
        <v>5.2</v>
      </c>
      <c r="Z40" s="93"/>
      <c r="AA40" s="97"/>
      <c r="AB40" s="37">
        <v>3.9</v>
      </c>
      <c r="AC40" s="93"/>
      <c r="AD40" s="97"/>
      <c r="AE40" s="37">
        <v>5.6</v>
      </c>
      <c r="AF40" s="93"/>
      <c r="AG40" s="97"/>
      <c r="AH40" s="37">
        <v>4.3</v>
      </c>
      <c r="AI40" s="93"/>
      <c r="AJ40" s="97"/>
      <c r="AK40" s="37">
        <v>5</v>
      </c>
      <c r="AL40" s="93"/>
      <c r="AM40" s="97"/>
      <c r="AN40" s="37">
        <v>4.2</v>
      </c>
      <c r="AO40" s="93"/>
      <c r="AP40" s="97"/>
      <c r="AQ40" s="37">
        <v>3.7</v>
      </c>
      <c r="AR40" s="93"/>
      <c r="AS40" s="97"/>
      <c r="AT40" s="37">
        <v>3.9</v>
      </c>
      <c r="AU40" s="93"/>
      <c r="AV40" s="97"/>
      <c r="AW40" s="37">
        <v>4.4000000000000004</v>
      </c>
      <c r="AX40" s="93"/>
      <c r="AY40" s="97"/>
      <c r="AZ40" s="37">
        <v>4.7</v>
      </c>
      <c r="BA40" s="93"/>
      <c r="BB40" s="97"/>
      <c r="BC40" s="37">
        <v>4.8</v>
      </c>
      <c r="BD40" s="93"/>
      <c r="BE40" s="97"/>
      <c r="BF40" s="102">
        <v>4.5999999999999996</v>
      </c>
      <c r="BG40" s="93"/>
      <c r="BH40" s="97"/>
      <c r="BI40" s="103">
        <f>((J40*J$175)+(S40*S$175)+(V40*V$175)+(Y40*Y$175)+(P40*P$175))/BI$175</f>
        <v>4.9450600659666542</v>
      </c>
      <c r="BJ40" s="103"/>
      <c r="BK40" s="97">
        <f>BI40/$E40</f>
        <v>1.0750130578188379</v>
      </c>
      <c r="BL40" s="103">
        <f>((BF40*BF$175)+(AT40*AT$175)+(AQ40*AQ$175)+(AW40*AW$175))/BL$175</f>
        <v>4.0970939887080702</v>
      </c>
      <c r="BM40" s="103"/>
      <c r="BN40" s="97">
        <f>BL40/$E40</f>
        <v>0.89067260624088485</v>
      </c>
      <c r="BO40" s="103">
        <f>((AZ40*AZ$175)+(AN40*AN$175)+(AK40*AK$175)+(BC40*BC$175))/BO$175</f>
        <v>4.6775348984771581</v>
      </c>
      <c r="BP40" s="103"/>
      <c r="BQ40" s="97">
        <f>BO40/$E40</f>
        <v>1.0168554127124259</v>
      </c>
      <c r="BR40" s="103">
        <f>((AH40*AH$175)+(AE40*AE$175)+(AB40*AB$175)+(M40*M$175))/BR$175</f>
        <v>4.6252921874423913</v>
      </c>
      <c r="BS40" s="97"/>
      <c r="BT40" s="97">
        <f>BR40/$E40</f>
        <v>1.0054983016179113</v>
      </c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37"/>
    </row>
    <row r="41" spans="1:90">
      <c r="A41" s="89" t="s">
        <v>57</v>
      </c>
      <c r="B41" s="37" t="s">
        <v>40</v>
      </c>
      <c r="C41" s="94">
        <v>40603</v>
      </c>
      <c r="D41" s="95">
        <v>2372777</v>
      </c>
      <c r="E41" s="95">
        <v>223051</v>
      </c>
      <c r="F41" s="93"/>
      <c r="G41" s="93"/>
      <c r="H41" s="96"/>
      <c r="I41" s="96"/>
      <c r="J41" s="37">
        <v>10504</v>
      </c>
      <c r="K41" s="93"/>
      <c r="L41" s="97"/>
      <c r="M41" s="37">
        <v>9348</v>
      </c>
      <c r="N41" s="93"/>
      <c r="O41" s="97"/>
      <c r="P41" s="37">
        <v>9986</v>
      </c>
      <c r="Q41" s="93"/>
      <c r="R41" s="97"/>
      <c r="S41" s="37">
        <v>15313</v>
      </c>
      <c r="T41" s="93"/>
      <c r="U41" s="97"/>
      <c r="V41" s="37">
        <v>15336</v>
      </c>
      <c r="W41" s="93"/>
      <c r="X41" s="97"/>
      <c r="Y41" s="37">
        <v>10480</v>
      </c>
      <c r="Z41" s="93"/>
      <c r="AA41" s="97"/>
      <c r="AB41" s="37">
        <v>19036</v>
      </c>
      <c r="AC41" s="93"/>
      <c r="AD41" s="97"/>
      <c r="AE41" s="37">
        <v>10163</v>
      </c>
      <c r="AF41" s="93"/>
      <c r="AG41" s="97"/>
      <c r="AH41" s="37">
        <v>12093</v>
      </c>
      <c r="AI41" s="93"/>
      <c r="AJ41" s="97"/>
      <c r="AK41" s="37">
        <v>14724</v>
      </c>
      <c r="AL41" s="93"/>
      <c r="AM41" s="97"/>
      <c r="AN41" s="37">
        <v>11833</v>
      </c>
      <c r="AO41" s="93"/>
      <c r="AP41" s="97"/>
      <c r="AQ41" s="37">
        <v>17661</v>
      </c>
      <c r="AR41" s="93"/>
      <c r="AS41" s="97"/>
      <c r="AT41" s="37">
        <v>13249</v>
      </c>
      <c r="AU41" s="93"/>
      <c r="AV41" s="97"/>
      <c r="AW41" s="37">
        <v>12991</v>
      </c>
      <c r="AX41" s="93"/>
      <c r="AY41" s="97"/>
      <c r="AZ41" s="37">
        <v>14087</v>
      </c>
      <c r="BA41" s="93"/>
      <c r="BB41" s="97"/>
      <c r="BC41" s="37">
        <v>14767</v>
      </c>
      <c r="BD41" s="93"/>
      <c r="BE41" s="97"/>
      <c r="BF41" s="95">
        <v>11480</v>
      </c>
      <c r="BG41" s="93"/>
      <c r="BH41" s="97"/>
      <c r="BI41" s="95">
        <f t="shared" ref="BI41:BI48" si="223">J41+S41+V41+Y41+P41</f>
        <v>61619</v>
      </c>
      <c r="BJ41" s="93"/>
      <c r="BK41" s="97"/>
      <c r="BL41" s="95">
        <f t="shared" ref="BL41:BL48" si="224">BF41+AT41+AQ41+AW41</f>
        <v>55381</v>
      </c>
      <c r="BM41" s="93"/>
      <c r="BN41" s="93"/>
      <c r="BO41" s="95">
        <f t="shared" ref="BO41:BO48" si="225">AZ41+AN41+AK41+BC41</f>
        <v>55411</v>
      </c>
      <c r="BP41" s="93"/>
      <c r="BQ41" s="93"/>
      <c r="BR41" s="95">
        <f t="shared" ref="BR41:BR48" si="226">AH41+AE41+AB41+M41</f>
        <v>50640</v>
      </c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37"/>
    </row>
    <row r="42" spans="1:90">
      <c r="A42" s="37" t="s">
        <v>64</v>
      </c>
      <c r="B42" s="37" t="s">
        <v>40</v>
      </c>
      <c r="C42" s="94">
        <v>40603</v>
      </c>
      <c r="D42" s="95">
        <v>823314</v>
      </c>
      <c r="E42" s="95">
        <v>87176</v>
      </c>
      <c r="F42" s="96">
        <f t="shared" ref="F42:F48" si="227">E42/E$18</f>
        <v>0.39083438316797503</v>
      </c>
      <c r="G42" s="96"/>
      <c r="H42" s="96">
        <f t="shared" ref="H42:H48" si="228">LARGE(BU42:CK42,1)</f>
        <v>0.48445727874978767</v>
      </c>
      <c r="I42" s="96">
        <f t="shared" ref="I42:I48" si="229">SMALL(BU42:CK42,1)</f>
        <v>0.27142041127189642</v>
      </c>
      <c r="J42" s="37">
        <v>2851</v>
      </c>
      <c r="K42" s="96">
        <f t="shared" ref="K42:K48" si="230">J42/J$18</f>
        <v>0.27142041127189642</v>
      </c>
      <c r="L42" s="97">
        <f t="shared" ref="L42:L48" si="231">K42/$F42</f>
        <v>0.69446400562778487</v>
      </c>
      <c r="M42" s="37">
        <v>2615</v>
      </c>
      <c r="N42" s="96">
        <f t="shared" ref="N42:N48" si="232">M42/M$18</f>
        <v>0.27973898160034233</v>
      </c>
      <c r="O42" s="97">
        <f t="shared" ref="O42:O48" si="233">N42/$F42</f>
        <v>0.71574813692917727</v>
      </c>
      <c r="P42" s="37">
        <v>3355</v>
      </c>
      <c r="Q42" s="96">
        <f t="shared" ref="Q42:Q48" si="234">P42/P$18</f>
        <v>0.33597035850190266</v>
      </c>
      <c r="R42" s="97">
        <f t="shared" ref="R42:R48" si="235">Q42/$F42</f>
        <v>0.85962334167899301</v>
      </c>
      <c r="S42" s="37">
        <v>5774</v>
      </c>
      <c r="T42" s="96">
        <f t="shared" ref="T42:T48" si="236">S42/S$18</f>
        <v>0.37706523868608371</v>
      </c>
      <c r="U42" s="97">
        <f t="shared" ref="U42:U48" si="237">T42/$F42</f>
        <v>0.96476987421044391</v>
      </c>
      <c r="V42" s="37">
        <v>6354</v>
      </c>
      <c r="W42" s="96">
        <f t="shared" ref="W42:W48" si="238">V42/V$18</f>
        <v>0.41431924882629106</v>
      </c>
      <c r="X42" s="97">
        <f t="shared" ref="X42:X48" si="239">W42/$F42</f>
        <v>1.0600890470995807</v>
      </c>
      <c r="Y42" s="37">
        <v>3634</v>
      </c>
      <c r="Z42" s="96">
        <f t="shared" ref="Z42:Z48" si="240">Y42/Y$18</f>
        <v>0.34675572519083969</v>
      </c>
      <c r="AA42" s="97">
        <f t="shared" ref="AA42:AA48" si="241">Z42/$F42</f>
        <v>0.88721908850534537</v>
      </c>
      <c r="AB42" s="37">
        <v>8638</v>
      </c>
      <c r="AC42" s="96">
        <f t="shared" ref="AC42:AC48" si="242">AB42/AB$18</f>
        <v>0.45377180079848706</v>
      </c>
      <c r="AD42" s="97">
        <f t="shared" ref="AD42:AD48" si="243">AC42/$F42</f>
        <v>1.1610334718259996</v>
      </c>
      <c r="AE42" s="37">
        <v>2933</v>
      </c>
      <c r="AF42" s="96">
        <f t="shared" ref="AF42:AF48" si="244">AE42/AE$18</f>
        <v>0.28859588704122796</v>
      </c>
      <c r="AG42" s="97">
        <f t="shared" ref="AG42:AG48" si="245">AF42/$F42</f>
        <v>0.73840966780344286</v>
      </c>
      <c r="AH42" s="37">
        <v>5288</v>
      </c>
      <c r="AI42" s="96">
        <f t="shared" ref="AI42:AI48" si="246">AH42/AH$18</f>
        <v>0.43727776399570001</v>
      </c>
      <c r="AJ42" s="97">
        <f t="shared" ref="AJ42:AJ48" si="247">AI42/$F42</f>
        <v>1.1188313588258796</v>
      </c>
      <c r="AK42" s="37">
        <v>5154</v>
      </c>
      <c r="AL42" s="96">
        <f t="shared" ref="AL42:AL48" si="248">AK42/AK$18</f>
        <v>0.35004074979625099</v>
      </c>
      <c r="AM42" s="97">
        <f t="shared" ref="AM42:AM48" si="249">AL42/$F42</f>
        <v>0.89562424615494607</v>
      </c>
      <c r="AN42" s="37">
        <v>5577</v>
      </c>
      <c r="AO42" s="96">
        <f t="shared" ref="AO42:AO48" si="250">AN42/AN$18</f>
        <v>0.47130905095918196</v>
      </c>
      <c r="AP42" s="97">
        <f t="shared" ref="AP42:AP48" si="251">AO42/$F42</f>
        <v>1.2059047802777887</v>
      </c>
      <c r="AQ42" s="37">
        <v>8556</v>
      </c>
      <c r="AR42" s="96">
        <f t="shared" ref="AR42:AR48" si="252">AQ42/AQ$18</f>
        <v>0.48445727874978767</v>
      </c>
      <c r="AS42" s="97">
        <f t="shared" ref="AS42:AS48" si="253">AR42/$F42</f>
        <v>1.2395462109114768</v>
      </c>
      <c r="AT42" s="37">
        <v>6061</v>
      </c>
      <c r="AU42" s="96">
        <f t="shared" ref="AU42:AU48" si="254">AT42/AT$18</f>
        <v>0.45746848818778774</v>
      </c>
      <c r="AV42" s="97">
        <f t="shared" ref="AV42:AV48" si="255">AU42/$F42</f>
        <v>1.1704919216157457</v>
      </c>
      <c r="AW42" s="37">
        <v>5383</v>
      </c>
      <c r="AX42" s="96">
        <f t="shared" ref="AX42:AX48" si="256">AW42/AW$18</f>
        <v>0.41436379031637288</v>
      </c>
      <c r="AY42" s="97">
        <f t="shared" ref="AY42:AY48" si="257">AX42/$F42</f>
        <v>1.0602030122264992</v>
      </c>
      <c r="AZ42" s="37">
        <v>5575</v>
      </c>
      <c r="BA42" s="96">
        <f t="shared" ref="BA42:BA48" si="258">AZ42/AZ$18</f>
        <v>0.39575495137360689</v>
      </c>
      <c r="BB42" s="97">
        <f t="shared" ref="BB42:BB48" si="259">BA42/$F42</f>
        <v>1.0125899061534642</v>
      </c>
      <c r="BC42" s="37">
        <v>5153</v>
      </c>
      <c r="BD42" s="96">
        <f t="shared" ref="BD42:BD48" si="260">BC42/BC$18</f>
        <v>0.34895374822238778</v>
      </c>
      <c r="BE42" s="97">
        <f t="shared" ref="BE42:BE48" si="261">BD42/$F42</f>
        <v>0.89284301292502311</v>
      </c>
      <c r="BF42" s="95">
        <v>4275</v>
      </c>
      <c r="BG42" s="96">
        <f t="shared" ref="BG42:BG48" si="262">BF42/BF$18</f>
        <v>0.37238675958188155</v>
      </c>
      <c r="BH42" s="97">
        <f t="shared" ref="BH42:BH48" si="263">BG42/$F42</f>
        <v>0.95279938413666909</v>
      </c>
      <c r="BI42" s="95">
        <f t="shared" si="223"/>
        <v>21968</v>
      </c>
      <c r="BJ42" s="96">
        <f>BI42/BI$26</f>
        <v>0.35651341307064377</v>
      </c>
      <c r="BK42" s="97">
        <f>BJ42/$F42</f>
        <v>0.9121853870195944</v>
      </c>
      <c r="BL42" s="95">
        <f t="shared" si="224"/>
        <v>24275</v>
      </c>
      <c r="BM42" s="96">
        <f>BL42/BL$26</f>
        <v>0.43832722413824238</v>
      </c>
      <c r="BN42" s="97">
        <f>BM42/$F42</f>
        <v>1.1215165374788829</v>
      </c>
      <c r="BO42" s="95">
        <f t="shared" si="225"/>
        <v>21459</v>
      </c>
      <c r="BP42" s="96">
        <f>BO42/BO$26</f>
        <v>0.38726967569616139</v>
      </c>
      <c r="BQ42" s="97">
        <f>BP42/$F42</f>
        <v>0.99087923779141618</v>
      </c>
      <c r="BR42" s="95">
        <f t="shared" si="226"/>
        <v>19474</v>
      </c>
      <c r="BS42" s="96">
        <f>BR42/BR$26</f>
        <v>0.38455766192733015</v>
      </c>
      <c r="BT42" s="97">
        <f>BS42/$F42</f>
        <v>0.98394020201148158</v>
      </c>
      <c r="BU42" s="93">
        <f t="shared" ref="BU42:BU48" si="264">K42</f>
        <v>0.27142041127189642</v>
      </c>
      <c r="BV42" s="93">
        <f t="shared" ref="BV42:BV48" si="265">N42</f>
        <v>0.27973898160034233</v>
      </c>
      <c r="BW42" s="93">
        <f t="shared" ref="BW42:BW48" si="266">Q42</f>
        <v>0.33597035850190266</v>
      </c>
      <c r="BX42" s="93">
        <f t="shared" ref="BX42:BX48" si="267">T42</f>
        <v>0.37706523868608371</v>
      </c>
      <c r="BY42" s="93">
        <f t="shared" ref="BY42:BY48" si="268">W42</f>
        <v>0.41431924882629106</v>
      </c>
      <c r="BZ42" s="93">
        <f t="shared" ref="BZ42:BZ48" si="269">Z42</f>
        <v>0.34675572519083969</v>
      </c>
      <c r="CA42" s="93">
        <f t="shared" ref="CA42:CA48" si="270">AC42</f>
        <v>0.45377180079848706</v>
      </c>
      <c r="CB42" s="93">
        <f t="shared" ref="CB42:CB48" si="271">AF42</f>
        <v>0.28859588704122796</v>
      </c>
      <c r="CC42" s="93">
        <f t="shared" ref="CC42:CC48" si="272">AI42</f>
        <v>0.43727776399570001</v>
      </c>
      <c r="CD42" s="93">
        <f t="shared" ref="CD42:CD48" si="273">AL42</f>
        <v>0.35004074979625099</v>
      </c>
      <c r="CE42" s="93">
        <f t="shared" ref="CE42:CE48" si="274">AO42</f>
        <v>0.47130905095918196</v>
      </c>
      <c r="CF42" s="93">
        <f t="shared" ref="CF42:CF48" si="275">AR42</f>
        <v>0.48445727874978767</v>
      </c>
      <c r="CG42" s="93">
        <f t="shared" ref="CG42:CG48" si="276">AU42</f>
        <v>0.45746848818778774</v>
      </c>
      <c r="CH42" s="93">
        <f t="shared" ref="CH42:CH48" si="277">AX42</f>
        <v>0.41436379031637288</v>
      </c>
      <c r="CI42" s="93">
        <f t="shared" ref="CI42:CI48" si="278">BA42</f>
        <v>0.39575495137360689</v>
      </c>
      <c r="CJ42" s="93">
        <f t="shared" ref="CJ42:CJ48" si="279">BD42</f>
        <v>0.34895374822238778</v>
      </c>
      <c r="CK42" s="93">
        <f t="shared" ref="CK42:CK48" si="280">BG42</f>
        <v>0.37238675958188155</v>
      </c>
      <c r="CL42" s="37"/>
    </row>
    <row r="43" spans="1:90">
      <c r="A43" s="37" t="s">
        <v>65</v>
      </c>
      <c r="B43" s="37" t="s">
        <v>40</v>
      </c>
      <c r="C43" s="94">
        <v>40603</v>
      </c>
      <c r="D43" s="95">
        <v>807658</v>
      </c>
      <c r="E43" s="95">
        <v>74692</v>
      </c>
      <c r="F43" s="96">
        <f t="shared" si="227"/>
        <v>0.33486512053297229</v>
      </c>
      <c r="G43" s="96"/>
      <c r="H43" s="96">
        <f t="shared" si="228"/>
        <v>0.36567022086824069</v>
      </c>
      <c r="I43" s="96">
        <f t="shared" si="229"/>
        <v>0.31234718826405866</v>
      </c>
      <c r="J43" s="37">
        <v>3841</v>
      </c>
      <c r="K43" s="96">
        <f t="shared" si="230"/>
        <v>0.36567022086824069</v>
      </c>
      <c r="L43" s="97">
        <f t="shared" si="231"/>
        <v>1.0919925619193749</v>
      </c>
      <c r="M43" s="37">
        <v>3322</v>
      </c>
      <c r="N43" s="96">
        <f t="shared" si="232"/>
        <v>0.35537013264869488</v>
      </c>
      <c r="O43" s="97">
        <f t="shared" si="233"/>
        <v>1.0612336456035993</v>
      </c>
      <c r="P43" s="37">
        <v>3439</v>
      </c>
      <c r="Q43" s="96">
        <f t="shared" si="234"/>
        <v>0.34438213498898457</v>
      </c>
      <c r="R43" s="97">
        <f t="shared" si="235"/>
        <v>1.0284204411640872</v>
      </c>
      <c r="S43" s="37">
        <v>4803</v>
      </c>
      <c r="T43" s="96">
        <f t="shared" si="236"/>
        <v>0.31365506432443024</v>
      </c>
      <c r="U43" s="97">
        <f t="shared" si="237"/>
        <v>0.936660897453924</v>
      </c>
      <c r="V43" s="37">
        <v>5328</v>
      </c>
      <c r="W43" s="96">
        <f t="shared" si="238"/>
        <v>0.34741784037558687</v>
      </c>
      <c r="X43" s="97">
        <f t="shared" si="239"/>
        <v>1.0374858982704309</v>
      </c>
      <c r="Y43" s="37">
        <v>3703</v>
      </c>
      <c r="Z43" s="96">
        <f t="shared" si="240"/>
        <v>0.35333969465648857</v>
      </c>
      <c r="AA43" s="97">
        <f t="shared" si="241"/>
        <v>1.0551701953733255</v>
      </c>
      <c r="AB43" s="37">
        <v>6069</v>
      </c>
      <c r="AC43" s="96">
        <f t="shared" si="242"/>
        <v>0.31881697835679762</v>
      </c>
      <c r="AD43" s="97">
        <f t="shared" si="243"/>
        <v>0.95207580248837975</v>
      </c>
      <c r="AE43" s="37">
        <v>3524</v>
      </c>
      <c r="AF43" s="96">
        <f t="shared" si="244"/>
        <v>0.34674800747810686</v>
      </c>
      <c r="AG43" s="97">
        <f t="shared" si="245"/>
        <v>1.035485591709945</v>
      </c>
      <c r="AH43" s="37">
        <v>4217</v>
      </c>
      <c r="AI43" s="96">
        <f t="shared" si="246"/>
        <v>0.34871413214256181</v>
      </c>
      <c r="AJ43" s="97">
        <f t="shared" si="247"/>
        <v>1.0413569845302113</v>
      </c>
      <c r="AK43" s="37">
        <v>4599</v>
      </c>
      <c r="AL43" s="96">
        <f t="shared" si="248"/>
        <v>0.31234718826405866</v>
      </c>
      <c r="AM43" s="97">
        <f t="shared" si="249"/>
        <v>0.93275521728547295</v>
      </c>
      <c r="AN43" s="37">
        <v>3953</v>
      </c>
      <c r="AO43" s="96">
        <f t="shared" si="250"/>
        <v>0.33406574833093888</v>
      </c>
      <c r="AP43" s="97">
        <f t="shared" si="251"/>
        <v>0.99761285319665083</v>
      </c>
      <c r="AQ43" s="37">
        <v>6026</v>
      </c>
      <c r="AR43" s="96">
        <f t="shared" si="252"/>
        <v>0.34120378234528054</v>
      </c>
      <c r="AS43" s="97">
        <f t="shared" si="253"/>
        <v>1.0189289998379634</v>
      </c>
      <c r="AT43" s="37">
        <v>4502</v>
      </c>
      <c r="AU43" s="96">
        <f t="shared" si="254"/>
        <v>0.33979923013057589</v>
      </c>
      <c r="AV43" s="97">
        <f t="shared" si="255"/>
        <v>1.0147346178955587</v>
      </c>
      <c r="AW43" s="37">
        <v>4510</v>
      </c>
      <c r="AX43" s="96">
        <f t="shared" si="256"/>
        <v>0.34716342082980522</v>
      </c>
      <c r="AY43" s="97">
        <f t="shared" si="257"/>
        <v>1.0367261310382487</v>
      </c>
      <c r="AZ43" s="37">
        <v>4445</v>
      </c>
      <c r="BA43" s="96">
        <f t="shared" si="258"/>
        <v>0.31553914957052603</v>
      </c>
      <c r="BB43" s="97">
        <f t="shared" si="259"/>
        <v>0.94228729784790066</v>
      </c>
      <c r="BC43" s="37">
        <v>4791</v>
      </c>
      <c r="BD43" s="96">
        <f t="shared" si="260"/>
        <v>0.32443962890228212</v>
      </c>
      <c r="BE43" s="97">
        <f t="shared" si="261"/>
        <v>0.96886659436462974</v>
      </c>
      <c r="BF43" s="95">
        <v>3620</v>
      </c>
      <c r="BG43" s="96">
        <f t="shared" si="262"/>
        <v>0.31533101045296169</v>
      </c>
      <c r="BH43" s="97">
        <f t="shared" si="263"/>
        <v>0.94166573679301069</v>
      </c>
      <c r="BI43" s="95">
        <f t="shared" si="223"/>
        <v>21114</v>
      </c>
      <c r="BJ43" s="96">
        <f>BI43/BI$26</f>
        <v>0.34265405151008616</v>
      </c>
      <c r="BK43" s="97">
        <f>BJ43/$F43</f>
        <v>1.0232599052559339</v>
      </c>
      <c r="BL43" s="95">
        <f t="shared" si="224"/>
        <v>18658</v>
      </c>
      <c r="BM43" s="96">
        <f>BL43/BL$26</f>
        <v>0.33690254780520396</v>
      </c>
      <c r="BN43" s="97">
        <f>BM43/$F43</f>
        <v>1.0060843221563025</v>
      </c>
      <c r="BO43" s="95">
        <f t="shared" si="225"/>
        <v>17788</v>
      </c>
      <c r="BP43" s="96">
        <f>BO43/BO$26</f>
        <v>0.3210192921983</v>
      </c>
      <c r="BQ43" s="97">
        <f>BP43/$F43</f>
        <v>0.95865252161038683</v>
      </c>
      <c r="BR43" s="95">
        <f t="shared" si="226"/>
        <v>17132</v>
      </c>
      <c r="BS43" s="96">
        <f>BR43/BR$26</f>
        <v>0.33830963665086888</v>
      </c>
      <c r="BT43" s="97">
        <f>BS43/$F43</f>
        <v>1.0102862791813441</v>
      </c>
      <c r="BU43" s="93">
        <f t="shared" si="264"/>
        <v>0.36567022086824069</v>
      </c>
      <c r="BV43" s="93">
        <f t="shared" si="265"/>
        <v>0.35537013264869488</v>
      </c>
      <c r="BW43" s="93">
        <f t="shared" si="266"/>
        <v>0.34438213498898457</v>
      </c>
      <c r="BX43" s="93">
        <f t="shared" si="267"/>
        <v>0.31365506432443024</v>
      </c>
      <c r="BY43" s="93">
        <f t="shared" si="268"/>
        <v>0.34741784037558687</v>
      </c>
      <c r="BZ43" s="93">
        <f t="shared" si="269"/>
        <v>0.35333969465648857</v>
      </c>
      <c r="CA43" s="93">
        <f t="shared" si="270"/>
        <v>0.31881697835679762</v>
      </c>
      <c r="CB43" s="93">
        <f t="shared" si="271"/>
        <v>0.34674800747810686</v>
      </c>
      <c r="CC43" s="93">
        <f t="shared" si="272"/>
        <v>0.34871413214256181</v>
      </c>
      <c r="CD43" s="93">
        <f t="shared" si="273"/>
        <v>0.31234718826405866</v>
      </c>
      <c r="CE43" s="93">
        <f t="shared" si="274"/>
        <v>0.33406574833093888</v>
      </c>
      <c r="CF43" s="93">
        <f t="shared" si="275"/>
        <v>0.34120378234528054</v>
      </c>
      <c r="CG43" s="93">
        <f t="shared" si="276"/>
        <v>0.33979923013057589</v>
      </c>
      <c r="CH43" s="93">
        <f t="shared" si="277"/>
        <v>0.34716342082980522</v>
      </c>
      <c r="CI43" s="93">
        <f t="shared" si="278"/>
        <v>0.31553914957052603</v>
      </c>
      <c r="CJ43" s="93">
        <f t="shared" si="279"/>
        <v>0.32443962890228212</v>
      </c>
      <c r="CK43" s="93">
        <f t="shared" si="280"/>
        <v>0.31533101045296169</v>
      </c>
      <c r="CL43" s="37"/>
    </row>
    <row r="44" spans="1:90">
      <c r="A44" s="37" t="s">
        <v>66</v>
      </c>
      <c r="B44" s="37" t="s">
        <v>40</v>
      </c>
      <c r="C44" s="94">
        <v>40603</v>
      </c>
      <c r="D44" s="95"/>
      <c r="E44" s="95">
        <v>52372</v>
      </c>
      <c r="F44" s="96">
        <f t="shared" si="227"/>
        <v>0.23479831966680265</v>
      </c>
      <c r="G44" s="96"/>
      <c r="H44" s="96">
        <f t="shared" si="228"/>
        <v>0.31260454590180065</v>
      </c>
      <c r="I44" s="96">
        <f t="shared" si="229"/>
        <v>0.15497423701942131</v>
      </c>
      <c r="J44" s="37">
        <v>3210</v>
      </c>
      <c r="K44" s="96">
        <f t="shared" si="230"/>
        <v>0.3055978674790556</v>
      </c>
      <c r="L44" s="97">
        <f t="shared" si="231"/>
        <v>1.3015334518267554</v>
      </c>
      <c r="M44" s="37">
        <v>2854</v>
      </c>
      <c r="N44" s="96">
        <f t="shared" si="232"/>
        <v>0.30530594779632009</v>
      </c>
      <c r="O44" s="97">
        <f t="shared" si="233"/>
        <v>1.3002901734116894</v>
      </c>
      <c r="P44" s="37">
        <v>2769</v>
      </c>
      <c r="Q44" s="96">
        <f t="shared" si="234"/>
        <v>0.27728820348487881</v>
      </c>
      <c r="R44" s="97">
        <f t="shared" si="235"/>
        <v>1.1809633215364261</v>
      </c>
      <c r="S44" s="37">
        <v>4039</v>
      </c>
      <c r="T44" s="96">
        <f t="shared" si="236"/>
        <v>0.26376281590805201</v>
      </c>
      <c r="U44" s="97">
        <f t="shared" si="237"/>
        <v>1.1233590439759205</v>
      </c>
      <c r="V44" s="37">
        <v>3193</v>
      </c>
      <c r="W44" s="96">
        <f t="shared" si="238"/>
        <v>0.20820292123109024</v>
      </c>
      <c r="X44" s="97">
        <f t="shared" si="239"/>
        <v>0.8867308825997845</v>
      </c>
      <c r="Y44" s="37">
        <v>2768</v>
      </c>
      <c r="Z44" s="96">
        <f t="shared" si="240"/>
        <v>0.26412213740458013</v>
      </c>
      <c r="AA44" s="97">
        <f t="shared" si="241"/>
        <v>1.1248893849810777</v>
      </c>
      <c r="AB44" s="37">
        <v>3720</v>
      </c>
      <c r="AC44" s="96">
        <f t="shared" si="242"/>
        <v>0.19541920571548646</v>
      </c>
      <c r="AD44" s="97">
        <f t="shared" si="243"/>
        <v>0.83228536725817182</v>
      </c>
      <c r="AE44" s="37">
        <v>3177</v>
      </c>
      <c r="AF44" s="96">
        <f t="shared" si="244"/>
        <v>0.31260454590180065</v>
      </c>
      <c r="AG44" s="97">
        <f t="shared" si="245"/>
        <v>1.3313747148847197</v>
      </c>
      <c r="AH44" s="37">
        <v>2304</v>
      </c>
      <c r="AI44" s="96">
        <f t="shared" si="246"/>
        <v>0.19052344331431406</v>
      </c>
      <c r="AJ44" s="97">
        <f t="shared" si="247"/>
        <v>0.81143444120333519</v>
      </c>
      <c r="AK44" s="37">
        <v>4175</v>
      </c>
      <c r="AL44" s="96">
        <f t="shared" si="248"/>
        <v>0.28355066558000541</v>
      </c>
      <c r="AM44" s="97">
        <f t="shared" si="249"/>
        <v>1.2076349864104061</v>
      </c>
      <c r="AN44" s="37">
        <v>1960</v>
      </c>
      <c r="AO44" s="96">
        <f t="shared" si="250"/>
        <v>0.16563846868925886</v>
      </c>
      <c r="AP44" s="97">
        <f t="shared" si="251"/>
        <v>0.70544997478820515</v>
      </c>
      <c r="AQ44" s="37">
        <v>2737</v>
      </c>
      <c r="AR44" s="96">
        <f t="shared" si="252"/>
        <v>0.15497423701942131</v>
      </c>
      <c r="AS44" s="97">
        <f t="shared" si="253"/>
        <v>0.66003128659243382</v>
      </c>
      <c r="AT44" s="37">
        <v>2404</v>
      </c>
      <c r="AU44" s="96">
        <f t="shared" si="254"/>
        <v>0.18144765642690014</v>
      </c>
      <c r="AV44" s="97">
        <f t="shared" si="255"/>
        <v>0.77278089845101405</v>
      </c>
      <c r="AW44" s="37">
        <v>2723</v>
      </c>
      <c r="AX44" s="96">
        <f t="shared" si="256"/>
        <v>0.20960665075821722</v>
      </c>
      <c r="AY44" s="97">
        <f t="shared" si="257"/>
        <v>0.89270933052530188</v>
      </c>
      <c r="AZ44" s="37">
        <v>3376</v>
      </c>
      <c r="BA44" s="96">
        <f t="shared" si="258"/>
        <v>0.23965358131610706</v>
      </c>
      <c r="BB44" s="97">
        <f t="shared" si="259"/>
        <v>1.0206784343950774</v>
      </c>
      <c r="BC44" s="37">
        <v>3997</v>
      </c>
      <c r="BD44" s="96">
        <f t="shared" si="260"/>
        <v>0.27067109094602831</v>
      </c>
      <c r="BE44" s="97">
        <f t="shared" si="261"/>
        <v>1.152781209550954</v>
      </c>
      <c r="BF44" s="95">
        <v>2966</v>
      </c>
      <c r="BG44" s="96">
        <f t="shared" si="262"/>
        <v>0.25836236933797907</v>
      </c>
      <c r="BH44" s="97">
        <f t="shared" si="263"/>
        <v>1.1003586810357744</v>
      </c>
      <c r="BI44" s="95">
        <f t="shared" si="223"/>
        <v>15979</v>
      </c>
      <c r="BJ44" s="96">
        <f>BI44/BI$26</f>
        <v>0.25931936578003539</v>
      </c>
      <c r="BK44" s="97">
        <f>BJ44/$F44</f>
        <v>1.104434504250414</v>
      </c>
      <c r="BL44" s="95">
        <f t="shared" si="224"/>
        <v>10830</v>
      </c>
      <c r="BM44" s="96">
        <f>BL44/BL$26</f>
        <v>0.19555443202542389</v>
      </c>
      <c r="BN44" s="97">
        <f>BM44/$F44</f>
        <v>0.83286129263161279</v>
      </c>
      <c r="BO44" s="95">
        <f t="shared" si="225"/>
        <v>13508</v>
      </c>
      <c r="BP44" s="96">
        <f>BO44/BO$26</f>
        <v>0.24377831116565302</v>
      </c>
      <c r="BQ44" s="97">
        <f>BP44/$F44</f>
        <v>1.0382455526581011</v>
      </c>
      <c r="BR44" s="95">
        <f t="shared" si="226"/>
        <v>12055</v>
      </c>
      <c r="BS44" s="96">
        <f>BR44/BR$26</f>
        <v>0.2380529225908373</v>
      </c>
      <c r="BT44" s="97">
        <f>BS44/$F44</f>
        <v>1.0138612700834195</v>
      </c>
      <c r="BU44" s="93">
        <f t="shared" si="264"/>
        <v>0.3055978674790556</v>
      </c>
      <c r="BV44" s="93">
        <f t="shared" si="265"/>
        <v>0.30530594779632009</v>
      </c>
      <c r="BW44" s="93">
        <f t="shared" si="266"/>
        <v>0.27728820348487881</v>
      </c>
      <c r="BX44" s="93">
        <f t="shared" si="267"/>
        <v>0.26376281590805201</v>
      </c>
      <c r="BY44" s="93">
        <f t="shared" si="268"/>
        <v>0.20820292123109024</v>
      </c>
      <c r="BZ44" s="93">
        <f t="shared" si="269"/>
        <v>0.26412213740458013</v>
      </c>
      <c r="CA44" s="93">
        <f t="shared" si="270"/>
        <v>0.19541920571548646</v>
      </c>
      <c r="CB44" s="93">
        <f t="shared" si="271"/>
        <v>0.31260454590180065</v>
      </c>
      <c r="CC44" s="93">
        <f t="shared" si="272"/>
        <v>0.19052344331431406</v>
      </c>
      <c r="CD44" s="93">
        <f t="shared" si="273"/>
        <v>0.28355066558000541</v>
      </c>
      <c r="CE44" s="93">
        <f t="shared" si="274"/>
        <v>0.16563846868925886</v>
      </c>
      <c r="CF44" s="93">
        <f t="shared" si="275"/>
        <v>0.15497423701942131</v>
      </c>
      <c r="CG44" s="93">
        <f t="shared" si="276"/>
        <v>0.18144765642690014</v>
      </c>
      <c r="CH44" s="93">
        <f t="shared" si="277"/>
        <v>0.20960665075821722</v>
      </c>
      <c r="CI44" s="93">
        <f t="shared" si="278"/>
        <v>0.23965358131610706</v>
      </c>
      <c r="CJ44" s="93">
        <f t="shared" si="279"/>
        <v>0.27067109094602831</v>
      </c>
      <c r="CK44" s="93">
        <f t="shared" si="280"/>
        <v>0.25836236933797907</v>
      </c>
      <c r="CL44" s="37"/>
    </row>
    <row r="45" spans="1:90">
      <c r="A45" s="37" t="s">
        <v>67</v>
      </c>
      <c r="B45" s="37" t="s">
        <v>40</v>
      </c>
      <c r="C45" s="94">
        <v>40603</v>
      </c>
      <c r="D45" s="95"/>
      <c r="E45" s="95">
        <v>8236</v>
      </c>
      <c r="F45" s="96">
        <f t="shared" si="227"/>
        <v>3.6924290857247896E-2</v>
      </c>
      <c r="G45" s="96"/>
      <c r="H45" s="96">
        <f t="shared" si="228"/>
        <v>5.6589644843816858E-2</v>
      </c>
      <c r="I45" s="96">
        <f t="shared" si="229"/>
        <v>1.7722665760715701E-2</v>
      </c>
      <c r="J45" s="37">
        <v>569</v>
      </c>
      <c r="K45" s="96">
        <f t="shared" si="230"/>
        <v>5.4169840060929168E-2</v>
      </c>
      <c r="L45" s="97">
        <f t="shared" si="231"/>
        <v>1.4670516021649236</v>
      </c>
      <c r="M45" s="37">
        <v>529</v>
      </c>
      <c r="N45" s="96">
        <f t="shared" si="232"/>
        <v>5.6589644843816858E-2</v>
      </c>
      <c r="O45" s="97">
        <f t="shared" si="233"/>
        <v>1.5325858271076001</v>
      </c>
      <c r="P45" s="37">
        <v>402</v>
      </c>
      <c r="Q45" s="96">
        <f t="shared" si="234"/>
        <v>4.025635890246345E-2</v>
      </c>
      <c r="R45" s="97">
        <f t="shared" si="235"/>
        <v>1.0902405426849653</v>
      </c>
      <c r="S45" s="37">
        <v>635</v>
      </c>
      <c r="T45" s="96">
        <f t="shared" si="236"/>
        <v>4.1468033696858878E-2</v>
      </c>
      <c r="U45" s="97">
        <f t="shared" si="237"/>
        <v>1.1230556561580949</v>
      </c>
      <c r="V45" s="37">
        <v>433</v>
      </c>
      <c r="W45" s="96">
        <f t="shared" si="238"/>
        <v>2.8234220135628586E-2</v>
      </c>
      <c r="X45" s="97">
        <f t="shared" si="239"/>
        <v>0.76465165559398873</v>
      </c>
      <c r="Y45" s="37">
        <v>360</v>
      </c>
      <c r="Z45" s="96">
        <f t="shared" si="240"/>
        <v>3.4351145038167941E-2</v>
      </c>
      <c r="AA45" s="97">
        <f t="shared" si="241"/>
        <v>0.93031292519528863</v>
      </c>
      <c r="AB45" s="37">
        <v>554</v>
      </c>
      <c r="AC45" s="96">
        <f t="shared" si="242"/>
        <v>2.9102752679134272E-2</v>
      </c>
      <c r="AD45" s="97">
        <f t="shared" si="243"/>
        <v>0.78817363863933687</v>
      </c>
      <c r="AE45" s="37">
        <v>503</v>
      </c>
      <c r="AF45" s="96">
        <f t="shared" si="244"/>
        <v>4.9493259864213324E-2</v>
      </c>
      <c r="AG45" s="97">
        <f t="shared" si="245"/>
        <v>1.3403983858636044</v>
      </c>
      <c r="AH45" s="37">
        <v>268</v>
      </c>
      <c r="AI45" s="96">
        <f t="shared" si="246"/>
        <v>2.2161581079963615E-2</v>
      </c>
      <c r="AJ45" s="97">
        <f t="shared" si="247"/>
        <v>0.60018975491342452</v>
      </c>
      <c r="AK45" s="37">
        <v>763</v>
      </c>
      <c r="AL45" s="96">
        <f t="shared" si="248"/>
        <v>5.1820157565878835E-2</v>
      </c>
      <c r="AM45" s="97">
        <f t="shared" si="249"/>
        <v>1.4034164600809664</v>
      </c>
      <c r="AN45" s="37">
        <v>329</v>
      </c>
      <c r="AO45" s="96">
        <f t="shared" si="250"/>
        <v>2.7803600101411308E-2</v>
      </c>
      <c r="AP45" s="97">
        <f t="shared" si="251"/>
        <v>0.75298941309129352</v>
      </c>
      <c r="AQ45" s="37">
        <v>313</v>
      </c>
      <c r="AR45" s="96">
        <f t="shared" si="252"/>
        <v>1.7722665760715701E-2</v>
      </c>
      <c r="AS45" s="97">
        <f t="shared" si="253"/>
        <v>0.47997308409341882</v>
      </c>
      <c r="AT45" s="37">
        <v>261</v>
      </c>
      <c r="AU45" s="96">
        <f t="shared" si="254"/>
        <v>1.9699599969809044E-2</v>
      </c>
      <c r="AV45" s="97">
        <f t="shared" si="255"/>
        <v>0.53351329199439979</v>
      </c>
      <c r="AW45" s="37">
        <v>338</v>
      </c>
      <c r="AX45" s="96">
        <f t="shared" si="256"/>
        <v>2.6018012470171659E-2</v>
      </c>
      <c r="AY45" s="97">
        <f t="shared" si="257"/>
        <v>0.70463133796554855</v>
      </c>
      <c r="AZ45" s="37">
        <v>653</v>
      </c>
      <c r="BA45" s="96">
        <f t="shared" si="258"/>
        <v>4.6354795201249376E-2</v>
      </c>
      <c r="BB45" s="97">
        <f t="shared" si="259"/>
        <v>1.2554010957301935</v>
      </c>
      <c r="BC45" s="37">
        <v>751</v>
      </c>
      <c r="BD45" s="96">
        <f t="shared" si="260"/>
        <v>5.0856639804970544E-2</v>
      </c>
      <c r="BE45" s="97">
        <f t="shared" si="261"/>
        <v>1.3773220453057897</v>
      </c>
      <c r="BF45" s="95">
        <v>575</v>
      </c>
      <c r="BG45" s="96">
        <f t="shared" si="262"/>
        <v>5.008710801393728E-2</v>
      </c>
      <c r="BH45" s="97">
        <f t="shared" si="263"/>
        <v>1.3564812444896459</v>
      </c>
      <c r="BI45" s="95">
        <f t="shared" si="223"/>
        <v>2399</v>
      </c>
      <c r="BJ45" s="96">
        <f>BI45/BI$26</f>
        <v>3.8932796702315843E-2</v>
      </c>
      <c r="BK45" s="97">
        <f>BJ45/$F45</f>
        <v>1.0543952449305793</v>
      </c>
      <c r="BL45" s="95">
        <f t="shared" si="224"/>
        <v>1487</v>
      </c>
      <c r="BM45" s="96">
        <f>BL45/BL$26</f>
        <v>2.6850363843195321E-2</v>
      </c>
      <c r="BN45" s="97">
        <f>BM45/$F45</f>
        <v>0.72717344652605143</v>
      </c>
      <c r="BO45" s="95">
        <f t="shared" si="225"/>
        <v>2496</v>
      </c>
      <c r="BP45" s="96">
        <f>BO45/BO$26</f>
        <v>4.5045207630253922E-2</v>
      </c>
      <c r="BQ45" s="97">
        <f>BP45/$F45</f>
        <v>1.219934265072337</v>
      </c>
      <c r="BR45" s="95">
        <f t="shared" si="226"/>
        <v>1854</v>
      </c>
      <c r="BS45" s="96">
        <f>BR45/BR$26</f>
        <v>3.6611374407582942E-2</v>
      </c>
      <c r="BT45" s="97">
        <f>BS45/$F45</f>
        <v>0.99152545810900705</v>
      </c>
      <c r="BU45" s="93">
        <f t="shared" si="264"/>
        <v>5.4169840060929168E-2</v>
      </c>
      <c r="BV45" s="93">
        <f t="shared" si="265"/>
        <v>5.6589644843816858E-2</v>
      </c>
      <c r="BW45" s="93">
        <f t="shared" si="266"/>
        <v>4.025635890246345E-2</v>
      </c>
      <c r="BX45" s="93">
        <f t="shared" si="267"/>
        <v>4.1468033696858878E-2</v>
      </c>
      <c r="BY45" s="93">
        <f t="shared" si="268"/>
        <v>2.8234220135628586E-2</v>
      </c>
      <c r="BZ45" s="93">
        <f t="shared" si="269"/>
        <v>3.4351145038167941E-2</v>
      </c>
      <c r="CA45" s="93">
        <f t="shared" si="270"/>
        <v>2.9102752679134272E-2</v>
      </c>
      <c r="CB45" s="93">
        <f t="shared" si="271"/>
        <v>4.9493259864213324E-2</v>
      </c>
      <c r="CC45" s="93">
        <f t="shared" si="272"/>
        <v>2.2161581079963615E-2</v>
      </c>
      <c r="CD45" s="93">
        <f t="shared" si="273"/>
        <v>5.1820157565878835E-2</v>
      </c>
      <c r="CE45" s="93">
        <f t="shared" si="274"/>
        <v>2.7803600101411308E-2</v>
      </c>
      <c r="CF45" s="93">
        <f t="shared" si="275"/>
        <v>1.7722665760715701E-2</v>
      </c>
      <c r="CG45" s="93">
        <f t="shared" si="276"/>
        <v>1.9699599969809044E-2</v>
      </c>
      <c r="CH45" s="93">
        <f t="shared" si="277"/>
        <v>2.6018012470171659E-2</v>
      </c>
      <c r="CI45" s="93">
        <f t="shared" si="278"/>
        <v>4.6354795201249376E-2</v>
      </c>
      <c r="CJ45" s="93">
        <f t="shared" si="279"/>
        <v>5.0856639804970544E-2</v>
      </c>
      <c r="CK45" s="93">
        <f t="shared" si="280"/>
        <v>5.008710801393728E-2</v>
      </c>
      <c r="CL45" s="37"/>
    </row>
    <row r="46" spans="1:90">
      <c r="A46" s="37" t="s">
        <v>68</v>
      </c>
      <c r="B46" s="37" t="s">
        <v>40</v>
      </c>
      <c r="C46" s="94">
        <v>40603</v>
      </c>
      <c r="D46" s="95"/>
      <c r="E46" s="95">
        <v>575</v>
      </c>
      <c r="F46" s="96">
        <f t="shared" si="227"/>
        <v>2.5778857750021296E-3</v>
      </c>
      <c r="G46" s="96"/>
      <c r="H46" s="96">
        <f t="shared" si="228"/>
        <v>5.0788921243312794E-3</v>
      </c>
      <c r="I46" s="96">
        <f t="shared" si="229"/>
        <v>1.1831319192089917E-3</v>
      </c>
      <c r="J46" s="37">
        <v>33</v>
      </c>
      <c r="K46" s="96">
        <f t="shared" si="230"/>
        <v>3.1416603198781414E-3</v>
      </c>
      <c r="L46" s="97">
        <f t="shared" si="231"/>
        <v>1.2186964800158946</v>
      </c>
      <c r="M46" s="37">
        <v>28</v>
      </c>
      <c r="N46" s="96">
        <f t="shared" si="232"/>
        <v>2.995293110825845E-3</v>
      </c>
      <c r="O46" s="97">
        <f t="shared" si="233"/>
        <v>1.1619184759353314</v>
      </c>
      <c r="P46" s="37">
        <v>21</v>
      </c>
      <c r="Q46" s="96">
        <f t="shared" si="234"/>
        <v>2.1029441217704785E-3</v>
      </c>
      <c r="R46" s="97">
        <f t="shared" si="235"/>
        <v>0.81576311183482952</v>
      </c>
      <c r="S46" s="37">
        <v>62</v>
      </c>
      <c r="T46" s="96">
        <f t="shared" si="236"/>
        <v>4.0488473845751976E-3</v>
      </c>
      <c r="U46" s="97">
        <f t="shared" si="237"/>
        <v>1.5706077530032738</v>
      </c>
      <c r="V46" s="37">
        <v>28</v>
      </c>
      <c r="W46" s="96">
        <f t="shared" si="238"/>
        <v>1.8257694314032342E-3</v>
      </c>
      <c r="X46" s="97">
        <f t="shared" si="239"/>
        <v>0.70824295207638743</v>
      </c>
      <c r="Y46" s="37">
        <v>15</v>
      </c>
      <c r="Z46" s="96">
        <f t="shared" si="240"/>
        <v>1.4312977099236641E-3</v>
      </c>
      <c r="AA46" s="97">
        <f t="shared" si="241"/>
        <v>0.5552215399933621</v>
      </c>
      <c r="AB46" s="37">
        <v>55</v>
      </c>
      <c r="AC46" s="96">
        <f t="shared" si="242"/>
        <v>2.8892624500945576E-3</v>
      </c>
      <c r="AD46" s="97">
        <f t="shared" si="243"/>
        <v>1.1207876152278977</v>
      </c>
      <c r="AE46" s="37">
        <v>26</v>
      </c>
      <c r="AF46" s="96">
        <f t="shared" si="244"/>
        <v>2.5582997146511859E-3</v>
      </c>
      <c r="AG46" s="97">
        <f t="shared" si="245"/>
        <v>0.99240227765680289</v>
      </c>
      <c r="AH46" s="37">
        <v>16</v>
      </c>
      <c r="AI46" s="96">
        <f t="shared" si="246"/>
        <v>1.3230794674605143E-3</v>
      </c>
      <c r="AJ46" s="97">
        <f t="shared" si="247"/>
        <v>0.5132420839939742</v>
      </c>
      <c r="AK46" s="37">
        <v>33</v>
      </c>
      <c r="AL46" s="96">
        <f t="shared" si="248"/>
        <v>2.2412387938060309E-3</v>
      </c>
      <c r="AM46" s="97">
        <f t="shared" si="249"/>
        <v>0.86940965947344173</v>
      </c>
      <c r="AN46" s="37">
        <v>14</v>
      </c>
      <c r="AO46" s="96">
        <f t="shared" si="250"/>
        <v>1.1831319192089917E-3</v>
      </c>
      <c r="AP46" s="97">
        <f t="shared" si="251"/>
        <v>0.45895436123736488</v>
      </c>
      <c r="AQ46" s="37">
        <v>29</v>
      </c>
      <c r="AR46" s="96">
        <f t="shared" si="252"/>
        <v>1.6420361247947454E-3</v>
      </c>
      <c r="AS46" s="97">
        <f t="shared" si="253"/>
        <v>0.63697008638537866</v>
      </c>
      <c r="AT46" s="37">
        <v>21</v>
      </c>
      <c r="AU46" s="96">
        <f t="shared" si="254"/>
        <v>1.5850252849271642E-3</v>
      </c>
      <c r="AV46" s="97">
        <f t="shared" si="255"/>
        <v>0.61485473883180675</v>
      </c>
      <c r="AW46" s="37">
        <v>37</v>
      </c>
      <c r="AX46" s="96">
        <f t="shared" si="256"/>
        <v>2.8481256254329923E-3</v>
      </c>
      <c r="AY46" s="97">
        <f t="shared" si="257"/>
        <v>1.1048300328320946</v>
      </c>
      <c r="AZ46" s="37">
        <v>38</v>
      </c>
      <c r="BA46" s="96">
        <f t="shared" si="258"/>
        <v>2.6975225385106835E-3</v>
      </c>
      <c r="BB46" s="97">
        <f t="shared" si="259"/>
        <v>1.0464088691084286</v>
      </c>
      <c r="BC46" s="37">
        <v>75</v>
      </c>
      <c r="BD46" s="96">
        <f t="shared" si="260"/>
        <v>5.0788921243312794E-3</v>
      </c>
      <c r="BE46" s="97">
        <f t="shared" si="261"/>
        <v>1.9701773343029847</v>
      </c>
      <c r="BF46" s="95">
        <v>44</v>
      </c>
      <c r="BG46" s="96">
        <f t="shared" si="262"/>
        <v>3.8327526132404181E-3</v>
      </c>
      <c r="BH46" s="97">
        <f t="shared" si="263"/>
        <v>1.486781396758067</v>
      </c>
      <c r="BI46" s="95">
        <f t="shared" si="223"/>
        <v>159</v>
      </c>
      <c r="BJ46" s="96">
        <f>BI46/BI$26</f>
        <v>2.5803729369188073E-3</v>
      </c>
      <c r="BK46" s="97">
        <f>BJ46/$F46</f>
        <v>1.0009648068742207</v>
      </c>
      <c r="BL46" s="95">
        <f t="shared" si="224"/>
        <v>131</v>
      </c>
      <c r="BM46" s="96">
        <f>BL46/BL$26</f>
        <v>2.3654321879344902E-3</v>
      </c>
      <c r="BN46" s="97">
        <f>BM46/$F46</f>
        <v>0.91758611295821912</v>
      </c>
      <c r="BO46" s="95">
        <f t="shared" si="225"/>
        <v>160</v>
      </c>
      <c r="BP46" s="96">
        <f>BO46/BO$26</f>
        <v>2.8875133096316614E-3</v>
      </c>
      <c r="BQ46" s="97">
        <f>BP46/$F46</f>
        <v>1.1201090977854813</v>
      </c>
      <c r="BR46" s="95">
        <f t="shared" si="226"/>
        <v>125</v>
      </c>
      <c r="BS46" s="96">
        <f>BR46/BR$26</f>
        <v>2.4684044233807267E-3</v>
      </c>
      <c r="BT46" s="97">
        <f>BS46/$F46</f>
        <v>0.95753056528607738</v>
      </c>
      <c r="BU46" s="93">
        <f t="shared" si="264"/>
        <v>3.1416603198781414E-3</v>
      </c>
      <c r="BV46" s="93">
        <f t="shared" si="265"/>
        <v>2.995293110825845E-3</v>
      </c>
      <c r="BW46" s="93">
        <f t="shared" si="266"/>
        <v>2.1029441217704785E-3</v>
      </c>
      <c r="BX46" s="93">
        <f t="shared" si="267"/>
        <v>4.0488473845751976E-3</v>
      </c>
      <c r="BY46" s="93">
        <f t="shared" si="268"/>
        <v>1.8257694314032342E-3</v>
      </c>
      <c r="BZ46" s="93">
        <f t="shared" si="269"/>
        <v>1.4312977099236641E-3</v>
      </c>
      <c r="CA46" s="93">
        <f t="shared" si="270"/>
        <v>2.8892624500945576E-3</v>
      </c>
      <c r="CB46" s="93">
        <f t="shared" si="271"/>
        <v>2.5582997146511859E-3</v>
      </c>
      <c r="CC46" s="93">
        <f t="shared" si="272"/>
        <v>1.3230794674605143E-3</v>
      </c>
      <c r="CD46" s="93">
        <f t="shared" si="273"/>
        <v>2.2412387938060309E-3</v>
      </c>
      <c r="CE46" s="93">
        <f t="shared" si="274"/>
        <v>1.1831319192089917E-3</v>
      </c>
      <c r="CF46" s="93">
        <f t="shared" si="275"/>
        <v>1.6420361247947454E-3</v>
      </c>
      <c r="CG46" s="93">
        <f t="shared" si="276"/>
        <v>1.5850252849271642E-3</v>
      </c>
      <c r="CH46" s="93">
        <f t="shared" si="277"/>
        <v>2.8481256254329923E-3</v>
      </c>
      <c r="CI46" s="93">
        <f t="shared" si="278"/>
        <v>2.6975225385106835E-3</v>
      </c>
      <c r="CJ46" s="93">
        <f t="shared" si="279"/>
        <v>5.0788921243312794E-3</v>
      </c>
      <c r="CK46" s="93">
        <f t="shared" si="280"/>
        <v>3.8327526132404181E-3</v>
      </c>
      <c r="CL46" s="37"/>
    </row>
    <row r="47" spans="1:90">
      <c r="A47" s="37" t="s">
        <v>69</v>
      </c>
      <c r="B47" s="37" t="s">
        <v>40</v>
      </c>
      <c r="C47" s="94">
        <v>40603</v>
      </c>
      <c r="D47" s="95"/>
      <c r="E47" s="95">
        <v>5301</v>
      </c>
      <c r="F47" s="96">
        <f t="shared" si="227"/>
        <v>2.3765865205715286E-2</v>
      </c>
      <c r="G47" s="96"/>
      <c r="H47" s="96">
        <f t="shared" si="228"/>
        <v>3.8536296797092875E-2</v>
      </c>
      <c r="I47" s="96">
        <f t="shared" si="229"/>
        <v>8.6633663366336641E-3</v>
      </c>
      <c r="J47" s="37">
        <v>91</v>
      </c>
      <c r="K47" s="96">
        <f t="shared" si="230"/>
        <v>8.6633663366336641E-3</v>
      </c>
      <c r="L47" s="97">
        <f t="shared" si="231"/>
        <v>0.36452981036643567</v>
      </c>
      <c r="M47" s="37">
        <v>119</v>
      </c>
      <c r="N47" s="96">
        <f t="shared" si="232"/>
        <v>1.2729995721009841E-2</v>
      </c>
      <c r="O47" s="97">
        <f t="shared" si="233"/>
        <v>0.53564200633219505</v>
      </c>
      <c r="P47" s="37">
        <v>167</v>
      </c>
      <c r="Q47" s="96">
        <f t="shared" si="234"/>
        <v>1.6723412777889045E-2</v>
      </c>
      <c r="R47" s="97">
        <f t="shared" si="235"/>
        <v>0.70367363582737774</v>
      </c>
      <c r="S47" s="37">
        <v>399</v>
      </c>
      <c r="T47" s="96">
        <f t="shared" si="236"/>
        <v>2.605629203944361E-2</v>
      </c>
      <c r="U47" s="97">
        <f t="shared" si="237"/>
        <v>1.096374645480086</v>
      </c>
      <c r="V47" s="37">
        <v>160</v>
      </c>
      <c r="W47" s="96">
        <f t="shared" si="238"/>
        <v>1.0432968179447054E-2</v>
      </c>
      <c r="X47" s="97">
        <f t="shared" si="239"/>
        <v>0.43898962184377377</v>
      </c>
      <c r="Y47" s="37">
        <v>110</v>
      </c>
      <c r="Z47" s="96">
        <f t="shared" si="240"/>
        <v>1.049618320610687E-2</v>
      </c>
      <c r="AA47" s="97">
        <f t="shared" si="241"/>
        <v>0.44164953033490728</v>
      </c>
      <c r="AB47" s="37">
        <v>638</v>
      </c>
      <c r="AC47" s="96">
        <f t="shared" si="242"/>
        <v>3.3515444421096871E-2</v>
      </c>
      <c r="AD47" s="97">
        <f t="shared" si="243"/>
        <v>1.4102345583041083</v>
      </c>
      <c r="AE47" s="37">
        <v>124</v>
      </c>
      <c r="AF47" s="96">
        <f t="shared" si="244"/>
        <v>1.2201121716028732E-2</v>
      </c>
      <c r="AG47" s="97">
        <f t="shared" si="245"/>
        <v>0.51338849271494524</v>
      </c>
      <c r="AH47" s="37">
        <v>297</v>
      </c>
      <c r="AI47" s="96">
        <f t="shared" si="246"/>
        <v>2.4559662614735796E-2</v>
      </c>
      <c r="AJ47" s="97">
        <f t="shared" si="247"/>
        <v>1.0334007368193612</v>
      </c>
      <c r="AK47" s="37">
        <v>316</v>
      </c>
      <c r="AL47" s="96">
        <f t="shared" si="248"/>
        <v>2.1461559358869873E-2</v>
      </c>
      <c r="AM47" s="97">
        <f t="shared" si="249"/>
        <v>0.90304136513021771</v>
      </c>
      <c r="AN47" s="37">
        <v>456</v>
      </c>
      <c r="AO47" s="96">
        <f t="shared" si="250"/>
        <v>3.8536296797092875E-2</v>
      </c>
      <c r="AP47" s="97">
        <f t="shared" si="251"/>
        <v>1.6214977432349298</v>
      </c>
      <c r="AQ47" s="37">
        <v>609</v>
      </c>
      <c r="AR47" s="96">
        <f t="shared" si="252"/>
        <v>3.4482758620689655E-2</v>
      </c>
      <c r="AS47" s="97">
        <f t="shared" si="253"/>
        <v>1.4509363880595072</v>
      </c>
      <c r="AT47" s="37">
        <v>411</v>
      </c>
      <c r="AU47" s="96">
        <f t="shared" si="254"/>
        <v>3.1021209147860215E-2</v>
      </c>
      <c r="AV47" s="97">
        <f t="shared" si="255"/>
        <v>1.3052842334728105</v>
      </c>
      <c r="AW47" s="37">
        <v>286</v>
      </c>
      <c r="AX47" s="96">
        <f t="shared" si="256"/>
        <v>2.201524132091448E-2</v>
      </c>
      <c r="AY47" s="97">
        <f t="shared" si="257"/>
        <v>0.92633872700835607</v>
      </c>
      <c r="AZ47" s="37">
        <v>409</v>
      </c>
      <c r="BA47" s="96">
        <f t="shared" si="258"/>
        <v>2.9033861006601831E-2</v>
      </c>
      <c r="BB47" s="97">
        <f t="shared" si="259"/>
        <v>1.2216622771898782</v>
      </c>
      <c r="BC47" s="37">
        <v>386</v>
      </c>
      <c r="BD47" s="96">
        <f t="shared" si="260"/>
        <v>2.6139364799891651E-2</v>
      </c>
      <c r="BE47" s="97">
        <f t="shared" si="261"/>
        <v>1.0998701109188138</v>
      </c>
      <c r="BF47" s="95">
        <v>323</v>
      </c>
      <c r="BG47" s="96">
        <f t="shared" si="262"/>
        <v>2.8135888501742159E-2</v>
      </c>
      <c r="BH47" s="97">
        <f t="shared" si="263"/>
        <v>1.1838781486893208</v>
      </c>
      <c r="BI47" s="95">
        <f t="shared" si="223"/>
        <v>927</v>
      </c>
      <c r="BJ47" s="96"/>
      <c r="BK47" s="97"/>
      <c r="BL47" s="95">
        <f t="shared" si="224"/>
        <v>1629</v>
      </c>
      <c r="BM47" s="96"/>
      <c r="BN47" s="97"/>
      <c r="BO47" s="95">
        <f t="shared" si="225"/>
        <v>1567</v>
      </c>
      <c r="BP47" s="96"/>
      <c r="BQ47" s="97"/>
      <c r="BR47" s="95">
        <f t="shared" si="226"/>
        <v>1178</v>
      </c>
      <c r="BS47" s="96"/>
      <c r="BT47" s="97"/>
      <c r="BU47" s="93">
        <f t="shared" si="264"/>
        <v>8.6633663366336641E-3</v>
      </c>
      <c r="BV47" s="93">
        <f t="shared" si="265"/>
        <v>1.2729995721009841E-2</v>
      </c>
      <c r="BW47" s="93">
        <f t="shared" si="266"/>
        <v>1.6723412777889045E-2</v>
      </c>
      <c r="BX47" s="93">
        <f t="shared" si="267"/>
        <v>2.605629203944361E-2</v>
      </c>
      <c r="BY47" s="93">
        <f t="shared" si="268"/>
        <v>1.0432968179447054E-2</v>
      </c>
      <c r="BZ47" s="93">
        <f t="shared" si="269"/>
        <v>1.049618320610687E-2</v>
      </c>
      <c r="CA47" s="93">
        <f t="shared" si="270"/>
        <v>3.3515444421096871E-2</v>
      </c>
      <c r="CB47" s="93">
        <f t="shared" si="271"/>
        <v>1.2201121716028732E-2</v>
      </c>
      <c r="CC47" s="93">
        <f t="shared" si="272"/>
        <v>2.4559662614735796E-2</v>
      </c>
      <c r="CD47" s="93">
        <f t="shared" si="273"/>
        <v>2.1461559358869873E-2</v>
      </c>
      <c r="CE47" s="93">
        <f t="shared" si="274"/>
        <v>3.8536296797092875E-2</v>
      </c>
      <c r="CF47" s="93">
        <f t="shared" si="275"/>
        <v>3.4482758620689655E-2</v>
      </c>
      <c r="CG47" s="93">
        <f t="shared" si="276"/>
        <v>3.1021209147860215E-2</v>
      </c>
      <c r="CH47" s="93">
        <f t="shared" si="277"/>
        <v>2.201524132091448E-2</v>
      </c>
      <c r="CI47" s="93">
        <f t="shared" si="278"/>
        <v>2.9033861006601831E-2</v>
      </c>
      <c r="CJ47" s="93">
        <f t="shared" si="279"/>
        <v>2.6139364799891651E-2</v>
      </c>
      <c r="CK47" s="93">
        <f t="shared" si="280"/>
        <v>2.8135888501742159E-2</v>
      </c>
      <c r="CL47" s="37"/>
    </row>
    <row r="48" spans="1:90">
      <c r="A48" s="37" t="s">
        <v>70</v>
      </c>
      <c r="B48" s="37" t="s">
        <v>40</v>
      </c>
      <c r="C48" s="94">
        <v>40603</v>
      </c>
      <c r="D48" s="95"/>
      <c r="E48" s="95">
        <v>68684</v>
      </c>
      <c r="F48" s="96">
        <f t="shared" si="227"/>
        <v>0.30792957664390658</v>
      </c>
      <c r="G48" s="96"/>
      <c r="H48" s="96">
        <f t="shared" si="228"/>
        <v>0.57102056359482101</v>
      </c>
      <c r="I48" s="96">
        <f t="shared" si="229"/>
        <v>0.11041277390861219</v>
      </c>
      <c r="J48" s="37">
        <v>5998</v>
      </c>
      <c r="K48" s="96">
        <f t="shared" si="230"/>
        <v>0.57102056359482101</v>
      </c>
      <c r="L48" s="97">
        <f t="shared" si="231"/>
        <v>1.8543868692910781</v>
      </c>
      <c r="M48" s="37">
        <v>4850</v>
      </c>
      <c r="N48" s="96">
        <f t="shared" si="232"/>
        <v>0.51882755669661962</v>
      </c>
      <c r="O48" s="97">
        <f t="shared" si="233"/>
        <v>1.6848902997603181</v>
      </c>
      <c r="P48" s="37">
        <v>3877</v>
      </c>
      <c r="Q48" s="96">
        <f t="shared" si="234"/>
        <v>0.38824354095734026</v>
      </c>
      <c r="R48" s="97">
        <f t="shared" si="235"/>
        <v>1.2608192600034316</v>
      </c>
      <c r="S48" s="37">
        <v>3849</v>
      </c>
      <c r="T48" s="96">
        <f t="shared" si="236"/>
        <v>0.25135505779403122</v>
      </c>
      <c r="U48" s="97">
        <f t="shared" si="237"/>
        <v>0.81627448890595267</v>
      </c>
      <c r="V48" s="37">
        <v>6019</v>
      </c>
      <c r="W48" s="96">
        <f t="shared" si="238"/>
        <v>0.39247522170057381</v>
      </c>
      <c r="X48" s="97">
        <f t="shared" si="239"/>
        <v>1.2745616253499312</v>
      </c>
      <c r="Y48" s="37">
        <v>4785</v>
      </c>
      <c r="Z48" s="96">
        <f t="shared" si="240"/>
        <v>0.45658396946564883</v>
      </c>
      <c r="AA48" s="97">
        <f t="shared" si="241"/>
        <v>1.4827545130348032</v>
      </c>
      <c r="AB48" s="37">
        <v>2448</v>
      </c>
      <c r="AC48" s="96">
        <f t="shared" si="242"/>
        <v>0.12859844505148141</v>
      </c>
      <c r="AD48" s="97">
        <f t="shared" si="243"/>
        <v>0.41762290733180912</v>
      </c>
      <c r="AE48" s="37">
        <v>5549</v>
      </c>
      <c r="AF48" s="96">
        <f t="shared" si="244"/>
        <v>0.54600019679228573</v>
      </c>
      <c r="AG48" s="97">
        <f t="shared" si="245"/>
        <v>1.7731333337417174</v>
      </c>
      <c r="AH48" s="37">
        <v>3174</v>
      </c>
      <c r="AI48" s="96">
        <f t="shared" si="246"/>
        <v>0.26246588935747955</v>
      </c>
      <c r="AJ48" s="97">
        <f t="shared" si="247"/>
        <v>0.85235686749570738</v>
      </c>
      <c r="AK48" s="37">
        <v>5473</v>
      </c>
      <c r="AL48" s="96">
        <f t="shared" si="248"/>
        <v>0.37170605813637597</v>
      </c>
      <c r="AM48" s="97">
        <f t="shared" si="249"/>
        <v>1.2071138543674915</v>
      </c>
      <c r="AN48" s="37">
        <v>2652</v>
      </c>
      <c r="AO48" s="96">
        <f t="shared" si="250"/>
        <v>0.22411898926730331</v>
      </c>
      <c r="AP48" s="97">
        <f t="shared" si="251"/>
        <v>0.7278254713624901</v>
      </c>
      <c r="AQ48" s="37">
        <v>1950</v>
      </c>
      <c r="AR48" s="96">
        <f t="shared" si="252"/>
        <v>0.11041277390861219</v>
      </c>
      <c r="AS48" s="97">
        <f t="shared" si="253"/>
        <v>0.35856501707952154</v>
      </c>
      <c r="AT48" s="37">
        <v>1962</v>
      </c>
      <c r="AU48" s="96">
        <f t="shared" si="254"/>
        <v>0.14808664804890936</v>
      </c>
      <c r="AV48" s="97">
        <f t="shared" si="255"/>
        <v>0.48091076428218044</v>
      </c>
      <c r="AW48" s="37">
        <v>3556</v>
      </c>
      <c r="AX48" s="96">
        <f t="shared" si="256"/>
        <v>0.273727965514587</v>
      </c>
      <c r="AY48" s="97">
        <f t="shared" si="257"/>
        <v>0.88893041226477987</v>
      </c>
      <c r="AZ48" s="37">
        <v>4096</v>
      </c>
      <c r="BA48" s="96">
        <f t="shared" si="258"/>
        <v>0.29076453467736213</v>
      </c>
      <c r="BB48" s="97">
        <f t="shared" si="259"/>
        <v>0.94425659868849066</v>
      </c>
      <c r="BC48" s="37">
        <v>5030</v>
      </c>
      <c r="BD48" s="96">
        <f t="shared" si="260"/>
        <v>0.34062436513848449</v>
      </c>
      <c r="BE48" s="97">
        <f t="shared" si="261"/>
        <v>1.1061761875910561</v>
      </c>
      <c r="BF48" s="95">
        <v>3416</v>
      </c>
      <c r="BG48" s="96">
        <f t="shared" si="262"/>
        <v>0.29756097560975608</v>
      </c>
      <c r="BH48" s="97">
        <f t="shared" si="263"/>
        <v>0.96632801192026818</v>
      </c>
      <c r="BI48" s="95">
        <f t="shared" si="223"/>
        <v>24528</v>
      </c>
      <c r="BJ48" s="96"/>
      <c r="BK48" s="97"/>
      <c r="BL48" s="95">
        <f t="shared" si="224"/>
        <v>10884</v>
      </c>
      <c r="BM48" s="96"/>
      <c r="BN48" s="97"/>
      <c r="BO48" s="95">
        <f t="shared" si="225"/>
        <v>17251</v>
      </c>
      <c r="BP48" s="96"/>
      <c r="BQ48" s="97"/>
      <c r="BR48" s="95">
        <f t="shared" si="226"/>
        <v>16021</v>
      </c>
      <c r="BS48" s="96"/>
      <c r="BT48" s="97"/>
      <c r="BU48" s="93">
        <f t="shared" si="264"/>
        <v>0.57102056359482101</v>
      </c>
      <c r="BV48" s="93">
        <f t="shared" si="265"/>
        <v>0.51882755669661962</v>
      </c>
      <c r="BW48" s="93">
        <f t="shared" si="266"/>
        <v>0.38824354095734026</v>
      </c>
      <c r="BX48" s="93">
        <f t="shared" si="267"/>
        <v>0.25135505779403122</v>
      </c>
      <c r="BY48" s="93">
        <f t="shared" si="268"/>
        <v>0.39247522170057381</v>
      </c>
      <c r="BZ48" s="93">
        <f t="shared" si="269"/>
        <v>0.45658396946564883</v>
      </c>
      <c r="CA48" s="93">
        <f t="shared" si="270"/>
        <v>0.12859844505148141</v>
      </c>
      <c r="CB48" s="93">
        <f t="shared" si="271"/>
        <v>0.54600019679228573</v>
      </c>
      <c r="CC48" s="93">
        <f t="shared" si="272"/>
        <v>0.26246588935747955</v>
      </c>
      <c r="CD48" s="93">
        <f t="shared" si="273"/>
        <v>0.37170605813637597</v>
      </c>
      <c r="CE48" s="93">
        <f t="shared" si="274"/>
        <v>0.22411898926730331</v>
      </c>
      <c r="CF48" s="93">
        <f t="shared" si="275"/>
        <v>0.11041277390861219</v>
      </c>
      <c r="CG48" s="93">
        <f t="shared" si="276"/>
        <v>0.14808664804890936</v>
      </c>
      <c r="CH48" s="93">
        <f t="shared" si="277"/>
        <v>0.273727965514587</v>
      </c>
      <c r="CI48" s="93">
        <f t="shared" si="278"/>
        <v>0.29076453467736213</v>
      </c>
      <c r="CJ48" s="93">
        <f t="shared" si="279"/>
        <v>0.34062436513848449</v>
      </c>
      <c r="CK48" s="93">
        <f t="shared" si="280"/>
        <v>0.29756097560975608</v>
      </c>
      <c r="CL48" s="37"/>
    </row>
    <row r="49" spans="1:90">
      <c r="A49" s="89" t="s">
        <v>71</v>
      </c>
      <c r="B49" s="37"/>
      <c r="C49" s="94"/>
      <c r="D49" s="95"/>
      <c r="E49" s="95"/>
      <c r="F49" s="93"/>
      <c r="G49" s="93"/>
      <c r="H49" s="96"/>
      <c r="I49" s="96"/>
      <c r="J49" s="37"/>
      <c r="K49" s="93"/>
      <c r="L49" s="97"/>
      <c r="M49" s="37"/>
      <c r="N49" s="93"/>
      <c r="O49" s="97"/>
      <c r="P49" s="37"/>
      <c r="Q49" s="93"/>
      <c r="R49" s="97"/>
      <c r="S49" s="37"/>
      <c r="T49" s="93"/>
      <c r="U49" s="97"/>
      <c r="V49" s="37"/>
      <c r="W49" s="93"/>
      <c r="X49" s="97"/>
      <c r="Y49" s="37"/>
      <c r="Z49" s="93"/>
      <c r="AA49" s="97"/>
      <c r="AB49" s="37"/>
      <c r="AC49" s="93"/>
      <c r="AD49" s="97"/>
      <c r="AE49" s="37"/>
      <c r="AF49" s="93"/>
      <c r="AG49" s="97"/>
      <c r="AH49" s="37"/>
      <c r="AI49" s="93"/>
      <c r="AJ49" s="97"/>
      <c r="AK49" s="37"/>
      <c r="AL49" s="93"/>
      <c r="AM49" s="97"/>
      <c r="AN49" s="37"/>
      <c r="AO49" s="93"/>
      <c r="AP49" s="97"/>
      <c r="AQ49" s="37"/>
      <c r="AR49" s="93"/>
      <c r="AS49" s="97"/>
      <c r="AT49" s="37"/>
      <c r="AU49" s="93"/>
      <c r="AV49" s="97"/>
      <c r="AW49" s="37"/>
      <c r="AX49" s="93"/>
      <c r="AY49" s="97"/>
      <c r="AZ49" s="37"/>
      <c r="BA49" s="93"/>
      <c r="BB49" s="97"/>
      <c r="BC49" s="37"/>
      <c r="BD49" s="93"/>
      <c r="BE49" s="97"/>
      <c r="BF49" s="37"/>
      <c r="BG49" s="93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37"/>
    </row>
    <row r="50" spans="1:90">
      <c r="A50" s="37" t="s">
        <v>72</v>
      </c>
      <c r="B50" s="37" t="s">
        <v>40</v>
      </c>
      <c r="C50" s="94">
        <v>40603</v>
      </c>
      <c r="D50" s="95"/>
      <c r="E50" s="95">
        <v>4342</v>
      </c>
      <c r="F50" s="96">
        <f t="shared" ref="F50:F58" si="281">E50/SUM(E$50:E$58)</f>
        <v>1.9676172436138541E-2</v>
      </c>
      <c r="G50" s="96"/>
      <c r="H50" s="96">
        <f t="shared" ref="H50:H58" si="282">LARGE(BU50:CK50,1)</f>
        <v>4.5620437956204379E-2</v>
      </c>
      <c r="I50" s="96">
        <f t="shared" ref="I50:I58" si="283">SMALL(BU50:CK50,1)</f>
        <v>6.3016384259907575E-3</v>
      </c>
      <c r="J50" s="37">
        <v>508</v>
      </c>
      <c r="K50" s="96">
        <f t="shared" ref="K50:K58" si="284">J50/SUM(J$50:J$58)</f>
        <v>4.3400256300726185E-2</v>
      </c>
      <c r="L50" s="97">
        <f t="shared" ref="L50:L58" si="285">K50/$F50</f>
        <v>2.2057265680907761</v>
      </c>
      <c r="M50" s="37">
        <v>134</v>
      </c>
      <c r="N50" s="96">
        <f t="shared" ref="N50:N58" si="286">M50/SUM(M$50:M$58)</f>
        <v>1.3338642245669918E-2</v>
      </c>
      <c r="O50" s="97">
        <f t="shared" ref="O50:O58" si="287">N50/$F50</f>
        <v>0.67790838329772407</v>
      </c>
      <c r="P50" s="37">
        <v>171</v>
      </c>
      <c r="Q50" s="96">
        <f t="shared" ref="Q50:Q58" si="288">P50/SUM(P$50:P$58)</f>
        <v>1.5711135611907387E-2</v>
      </c>
      <c r="R50" s="97">
        <f t="shared" ref="R50:R58" si="289">Q50/$F50</f>
        <v>0.79848535902497431</v>
      </c>
      <c r="S50" s="37">
        <v>134</v>
      </c>
      <c r="T50" s="96">
        <f t="shared" ref="T50:T58" si="290">S50/SUM(S$50:S$58)</f>
        <v>9.0084033613445375E-3</v>
      </c>
      <c r="U50" s="97">
        <f t="shared" ref="U50:U58" si="291">T50/$F50</f>
        <v>0.45783311721740744</v>
      </c>
      <c r="V50" s="37">
        <v>363</v>
      </c>
      <c r="W50" s="96">
        <f t="shared" ref="W50:W58" si="292">V50/SUM(V$50:V$58)</f>
        <v>2.2845994083957454E-2</v>
      </c>
      <c r="X50" s="97">
        <f t="shared" ref="X50:X58" si="293">W50/$F50</f>
        <v>1.1610995054097519</v>
      </c>
      <c r="Y50" s="37">
        <v>136</v>
      </c>
      <c r="Z50" s="96">
        <f t="shared" ref="Z50:Z58" si="294">Y50/SUM(Y$50:Y$58)</f>
        <v>1.235689623841541E-2</v>
      </c>
      <c r="AA50" s="97">
        <f t="shared" ref="AA50:AA58" si="295">Z50/$F50</f>
        <v>0.62801321133575394</v>
      </c>
      <c r="AB50" s="37">
        <v>281</v>
      </c>
      <c r="AC50" s="96">
        <f t="shared" ref="AC50:AC58" si="296">AB50/SUM(AB$50:AB$58)</f>
        <v>1.6655799893308045E-2</v>
      </c>
      <c r="AD50" s="97">
        <f t="shared" ref="AD50:AD58" si="297">AC50/$F50</f>
        <v>0.84649593041362647</v>
      </c>
      <c r="AE50" s="37">
        <v>95</v>
      </c>
      <c r="AF50" s="96">
        <f t="shared" ref="AF50:AF58" si="298">AE50/SUM(AE$50:AE$58)</f>
        <v>8.6410769510642162E-3</v>
      </c>
      <c r="AG50" s="97">
        <f t="shared" ref="AG50:AG58" si="299">AF50/$F50</f>
        <v>0.43916452649060195</v>
      </c>
      <c r="AH50" s="37">
        <v>224</v>
      </c>
      <c r="AI50" s="96">
        <f t="shared" ref="AI50:AI58" si="300">AH50/SUM(AH$50:AH$58)</f>
        <v>1.8463567424991757E-2</v>
      </c>
      <c r="AJ50" s="97">
        <f t="shared" ref="AJ50:AJ58" si="301">AI50/$F50</f>
        <v>0.9383719056598816</v>
      </c>
      <c r="AK50" s="37">
        <v>323</v>
      </c>
      <c r="AL50" s="96">
        <f t="shared" ref="AL50:AL58" si="302">AK50/SUM(AK$50:AK$58)</f>
        <v>2.2461752433936021E-2</v>
      </c>
      <c r="AM50" s="97">
        <f t="shared" ref="AM50:AM58" si="303">AL50/$F50</f>
        <v>1.141571233268992</v>
      </c>
      <c r="AN50" s="37">
        <v>500</v>
      </c>
      <c r="AO50" s="96">
        <f t="shared" ref="AO50:AO58" si="304">AN50/SUM(AN$50:AN$58)</f>
        <v>4.5620437956204379E-2</v>
      </c>
      <c r="AP50" s="97">
        <f t="shared" ref="AP50:AP58" si="305">AO50/$F50</f>
        <v>2.3185626220887814</v>
      </c>
      <c r="AQ50" s="37">
        <v>474</v>
      </c>
      <c r="AR50" s="96">
        <f t="shared" ref="AR50:AR58" si="306">AQ50/SUM(AQ$50:AQ$58)</f>
        <v>2.5338108729352649E-2</v>
      </c>
      <c r="AS50" s="97">
        <f t="shared" ref="AS50:AS58" si="307">AR50/$F50</f>
        <v>1.2877559805694234</v>
      </c>
      <c r="AT50" s="37">
        <v>184</v>
      </c>
      <c r="AU50" s="96">
        <f t="shared" ref="AU50:AU58" si="308">AT50/SUM(AT$50:AT$58)</f>
        <v>1.3318856315598987E-2</v>
      </c>
      <c r="AV50" s="97">
        <f t="shared" ref="AV50:AV58" si="309">AU50/$F50</f>
        <v>0.67690280509723055</v>
      </c>
      <c r="AW50" s="37">
        <v>166</v>
      </c>
      <c r="AX50" s="96">
        <f t="shared" ref="AX50:AX58" si="310">AW50/SUM(AW$50:AW$58)</f>
        <v>1.3563199607811096E-2</v>
      </c>
      <c r="AY50" s="97">
        <f t="shared" ref="AY50:AY58" si="311">AX50/$F50</f>
        <v>0.68932103801347255</v>
      </c>
      <c r="AZ50" s="37">
        <v>262</v>
      </c>
      <c r="BA50" s="96">
        <f t="shared" ref="BA50:BA58" si="312">AZ50/SUM(AZ$50:AZ$58)</f>
        <v>2.3449386914884095E-2</v>
      </c>
      <c r="BB50" s="97">
        <f t="shared" ref="BB50:BB58" si="313">BA50/$F50</f>
        <v>1.1917656744975167</v>
      </c>
      <c r="BC50" s="37">
        <v>90</v>
      </c>
      <c r="BD50" s="96">
        <f t="shared" ref="BD50:BD58" si="314">BC50/SUM(BC$50:BC$58)</f>
        <v>6.3016384259907575E-3</v>
      </c>
      <c r="BE50" s="97">
        <f t="shared" ref="BE50:BE58" si="315">BD50/$F50</f>
        <v>0.3202674934082585</v>
      </c>
      <c r="BF50" s="95">
        <v>297</v>
      </c>
      <c r="BG50" s="96">
        <f t="shared" ref="BG50:BG58" si="316">BF50/SUM(BF$50:BF$58)</f>
        <v>2.7718152123191786E-2</v>
      </c>
      <c r="BH50" s="97">
        <f t="shared" ref="BH50:BH58" si="317">BG50/$F50</f>
        <v>1.4087166705391756</v>
      </c>
      <c r="BI50" s="95">
        <f>J50+S50+V50+Y50+P50</f>
        <v>1312</v>
      </c>
      <c r="BJ50" s="96">
        <f>BI50/SUM(BI$50:BI$58)</f>
        <v>2.0385649248745318E-2</v>
      </c>
      <c r="BK50" s="97">
        <f>BJ50/$F50</f>
        <v>1.0360576639033567</v>
      </c>
      <c r="BL50" s="95">
        <f>BF50+AT50+AQ50+AW50</f>
        <v>1121</v>
      </c>
      <c r="BM50" s="96">
        <f>BL50/SUM(BL$50:BL$58)</f>
        <v>2.020693633282861E-2</v>
      </c>
      <c r="BN50" s="97">
        <f>BM50/$F50</f>
        <v>1.0269749565578736</v>
      </c>
      <c r="BO50" s="95">
        <f>AZ50+AN50+AK50+BC50</f>
        <v>1175</v>
      </c>
      <c r="BP50" s="96">
        <f>BO50/SUM(BO$50:BO$58)</f>
        <v>2.3132198050989271E-2</v>
      </c>
      <c r="BQ50" s="97">
        <f>BP50/$F50</f>
        <v>1.1756452189097086</v>
      </c>
      <c r="BR50" s="95">
        <f>AH50+AE50+AB50+M50</f>
        <v>734</v>
      </c>
      <c r="BS50" s="96">
        <f>BR50/SUM(BR$50:BR$58)</f>
        <v>1.4667386047998721E-2</v>
      </c>
      <c r="BT50" s="97">
        <f>BS50/$F50</f>
        <v>0.74543898695762822</v>
      </c>
      <c r="BU50" s="93">
        <f t="shared" ref="BU50:BU58" si="318">K50</f>
        <v>4.3400256300726185E-2</v>
      </c>
      <c r="BV50" s="93">
        <f t="shared" ref="BV50:BV58" si="319">N50</f>
        <v>1.3338642245669918E-2</v>
      </c>
      <c r="BW50" s="93">
        <f t="shared" ref="BW50:BW58" si="320">Q50</f>
        <v>1.5711135611907387E-2</v>
      </c>
      <c r="BX50" s="93">
        <f t="shared" ref="BX50:BX58" si="321">T50</f>
        <v>9.0084033613445375E-3</v>
      </c>
      <c r="BY50" s="93">
        <f t="shared" ref="BY50:BY58" si="322">W50</f>
        <v>2.2845994083957454E-2</v>
      </c>
      <c r="BZ50" s="93">
        <f t="shared" ref="BZ50:BZ58" si="323">Z50</f>
        <v>1.235689623841541E-2</v>
      </c>
      <c r="CA50" s="93">
        <f t="shared" ref="CA50:CA58" si="324">AC50</f>
        <v>1.6655799893308045E-2</v>
      </c>
      <c r="CB50" s="93">
        <f t="shared" ref="CB50:CB58" si="325">AF50</f>
        <v>8.6410769510642162E-3</v>
      </c>
      <c r="CC50" s="93">
        <f t="shared" ref="CC50:CC58" si="326">AI50</f>
        <v>1.8463567424991757E-2</v>
      </c>
      <c r="CD50" s="93">
        <f t="shared" ref="CD50:CD58" si="327">AL50</f>
        <v>2.2461752433936021E-2</v>
      </c>
      <c r="CE50" s="93">
        <f t="shared" ref="CE50:CE58" si="328">AO50</f>
        <v>4.5620437956204379E-2</v>
      </c>
      <c r="CF50" s="93">
        <f t="shared" ref="CF50:CF58" si="329">AR50</f>
        <v>2.5338108729352649E-2</v>
      </c>
      <c r="CG50" s="93">
        <f t="shared" ref="CG50:CG58" si="330">AU50</f>
        <v>1.3318856315598987E-2</v>
      </c>
      <c r="CH50" s="93">
        <f t="shared" ref="CH50:CH58" si="331">AX50</f>
        <v>1.3563199607811096E-2</v>
      </c>
      <c r="CI50" s="93">
        <f t="shared" ref="CI50:CI58" si="332">BA50</f>
        <v>2.3449386914884095E-2</v>
      </c>
      <c r="CJ50" s="93">
        <f t="shared" ref="CJ50:CJ58" si="333">BD50</f>
        <v>6.3016384259907575E-3</v>
      </c>
      <c r="CK50" s="93">
        <f t="shared" ref="CK50:CK58" si="334">BG50</f>
        <v>2.7718152123191786E-2</v>
      </c>
      <c r="CL50" s="37"/>
    </row>
    <row r="51" spans="1:90">
      <c r="A51" s="37" t="s">
        <v>73</v>
      </c>
      <c r="B51" s="37" t="s">
        <v>40</v>
      </c>
      <c r="C51" s="94">
        <v>40603</v>
      </c>
      <c r="D51" s="95"/>
      <c r="E51" s="95">
        <v>56580</v>
      </c>
      <c r="F51" s="96">
        <f t="shared" si="281"/>
        <v>0.25639747499694115</v>
      </c>
      <c r="G51" s="96"/>
      <c r="H51" s="96">
        <f t="shared" si="282"/>
        <v>0.35528421551775236</v>
      </c>
      <c r="I51" s="96">
        <f t="shared" si="283"/>
        <v>0.14096539940196498</v>
      </c>
      <c r="J51" s="37">
        <v>1650</v>
      </c>
      <c r="K51" s="96">
        <f t="shared" si="284"/>
        <v>0.14096539940196498</v>
      </c>
      <c r="L51" s="97">
        <f t="shared" si="285"/>
        <v>0.5497924634540442</v>
      </c>
      <c r="M51" s="37">
        <v>1874</v>
      </c>
      <c r="N51" s="96">
        <f t="shared" si="286"/>
        <v>0.18654190722675693</v>
      </c>
      <c r="O51" s="97">
        <f t="shared" si="287"/>
        <v>0.7275497047269377</v>
      </c>
      <c r="P51" s="37">
        <v>2944</v>
      </c>
      <c r="Q51" s="96">
        <f t="shared" si="288"/>
        <v>0.27048879088570377</v>
      </c>
      <c r="R51" s="97">
        <f t="shared" si="289"/>
        <v>1.0549588715291784</v>
      </c>
      <c r="S51" s="37">
        <v>4529</v>
      </c>
      <c r="T51" s="96">
        <f t="shared" si="290"/>
        <v>0.3044705882352941</v>
      </c>
      <c r="U51" s="97">
        <f t="shared" si="291"/>
        <v>1.187494487763292</v>
      </c>
      <c r="V51" s="37">
        <v>2940</v>
      </c>
      <c r="W51" s="96">
        <f t="shared" si="292"/>
        <v>0.18503367109320915</v>
      </c>
      <c r="X51" s="97">
        <f t="shared" si="293"/>
        <v>0.7216672905823921</v>
      </c>
      <c r="Y51" s="37">
        <v>2916</v>
      </c>
      <c r="Z51" s="96">
        <f t="shared" si="294"/>
        <v>0.26494639287661276</v>
      </c>
      <c r="AA51" s="97">
        <f t="shared" si="295"/>
        <v>1.0333424417684831</v>
      </c>
      <c r="AB51" s="37">
        <v>5994</v>
      </c>
      <c r="AC51" s="96">
        <f t="shared" si="296"/>
        <v>0.35528421551775236</v>
      </c>
      <c r="AD51" s="97">
        <f t="shared" si="297"/>
        <v>1.3856775130955987</v>
      </c>
      <c r="AE51" s="37">
        <v>2406</v>
      </c>
      <c r="AF51" s="96">
        <f t="shared" si="298"/>
        <v>0.2188466436237948</v>
      </c>
      <c r="AG51" s="97">
        <f t="shared" si="299"/>
        <v>0.85354445720031236</v>
      </c>
      <c r="AH51" s="37">
        <v>3253</v>
      </c>
      <c r="AI51" s="96">
        <f t="shared" si="300"/>
        <v>0.26813386086383117</v>
      </c>
      <c r="AJ51" s="97">
        <f t="shared" si="301"/>
        <v>1.0457741866101842</v>
      </c>
      <c r="AK51" s="37">
        <v>2973</v>
      </c>
      <c r="AL51" s="96">
        <f t="shared" si="302"/>
        <v>0.20674547983310154</v>
      </c>
      <c r="AM51" s="97">
        <f t="shared" si="303"/>
        <v>0.80634756576900002</v>
      </c>
      <c r="AN51" s="37">
        <v>1925</v>
      </c>
      <c r="AO51" s="96">
        <f t="shared" si="304"/>
        <v>0.17563868613138686</v>
      </c>
      <c r="AP51" s="97">
        <f t="shared" si="305"/>
        <v>0.68502502270540011</v>
      </c>
      <c r="AQ51" s="37">
        <v>5533</v>
      </c>
      <c r="AR51" s="96">
        <f t="shared" si="306"/>
        <v>0.29577163628588227</v>
      </c>
      <c r="AS51" s="97">
        <f t="shared" si="307"/>
        <v>1.1535668839539501</v>
      </c>
      <c r="AT51" s="37">
        <v>4637</v>
      </c>
      <c r="AU51" s="96">
        <f t="shared" si="308"/>
        <v>0.33564965617082881</v>
      </c>
      <c r="AV51" s="97">
        <f t="shared" si="309"/>
        <v>1.3090989143899843</v>
      </c>
      <c r="AW51" s="37">
        <v>3643</v>
      </c>
      <c r="AX51" s="96">
        <f t="shared" si="310"/>
        <v>0.29765503717623987</v>
      </c>
      <c r="AY51" s="97">
        <f t="shared" si="311"/>
        <v>1.1609125135877056</v>
      </c>
      <c r="AZ51" s="37">
        <v>2347</v>
      </c>
      <c r="BA51" s="96">
        <f t="shared" si="312"/>
        <v>0.21005996598943882</v>
      </c>
      <c r="BB51" s="97">
        <f t="shared" si="313"/>
        <v>0.81927470616450049</v>
      </c>
      <c r="BC51" s="37">
        <v>4030</v>
      </c>
      <c r="BD51" s="96">
        <f t="shared" si="314"/>
        <v>0.28217336507491947</v>
      </c>
      <c r="BE51" s="97">
        <f t="shared" si="315"/>
        <v>1.1005309825234662</v>
      </c>
      <c r="BF51" s="95">
        <v>2986</v>
      </c>
      <c r="BG51" s="96">
        <f t="shared" si="316"/>
        <v>0.27867475501633227</v>
      </c>
      <c r="BH51" s="97">
        <f t="shared" si="317"/>
        <v>1.0868857231127447</v>
      </c>
      <c r="BI51" s="95">
        <f t="shared" ref="BI51:BI58" si="335">J51+S51+V51+Y51+P51</f>
        <v>14979</v>
      </c>
      <c r="BJ51" s="96">
        <f t="shared" ref="BJ51:BJ58" si="336">BI51/SUM(BI$50:BI$58)</f>
        <v>0.23274134153731413</v>
      </c>
      <c r="BK51" s="97">
        <f t="shared" ref="BK51:BK58" si="337">BJ51/$F51</f>
        <v>0.90773648040056065</v>
      </c>
      <c r="BL51" s="95">
        <f t="shared" ref="BL51:BL58" si="338">BF51+AT51+AQ51+AW51</f>
        <v>16799</v>
      </c>
      <c r="BM51" s="96">
        <f t="shared" ref="BM51:BM58" si="339">BL51/SUM(BL$50:BL$58)</f>
        <v>0.3028156319850025</v>
      </c>
      <c r="BN51" s="97">
        <f t="shared" ref="BN51:BN58" si="340">BM51/$F51</f>
        <v>1.1810398366388557</v>
      </c>
      <c r="BO51" s="95">
        <f t="shared" ref="BO51:BO58" si="341">AZ51+AN51+AK51+BC51</f>
        <v>11275</v>
      </c>
      <c r="BP51" s="96">
        <f t="shared" ref="BP51:BP58" si="342">BO51/SUM(BO$50:BO$58)</f>
        <v>0.22197066640417365</v>
      </c>
      <c r="BQ51" s="97">
        <f t="shared" ref="BQ51:BQ58" si="343">BP51/$F51</f>
        <v>0.86572875340064004</v>
      </c>
      <c r="BR51" s="95">
        <f t="shared" ref="BR51:BR58" si="344">AH51+AE51+AB51+M51</f>
        <v>13527</v>
      </c>
      <c r="BS51" s="96">
        <f t="shared" ref="BS51:BS58" si="345">BR51/SUM(BR$50:BR$58)</f>
        <v>0.27030753551945325</v>
      </c>
      <c r="BT51" s="97">
        <f t="shared" ref="BT51:BT58" si="346">BS51/$F51</f>
        <v>1.0542519403620416</v>
      </c>
      <c r="BU51" s="93">
        <f t="shared" si="318"/>
        <v>0.14096539940196498</v>
      </c>
      <c r="BV51" s="93">
        <f t="shared" si="319"/>
        <v>0.18654190722675693</v>
      </c>
      <c r="BW51" s="93">
        <f t="shared" si="320"/>
        <v>0.27048879088570377</v>
      </c>
      <c r="BX51" s="93">
        <f t="shared" si="321"/>
        <v>0.3044705882352941</v>
      </c>
      <c r="BY51" s="93">
        <f t="shared" si="322"/>
        <v>0.18503367109320915</v>
      </c>
      <c r="BZ51" s="93">
        <f t="shared" si="323"/>
        <v>0.26494639287661276</v>
      </c>
      <c r="CA51" s="93">
        <f t="shared" si="324"/>
        <v>0.35528421551775236</v>
      </c>
      <c r="CB51" s="93">
        <f t="shared" si="325"/>
        <v>0.2188466436237948</v>
      </c>
      <c r="CC51" s="93">
        <f t="shared" si="326"/>
        <v>0.26813386086383117</v>
      </c>
      <c r="CD51" s="93">
        <f t="shared" si="327"/>
        <v>0.20674547983310154</v>
      </c>
      <c r="CE51" s="93">
        <f t="shared" si="328"/>
        <v>0.17563868613138686</v>
      </c>
      <c r="CF51" s="93">
        <f t="shared" si="329"/>
        <v>0.29577163628588227</v>
      </c>
      <c r="CG51" s="93">
        <f t="shared" si="330"/>
        <v>0.33564965617082881</v>
      </c>
      <c r="CH51" s="93">
        <f t="shared" si="331"/>
        <v>0.29765503717623987</v>
      </c>
      <c r="CI51" s="93">
        <f t="shared" si="332"/>
        <v>0.21005996598943882</v>
      </c>
      <c r="CJ51" s="93">
        <f t="shared" si="333"/>
        <v>0.28217336507491947</v>
      </c>
      <c r="CK51" s="93">
        <f t="shared" si="334"/>
        <v>0.27867475501633227</v>
      </c>
      <c r="CL51" s="37"/>
    </row>
    <row r="52" spans="1:90">
      <c r="A52" s="37" t="s">
        <v>74</v>
      </c>
      <c r="B52" s="37" t="s">
        <v>40</v>
      </c>
      <c r="C52" s="94">
        <v>40603</v>
      </c>
      <c r="D52" s="95"/>
      <c r="E52" s="95">
        <v>81046</v>
      </c>
      <c r="F52" s="96">
        <f t="shared" si="281"/>
        <v>0.36726740471194935</v>
      </c>
      <c r="G52" s="96"/>
      <c r="H52" s="96">
        <f t="shared" si="282"/>
        <v>0.5594190516873131</v>
      </c>
      <c r="I52" s="96">
        <f t="shared" si="283"/>
        <v>0.19434306569343066</v>
      </c>
      <c r="J52" s="37">
        <v>6548</v>
      </c>
      <c r="K52" s="96">
        <f t="shared" si="284"/>
        <v>0.5594190516873131</v>
      </c>
      <c r="L52" s="97">
        <f t="shared" si="285"/>
        <v>1.52319275958091</v>
      </c>
      <c r="M52" s="37">
        <v>5566</v>
      </c>
      <c r="N52" s="96">
        <f t="shared" si="286"/>
        <v>0.55405136372685648</v>
      </c>
      <c r="O52" s="97">
        <f t="shared" si="287"/>
        <v>1.5085775558040693</v>
      </c>
      <c r="P52" s="37">
        <v>5133</v>
      </c>
      <c r="Q52" s="96">
        <f t="shared" si="288"/>
        <v>0.47160970231532523</v>
      </c>
      <c r="R52" s="97">
        <f t="shared" si="289"/>
        <v>1.2841044325325095</v>
      </c>
      <c r="S52" s="37">
        <v>5509</v>
      </c>
      <c r="T52" s="96">
        <f t="shared" si="290"/>
        <v>0.37035294117647061</v>
      </c>
      <c r="U52" s="97">
        <f t="shared" si="291"/>
        <v>1.008401334899135</v>
      </c>
      <c r="V52" s="37">
        <v>5259</v>
      </c>
      <c r="W52" s="96">
        <f t="shared" si="292"/>
        <v>0.33098369941468941</v>
      </c>
      <c r="X52" s="97">
        <f t="shared" si="293"/>
        <v>0.90120630137129232</v>
      </c>
      <c r="Y52" s="37">
        <v>4642</v>
      </c>
      <c r="Z52" s="96">
        <f t="shared" si="294"/>
        <v>0.4217699436670907</v>
      </c>
      <c r="AA52" s="97">
        <f t="shared" si="295"/>
        <v>1.1484001527385423</v>
      </c>
      <c r="AB52" s="37">
        <v>5221</v>
      </c>
      <c r="AC52" s="96">
        <f t="shared" si="296"/>
        <v>0.30946594748384804</v>
      </c>
      <c r="AD52" s="97">
        <f t="shared" si="297"/>
        <v>0.84261751386994055</v>
      </c>
      <c r="AE52" s="37">
        <v>5639</v>
      </c>
      <c r="AF52" s="96">
        <f t="shared" si="298"/>
        <v>0.51291613607422226</v>
      </c>
      <c r="AG52" s="97">
        <f t="shared" si="299"/>
        <v>1.3965740751660396</v>
      </c>
      <c r="AH52" s="37">
        <v>4035</v>
      </c>
      <c r="AI52" s="96">
        <f t="shared" si="300"/>
        <v>0.33259149357072204</v>
      </c>
      <c r="AJ52" s="97">
        <f t="shared" si="301"/>
        <v>0.90558402216928591</v>
      </c>
      <c r="AK52" s="37">
        <v>4145</v>
      </c>
      <c r="AL52" s="96">
        <f t="shared" si="302"/>
        <v>0.28824756606397772</v>
      </c>
      <c r="AM52" s="97">
        <f t="shared" si="303"/>
        <v>0.78484385590943606</v>
      </c>
      <c r="AN52" s="37">
        <v>2130</v>
      </c>
      <c r="AO52" s="96">
        <f t="shared" si="304"/>
        <v>0.19434306569343066</v>
      </c>
      <c r="AP52" s="97">
        <f t="shared" si="305"/>
        <v>0.52915958018614639</v>
      </c>
      <c r="AQ52" s="37">
        <v>4341</v>
      </c>
      <c r="AR52" s="96">
        <f t="shared" si="306"/>
        <v>0.23205217298337522</v>
      </c>
      <c r="AS52" s="97">
        <f t="shared" si="307"/>
        <v>0.63183438008982995</v>
      </c>
      <c r="AT52" s="37">
        <v>4323</v>
      </c>
      <c r="AU52" s="96">
        <f t="shared" si="308"/>
        <v>0.31292073832790446</v>
      </c>
      <c r="AV52" s="97">
        <f t="shared" si="309"/>
        <v>0.85202425892744438</v>
      </c>
      <c r="AW52" s="37">
        <v>4617</v>
      </c>
      <c r="AX52" s="96">
        <f t="shared" si="310"/>
        <v>0.37723670234496282</v>
      </c>
      <c r="AY52" s="97">
        <f t="shared" si="311"/>
        <v>1.0271445206002761</v>
      </c>
      <c r="AZ52" s="37">
        <v>3044</v>
      </c>
      <c r="BA52" s="96">
        <f t="shared" si="312"/>
        <v>0.27244249530117248</v>
      </c>
      <c r="BB52" s="97">
        <f t="shared" si="313"/>
        <v>0.74180962373955084</v>
      </c>
      <c r="BC52" s="37">
        <v>6411</v>
      </c>
      <c r="BD52" s="96">
        <f t="shared" si="314"/>
        <v>0.44888671054474161</v>
      </c>
      <c r="BE52" s="97">
        <f t="shared" si="315"/>
        <v>1.2222340038501562</v>
      </c>
      <c r="BF52" s="95">
        <v>4483</v>
      </c>
      <c r="BG52" s="96">
        <f t="shared" si="316"/>
        <v>0.41838544097060199</v>
      </c>
      <c r="BH52" s="97">
        <f t="shared" si="317"/>
        <v>1.1391847890741758</v>
      </c>
      <c r="BI52" s="95">
        <f t="shared" si="335"/>
        <v>27091</v>
      </c>
      <c r="BJ52" s="96">
        <f t="shared" si="336"/>
        <v>0.42093568887024346</v>
      </c>
      <c r="BK52" s="97">
        <f t="shared" si="337"/>
        <v>1.1461286339864181</v>
      </c>
      <c r="BL52" s="95">
        <f t="shared" si="338"/>
        <v>17764</v>
      </c>
      <c r="BM52" s="96">
        <f t="shared" si="339"/>
        <v>0.32021054149542144</v>
      </c>
      <c r="BN52" s="97">
        <f t="shared" si="340"/>
        <v>0.87187302054906024</v>
      </c>
      <c r="BO52" s="95">
        <f t="shared" si="341"/>
        <v>15730</v>
      </c>
      <c r="BP52" s="96">
        <f t="shared" si="342"/>
        <v>0.30967614922728615</v>
      </c>
      <c r="BQ52" s="97">
        <f t="shared" si="343"/>
        <v>0.843189853644016</v>
      </c>
      <c r="BR52" s="95">
        <f t="shared" si="344"/>
        <v>20461</v>
      </c>
      <c r="BS52" s="96">
        <f t="shared" si="345"/>
        <v>0.40886837319904884</v>
      </c>
      <c r="BT52" s="97">
        <f t="shared" si="346"/>
        <v>1.1132716052482998</v>
      </c>
      <c r="BU52" s="93">
        <f t="shared" si="318"/>
        <v>0.5594190516873131</v>
      </c>
      <c r="BV52" s="93">
        <f t="shared" si="319"/>
        <v>0.55405136372685648</v>
      </c>
      <c r="BW52" s="93">
        <f t="shared" si="320"/>
        <v>0.47160970231532523</v>
      </c>
      <c r="BX52" s="93">
        <f t="shared" si="321"/>
        <v>0.37035294117647061</v>
      </c>
      <c r="BY52" s="93">
        <f t="shared" si="322"/>
        <v>0.33098369941468941</v>
      </c>
      <c r="BZ52" s="93">
        <f t="shared" si="323"/>
        <v>0.4217699436670907</v>
      </c>
      <c r="CA52" s="93">
        <f t="shared" si="324"/>
        <v>0.30946594748384804</v>
      </c>
      <c r="CB52" s="93">
        <f t="shared" si="325"/>
        <v>0.51291613607422226</v>
      </c>
      <c r="CC52" s="93">
        <f t="shared" si="326"/>
        <v>0.33259149357072204</v>
      </c>
      <c r="CD52" s="93">
        <f t="shared" si="327"/>
        <v>0.28824756606397772</v>
      </c>
      <c r="CE52" s="93">
        <f t="shared" si="328"/>
        <v>0.19434306569343066</v>
      </c>
      <c r="CF52" s="93">
        <f t="shared" si="329"/>
        <v>0.23205217298337522</v>
      </c>
      <c r="CG52" s="93">
        <f t="shared" si="330"/>
        <v>0.31292073832790446</v>
      </c>
      <c r="CH52" s="93">
        <f t="shared" si="331"/>
        <v>0.37723670234496282</v>
      </c>
      <c r="CI52" s="93">
        <f t="shared" si="332"/>
        <v>0.27244249530117248</v>
      </c>
      <c r="CJ52" s="93">
        <f t="shared" si="333"/>
        <v>0.44888671054474161</v>
      </c>
      <c r="CK52" s="93">
        <f t="shared" si="334"/>
        <v>0.41838544097060199</v>
      </c>
      <c r="CL52" s="37"/>
    </row>
    <row r="53" spans="1:90">
      <c r="A53" s="37" t="s">
        <v>75</v>
      </c>
      <c r="B53" s="37" t="s">
        <v>40</v>
      </c>
      <c r="C53" s="94">
        <v>40603</v>
      </c>
      <c r="D53" s="95"/>
      <c r="E53" s="95">
        <v>7001</v>
      </c>
      <c r="F53" s="96">
        <f t="shared" si="281"/>
        <v>3.1725675547076441E-2</v>
      </c>
      <c r="G53" s="96"/>
      <c r="H53" s="96">
        <f t="shared" si="282"/>
        <v>4.9362834336927598E-2</v>
      </c>
      <c r="I53" s="96">
        <f t="shared" si="283"/>
        <v>1.5693430656934307E-2</v>
      </c>
      <c r="J53" s="37">
        <v>465</v>
      </c>
      <c r="K53" s="96">
        <f t="shared" si="284"/>
        <v>3.972661255873558E-2</v>
      </c>
      <c r="L53" s="97">
        <f t="shared" si="285"/>
        <v>1.2521912259925521</v>
      </c>
      <c r="M53" s="37">
        <v>364</v>
      </c>
      <c r="N53" s="96">
        <f t="shared" si="286"/>
        <v>3.6233326697192911E-2</v>
      </c>
      <c r="O53" s="97">
        <f t="shared" si="287"/>
        <v>1.1420821171617843</v>
      </c>
      <c r="P53" s="37">
        <v>389</v>
      </c>
      <c r="Q53" s="96">
        <f t="shared" si="288"/>
        <v>3.574053656743844E-2</v>
      </c>
      <c r="R53" s="97">
        <f t="shared" si="289"/>
        <v>1.1265492680968923</v>
      </c>
      <c r="S53" s="37">
        <v>598</v>
      </c>
      <c r="T53" s="96">
        <f t="shared" si="290"/>
        <v>4.0201680672268911E-2</v>
      </c>
      <c r="U53" s="97">
        <f t="shared" si="291"/>
        <v>1.2671654733597484</v>
      </c>
      <c r="V53" s="37">
        <v>432</v>
      </c>
      <c r="W53" s="96">
        <f t="shared" si="292"/>
        <v>2.7188621058593997E-2</v>
      </c>
      <c r="X53" s="97">
        <f t="shared" si="293"/>
        <v>0.85699108339710239</v>
      </c>
      <c r="Y53" s="37">
        <v>349</v>
      </c>
      <c r="Z53" s="96">
        <f t="shared" si="294"/>
        <v>3.1709976376521898E-2</v>
      </c>
      <c r="AA53" s="97">
        <f t="shared" si="295"/>
        <v>0.99950515882534174</v>
      </c>
      <c r="AB53" s="37">
        <v>580</v>
      </c>
      <c r="AC53" s="96">
        <f t="shared" si="296"/>
        <v>3.4378519352735462E-2</v>
      </c>
      <c r="AD53" s="97">
        <f t="shared" si="297"/>
        <v>1.0836181975612331</v>
      </c>
      <c r="AE53" s="37">
        <v>361</v>
      </c>
      <c r="AF53" s="96">
        <f t="shared" si="298"/>
        <v>3.2836092414044026E-2</v>
      </c>
      <c r="AG53" s="97">
        <f t="shared" si="299"/>
        <v>1.0350005743871358</v>
      </c>
      <c r="AH53" s="37">
        <v>299</v>
      </c>
      <c r="AI53" s="96">
        <f t="shared" si="300"/>
        <v>2.464556544675239E-2</v>
      </c>
      <c r="AJ53" s="97">
        <f t="shared" si="301"/>
        <v>0.7768334329140395</v>
      </c>
      <c r="AK53" s="37">
        <v>273</v>
      </c>
      <c r="AL53" s="96">
        <f t="shared" si="302"/>
        <v>1.8984700973574409E-2</v>
      </c>
      <c r="AM53" s="97">
        <f t="shared" si="303"/>
        <v>0.59840178802193766</v>
      </c>
      <c r="AN53" s="37">
        <v>172</v>
      </c>
      <c r="AO53" s="96">
        <f t="shared" si="304"/>
        <v>1.5693430656934307E-2</v>
      </c>
      <c r="AP53" s="97">
        <f t="shared" si="305"/>
        <v>0.49466025187225604</v>
      </c>
      <c r="AQ53" s="37">
        <v>425</v>
      </c>
      <c r="AR53" s="96">
        <f t="shared" si="306"/>
        <v>2.2718768375474423E-2</v>
      </c>
      <c r="AS53" s="97">
        <f t="shared" si="307"/>
        <v>0.71610038190559455</v>
      </c>
      <c r="AT53" s="37">
        <v>375</v>
      </c>
      <c r="AU53" s="96">
        <f t="shared" si="308"/>
        <v>2.714440825190011E-2</v>
      </c>
      <c r="AV53" s="97">
        <f t="shared" si="309"/>
        <v>0.85559748638359567</v>
      </c>
      <c r="AW53" s="37">
        <v>491</v>
      </c>
      <c r="AX53" s="96">
        <f t="shared" si="310"/>
        <v>4.0117656671296673E-2</v>
      </c>
      <c r="AY53" s="97">
        <f t="shared" si="311"/>
        <v>1.2645170190865664</v>
      </c>
      <c r="AZ53" s="37">
        <v>275</v>
      </c>
      <c r="BA53" s="96">
        <f t="shared" si="312"/>
        <v>2.4612906112950864E-2</v>
      </c>
      <c r="BB53" s="97">
        <f t="shared" si="313"/>
        <v>0.77580400380848547</v>
      </c>
      <c r="BC53" s="37">
        <v>705</v>
      </c>
      <c r="BD53" s="96">
        <f t="shared" si="314"/>
        <v>4.9362834336927598E-2</v>
      </c>
      <c r="BE53" s="97">
        <f t="shared" si="315"/>
        <v>1.5559269735227574</v>
      </c>
      <c r="BF53" s="95">
        <v>448</v>
      </c>
      <c r="BG53" s="96">
        <f t="shared" si="316"/>
        <v>4.1810545963602425E-2</v>
      </c>
      <c r="BH53" s="97">
        <f t="shared" si="317"/>
        <v>1.3178772474540834</v>
      </c>
      <c r="BI53" s="95">
        <f t="shared" si="335"/>
        <v>2233</v>
      </c>
      <c r="BJ53" s="96">
        <f t="shared" si="336"/>
        <v>3.4696002113146565E-2</v>
      </c>
      <c r="BK53" s="97">
        <f t="shared" si="337"/>
        <v>1.0936253212847298</v>
      </c>
      <c r="BL53" s="95">
        <f t="shared" si="338"/>
        <v>1739</v>
      </c>
      <c r="BM53" s="96">
        <f t="shared" si="339"/>
        <v>3.1346888744682389E-2</v>
      </c>
      <c r="BN53" s="97">
        <f t="shared" si="340"/>
        <v>0.98806055991362618</v>
      </c>
      <c r="BO53" s="95">
        <f t="shared" si="341"/>
        <v>1425</v>
      </c>
      <c r="BP53" s="96">
        <f t="shared" si="342"/>
        <v>2.8053942317157202E-2</v>
      </c>
      <c r="BQ53" s="97">
        <f t="shared" si="343"/>
        <v>0.88426619239451953</v>
      </c>
      <c r="BR53" s="95">
        <f t="shared" si="344"/>
        <v>1604</v>
      </c>
      <c r="BS53" s="96">
        <f t="shared" si="345"/>
        <v>3.2052434905980857E-2</v>
      </c>
      <c r="BT53" s="97">
        <f t="shared" si="346"/>
        <v>1.0102995240690635</v>
      </c>
      <c r="BU53" s="93">
        <f t="shared" si="318"/>
        <v>3.972661255873558E-2</v>
      </c>
      <c r="BV53" s="93">
        <f t="shared" si="319"/>
        <v>3.6233326697192911E-2</v>
      </c>
      <c r="BW53" s="93">
        <f t="shared" si="320"/>
        <v>3.574053656743844E-2</v>
      </c>
      <c r="BX53" s="93">
        <f t="shared" si="321"/>
        <v>4.0201680672268911E-2</v>
      </c>
      <c r="BY53" s="93">
        <f t="shared" si="322"/>
        <v>2.7188621058593997E-2</v>
      </c>
      <c r="BZ53" s="93">
        <f t="shared" si="323"/>
        <v>3.1709976376521898E-2</v>
      </c>
      <c r="CA53" s="93">
        <f t="shared" si="324"/>
        <v>3.4378519352735462E-2</v>
      </c>
      <c r="CB53" s="93">
        <f t="shared" si="325"/>
        <v>3.2836092414044026E-2</v>
      </c>
      <c r="CC53" s="93">
        <f t="shared" si="326"/>
        <v>2.464556544675239E-2</v>
      </c>
      <c r="CD53" s="93">
        <f t="shared" si="327"/>
        <v>1.8984700973574409E-2</v>
      </c>
      <c r="CE53" s="93">
        <f t="shared" si="328"/>
        <v>1.5693430656934307E-2</v>
      </c>
      <c r="CF53" s="93">
        <f t="shared" si="329"/>
        <v>2.2718768375474423E-2</v>
      </c>
      <c r="CG53" s="93">
        <f t="shared" si="330"/>
        <v>2.714440825190011E-2</v>
      </c>
      <c r="CH53" s="93">
        <f t="shared" si="331"/>
        <v>4.0117656671296673E-2</v>
      </c>
      <c r="CI53" s="93">
        <f t="shared" si="332"/>
        <v>2.4612906112950864E-2</v>
      </c>
      <c r="CJ53" s="93">
        <f t="shared" si="333"/>
        <v>4.9362834336927598E-2</v>
      </c>
      <c r="CK53" s="93">
        <f t="shared" si="334"/>
        <v>4.1810545963602425E-2</v>
      </c>
      <c r="CL53" s="37"/>
    </row>
    <row r="54" spans="1:90">
      <c r="A54" s="37" t="s">
        <v>76</v>
      </c>
      <c r="B54" s="37" t="s">
        <v>40</v>
      </c>
      <c r="C54" s="94">
        <v>40603</v>
      </c>
      <c r="D54" s="95"/>
      <c r="E54" s="95">
        <v>962</v>
      </c>
      <c r="F54" s="96">
        <f t="shared" si="281"/>
        <v>4.3593914978271014E-3</v>
      </c>
      <c r="G54" s="96"/>
      <c r="H54" s="96">
        <f t="shared" si="282"/>
        <v>6.8219028561033292E-3</v>
      </c>
      <c r="I54" s="96">
        <f t="shared" si="283"/>
        <v>1.1861313868613138E-3</v>
      </c>
      <c r="J54" s="37">
        <v>74</v>
      </c>
      <c r="K54" s="96">
        <f t="shared" si="284"/>
        <v>6.322084579239641E-3</v>
      </c>
      <c r="L54" s="97">
        <f t="shared" si="285"/>
        <v>1.4502217987053527</v>
      </c>
      <c r="M54" s="37">
        <v>61</v>
      </c>
      <c r="N54" s="96">
        <f t="shared" si="286"/>
        <v>6.072068484969142E-3</v>
      </c>
      <c r="O54" s="97">
        <f t="shared" si="287"/>
        <v>1.3928706536212012</v>
      </c>
      <c r="P54" s="37">
        <v>58</v>
      </c>
      <c r="Q54" s="96">
        <f t="shared" si="288"/>
        <v>5.3289231900036753E-3</v>
      </c>
      <c r="R54" s="97">
        <f t="shared" si="289"/>
        <v>1.2224006934591281</v>
      </c>
      <c r="S54" s="37">
        <v>60</v>
      </c>
      <c r="T54" s="96">
        <f t="shared" si="290"/>
        <v>4.0336134453781512E-3</v>
      </c>
      <c r="U54" s="97">
        <f t="shared" si="291"/>
        <v>0.9252698335051277</v>
      </c>
      <c r="V54" s="37">
        <v>61</v>
      </c>
      <c r="W54" s="96">
        <f t="shared" si="292"/>
        <v>3.8391339920699854E-3</v>
      </c>
      <c r="X54" s="97">
        <f t="shared" si="293"/>
        <v>0.88065822809985439</v>
      </c>
      <c r="Y54" s="37">
        <v>43</v>
      </c>
      <c r="Z54" s="96">
        <f t="shared" si="294"/>
        <v>3.9069598400872253E-3</v>
      </c>
      <c r="AA54" s="97">
        <f t="shared" si="295"/>
        <v>0.89621678668562199</v>
      </c>
      <c r="AB54" s="37">
        <v>63</v>
      </c>
      <c r="AC54" s="96">
        <f t="shared" si="296"/>
        <v>3.7342184814178176E-3</v>
      </c>
      <c r="AD54" s="97">
        <f t="shared" si="297"/>
        <v>0.8565916787421145</v>
      </c>
      <c r="AE54" s="37">
        <v>75</v>
      </c>
      <c r="AF54" s="96">
        <f t="shared" si="298"/>
        <v>6.8219028561033292E-3</v>
      </c>
      <c r="AG54" s="97">
        <f t="shared" si="299"/>
        <v>1.5648750197140229</v>
      </c>
      <c r="AH54" s="37">
        <v>49</v>
      </c>
      <c r="AI54" s="96">
        <f t="shared" si="300"/>
        <v>4.0389053742169471E-3</v>
      </c>
      <c r="AJ54" s="97">
        <f t="shared" si="301"/>
        <v>0.92648374807128531</v>
      </c>
      <c r="AK54" s="37">
        <v>43</v>
      </c>
      <c r="AL54" s="96">
        <f t="shared" si="302"/>
        <v>2.9902642559109876E-3</v>
      </c>
      <c r="AM54" s="97">
        <f t="shared" si="303"/>
        <v>0.68593615815451703</v>
      </c>
      <c r="AN54" s="37">
        <v>13</v>
      </c>
      <c r="AO54" s="96">
        <f t="shared" si="304"/>
        <v>1.1861313868613138E-3</v>
      </c>
      <c r="AP54" s="97">
        <f t="shared" si="305"/>
        <v>0.27208645689485106</v>
      </c>
      <c r="AQ54" s="37">
        <v>54</v>
      </c>
      <c r="AR54" s="96">
        <f t="shared" si="306"/>
        <v>2.8866199818249855E-3</v>
      </c>
      <c r="AS54" s="97">
        <f t="shared" si="307"/>
        <v>0.66216121751482859</v>
      </c>
      <c r="AT54" s="37">
        <v>69</v>
      </c>
      <c r="AU54" s="96">
        <f t="shared" si="308"/>
        <v>4.9945711183496198E-3</v>
      </c>
      <c r="AV54" s="97">
        <f t="shared" si="309"/>
        <v>1.1457037343030829</v>
      </c>
      <c r="AW54" s="37">
        <v>75</v>
      </c>
      <c r="AX54" s="96">
        <f t="shared" si="310"/>
        <v>6.1279516300351338E-3</v>
      </c>
      <c r="AY54" s="97">
        <f t="shared" si="311"/>
        <v>1.4056896778115833</v>
      </c>
      <c r="AZ54" s="37">
        <v>38</v>
      </c>
      <c r="BA54" s="96">
        <f t="shared" si="312"/>
        <v>3.4010561174259374E-3</v>
      </c>
      <c r="BB54" s="97">
        <f t="shared" si="313"/>
        <v>0.78016762640408932</v>
      </c>
      <c r="BC54" s="37">
        <v>77</v>
      </c>
      <c r="BD54" s="96">
        <f t="shared" si="314"/>
        <v>5.391401764458759E-3</v>
      </c>
      <c r="BE54" s="97">
        <f t="shared" si="315"/>
        <v>1.2367326419630018</v>
      </c>
      <c r="BF54" s="95">
        <v>49</v>
      </c>
      <c r="BG54" s="96">
        <f t="shared" si="316"/>
        <v>4.5730284647690156E-3</v>
      </c>
      <c r="BH54" s="97">
        <f t="shared" si="317"/>
        <v>1.0490061438731528</v>
      </c>
      <c r="BI54" s="95">
        <f t="shared" si="335"/>
        <v>296</v>
      </c>
      <c r="BJ54" s="96">
        <f t="shared" si="336"/>
        <v>4.5992013548998584E-3</v>
      </c>
      <c r="BK54" s="97">
        <f t="shared" si="337"/>
        <v>1.0550099382430524</v>
      </c>
      <c r="BL54" s="95">
        <f t="shared" si="338"/>
        <v>247</v>
      </c>
      <c r="BM54" s="96">
        <f t="shared" si="339"/>
        <v>4.4523758021486771E-3</v>
      </c>
      <c r="BN54" s="97">
        <f t="shared" si="340"/>
        <v>1.0213296521700157</v>
      </c>
      <c r="BO54" s="95">
        <f t="shared" si="341"/>
        <v>171</v>
      </c>
      <c r="BP54" s="96">
        <f t="shared" si="342"/>
        <v>3.3664730780588641E-3</v>
      </c>
      <c r="BQ54" s="97">
        <f t="shared" si="343"/>
        <v>0.77223462947451538</v>
      </c>
      <c r="BR54" s="95">
        <f t="shared" si="344"/>
        <v>248</v>
      </c>
      <c r="BS54" s="96">
        <f t="shared" si="345"/>
        <v>4.9557380652638728E-3</v>
      </c>
      <c r="BT54" s="97">
        <f t="shared" si="346"/>
        <v>1.1367958275218031</v>
      </c>
      <c r="BU54" s="93">
        <f t="shared" si="318"/>
        <v>6.322084579239641E-3</v>
      </c>
      <c r="BV54" s="93">
        <f t="shared" si="319"/>
        <v>6.072068484969142E-3</v>
      </c>
      <c r="BW54" s="93">
        <f t="shared" si="320"/>
        <v>5.3289231900036753E-3</v>
      </c>
      <c r="BX54" s="93">
        <f t="shared" si="321"/>
        <v>4.0336134453781512E-3</v>
      </c>
      <c r="BY54" s="93">
        <f t="shared" si="322"/>
        <v>3.8391339920699854E-3</v>
      </c>
      <c r="BZ54" s="93">
        <f t="shared" si="323"/>
        <v>3.9069598400872253E-3</v>
      </c>
      <c r="CA54" s="93">
        <f t="shared" si="324"/>
        <v>3.7342184814178176E-3</v>
      </c>
      <c r="CB54" s="93">
        <f t="shared" si="325"/>
        <v>6.8219028561033292E-3</v>
      </c>
      <c r="CC54" s="93">
        <f t="shared" si="326"/>
        <v>4.0389053742169471E-3</v>
      </c>
      <c r="CD54" s="93">
        <f t="shared" si="327"/>
        <v>2.9902642559109876E-3</v>
      </c>
      <c r="CE54" s="93">
        <f t="shared" si="328"/>
        <v>1.1861313868613138E-3</v>
      </c>
      <c r="CF54" s="93">
        <f t="shared" si="329"/>
        <v>2.8866199818249855E-3</v>
      </c>
      <c r="CG54" s="93">
        <f t="shared" si="330"/>
        <v>4.9945711183496198E-3</v>
      </c>
      <c r="CH54" s="93">
        <f t="shared" si="331"/>
        <v>6.1279516300351338E-3</v>
      </c>
      <c r="CI54" s="93">
        <f t="shared" si="332"/>
        <v>3.4010561174259374E-3</v>
      </c>
      <c r="CJ54" s="93">
        <f t="shared" si="333"/>
        <v>5.391401764458759E-3</v>
      </c>
      <c r="CK54" s="93">
        <f t="shared" si="334"/>
        <v>4.5730284647690156E-3</v>
      </c>
      <c r="CL54" s="37"/>
    </row>
    <row r="55" spans="1:90">
      <c r="A55" s="37" t="s">
        <v>77</v>
      </c>
      <c r="B55" s="37" t="s">
        <v>40</v>
      </c>
      <c r="C55" s="94">
        <v>40603</v>
      </c>
      <c r="D55" s="95"/>
      <c r="E55" s="95">
        <v>9478</v>
      </c>
      <c r="F55" s="96">
        <f t="shared" si="281"/>
        <v>4.2950428915182193E-2</v>
      </c>
      <c r="G55" s="96"/>
      <c r="H55" s="96">
        <f t="shared" si="282"/>
        <v>8.789986091794158E-2</v>
      </c>
      <c r="I55" s="96">
        <f t="shared" si="283"/>
        <v>2.2335807309900573E-2</v>
      </c>
      <c r="J55" s="37">
        <v>325</v>
      </c>
      <c r="K55" s="96">
        <f t="shared" si="284"/>
        <v>2.7765912003417343E-2</v>
      </c>
      <c r="L55" s="97">
        <f t="shared" si="285"/>
        <v>0.64646413795422186</v>
      </c>
      <c r="M55" s="37">
        <v>300</v>
      </c>
      <c r="N55" s="96">
        <f t="shared" si="286"/>
        <v>2.9862631893290862E-2</v>
      </c>
      <c r="O55" s="97">
        <f t="shared" si="287"/>
        <v>0.69528134287699661</v>
      </c>
      <c r="P55" s="37">
        <v>290</v>
      </c>
      <c r="Q55" s="96">
        <f t="shared" si="288"/>
        <v>2.6644615950018376E-2</v>
      </c>
      <c r="R55" s="97">
        <f t="shared" si="289"/>
        <v>0.62035738927394024</v>
      </c>
      <c r="S55" s="37">
        <v>603</v>
      </c>
      <c r="T55" s="96">
        <f t="shared" si="290"/>
        <v>4.0537815126050418E-2</v>
      </c>
      <c r="U55" s="97">
        <f t="shared" si="291"/>
        <v>0.94382794654050683</v>
      </c>
      <c r="V55" s="37">
        <v>634</v>
      </c>
      <c r="W55" s="96">
        <f t="shared" si="292"/>
        <v>3.9901818868399525E-2</v>
      </c>
      <c r="X55" s="97">
        <f t="shared" si="293"/>
        <v>0.92902026536677862</v>
      </c>
      <c r="Y55" s="37">
        <v>442</v>
      </c>
      <c r="Z55" s="96">
        <f t="shared" si="294"/>
        <v>4.0159912774850079E-2</v>
      </c>
      <c r="AA55" s="97">
        <f t="shared" si="295"/>
        <v>0.93502937663689512</v>
      </c>
      <c r="AB55" s="37">
        <v>462</v>
      </c>
      <c r="AC55" s="96">
        <f t="shared" si="296"/>
        <v>2.7384268863730663E-2</v>
      </c>
      <c r="AD55" s="97">
        <f t="shared" si="297"/>
        <v>0.63757847256446898</v>
      </c>
      <c r="AE55" s="37">
        <v>449</v>
      </c>
      <c r="AF55" s="96">
        <f t="shared" si="298"/>
        <v>4.084045843187193E-2</v>
      </c>
      <c r="AG55" s="97">
        <f t="shared" si="299"/>
        <v>0.95087428608741031</v>
      </c>
      <c r="AH55" s="37">
        <v>752</v>
      </c>
      <c r="AI55" s="96">
        <f t="shared" si="300"/>
        <v>6.1984833498186613E-2</v>
      </c>
      <c r="AJ55" s="97">
        <f t="shared" si="301"/>
        <v>1.4431714668226772</v>
      </c>
      <c r="AK55" s="37">
        <v>1264</v>
      </c>
      <c r="AL55" s="96">
        <f t="shared" si="302"/>
        <v>8.789986091794158E-2</v>
      </c>
      <c r="AM55" s="97">
        <f t="shared" si="303"/>
        <v>2.0465420983693736</v>
      </c>
      <c r="AN55" s="37">
        <v>413</v>
      </c>
      <c r="AO55" s="96">
        <f t="shared" si="304"/>
        <v>3.7682481751824815E-2</v>
      </c>
      <c r="AP55" s="97">
        <f t="shared" si="305"/>
        <v>0.87734820591057583</v>
      </c>
      <c r="AQ55" s="37">
        <v>784</v>
      </c>
      <c r="AR55" s="96">
        <f t="shared" si="306"/>
        <v>4.1909445662051639E-2</v>
      </c>
      <c r="AS55" s="97">
        <f t="shared" si="307"/>
        <v>0.97576314650579465</v>
      </c>
      <c r="AT55" s="37">
        <v>605</v>
      </c>
      <c r="AU55" s="96">
        <f t="shared" si="308"/>
        <v>4.379297864639884E-2</v>
      </c>
      <c r="AV55" s="97">
        <f t="shared" si="309"/>
        <v>1.019616794348678</v>
      </c>
      <c r="AW55" s="37">
        <v>491</v>
      </c>
      <c r="AX55" s="96">
        <f t="shared" si="310"/>
        <v>4.0117656671296673E-2</v>
      </c>
      <c r="AY55" s="97">
        <f t="shared" si="311"/>
        <v>0.93404554237445148</v>
      </c>
      <c r="AZ55" s="37">
        <v>907</v>
      </c>
      <c r="BA55" s="96">
        <f t="shared" si="312"/>
        <v>8.1177839434350668E-2</v>
      </c>
      <c r="BB55" s="97">
        <f t="shared" si="313"/>
        <v>1.8900355941650628</v>
      </c>
      <c r="BC55" s="37">
        <v>319</v>
      </c>
      <c r="BD55" s="96">
        <f t="shared" si="314"/>
        <v>2.2335807309900573E-2</v>
      </c>
      <c r="BE55" s="97">
        <f t="shared" si="315"/>
        <v>0.52003688610441967</v>
      </c>
      <c r="BF55" s="95">
        <v>438</v>
      </c>
      <c r="BG55" s="96">
        <f t="shared" si="316"/>
        <v>4.0877274848343442E-2</v>
      </c>
      <c r="BH55" s="97">
        <f t="shared" si="317"/>
        <v>0.95173146999456559</v>
      </c>
      <c r="BI55" s="95">
        <f t="shared" si="335"/>
        <v>2294</v>
      </c>
      <c r="BJ55" s="96">
        <f t="shared" si="336"/>
        <v>3.5643810500473903E-2</v>
      </c>
      <c r="BK55" s="97">
        <f t="shared" si="337"/>
        <v>0.8298825273866931</v>
      </c>
      <c r="BL55" s="95">
        <f t="shared" si="338"/>
        <v>2318</v>
      </c>
      <c r="BM55" s="96">
        <f t="shared" si="339"/>
        <v>4.1783834450933734E-2</v>
      </c>
      <c r="BN55" s="97">
        <f t="shared" si="340"/>
        <v>0.97283858406740875</v>
      </c>
      <c r="BO55" s="95">
        <f t="shared" si="341"/>
        <v>2903</v>
      </c>
      <c r="BP55" s="96">
        <f t="shared" si="342"/>
        <v>5.7151294418742005E-2</v>
      </c>
      <c r="BQ55" s="97">
        <f t="shared" si="343"/>
        <v>1.3306338460927469</v>
      </c>
      <c r="BR55" s="95">
        <f t="shared" si="344"/>
        <v>1963</v>
      </c>
      <c r="BS55" s="96">
        <f t="shared" si="345"/>
        <v>3.9226265411745898E-2</v>
      </c>
      <c r="BT55" s="97">
        <f t="shared" si="346"/>
        <v>0.91329158759297346</v>
      </c>
      <c r="BU55" s="93">
        <f t="shared" si="318"/>
        <v>2.7765912003417343E-2</v>
      </c>
      <c r="BV55" s="93">
        <f t="shared" si="319"/>
        <v>2.9862631893290862E-2</v>
      </c>
      <c r="BW55" s="93">
        <f t="shared" si="320"/>
        <v>2.6644615950018376E-2</v>
      </c>
      <c r="BX55" s="93">
        <f t="shared" si="321"/>
        <v>4.0537815126050418E-2</v>
      </c>
      <c r="BY55" s="93">
        <f t="shared" si="322"/>
        <v>3.9901818868399525E-2</v>
      </c>
      <c r="BZ55" s="93">
        <f t="shared" si="323"/>
        <v>4.0159912774850079E-2</v>
      </c>
      <c r="CA55" s="93">
        <f t="shared" si="324"/>
        <v>2.7384268863730663E-2</v>
      </c>
      <c r="CB55" s="93">
        <f t="shared" si="325"/>
        <v>4.084045843187193E-2</v>
      </c>
      <c r="CC55" s="93">
        <f t="shared" si="326"/>
        <v>6.1984833498186613E-2</v>
      </c>
      <c r="CD55" s="93">
        <f t="shared" si="327"/>
        <v>8.789986091794158E-2</v>
      </c>
      <c r="CE55" s="93">
        <f t="shared" si="328"/>
        <v>3.7682481751824815E-2</v>
      </c>
      <c r="CF55" s="93">
        <f t="shared" si="329"/>
        <v>4.1909445662051639E-2</v>
      </c>
      <c r="CG55" s="93">
        <f t="shared" si="330"/>
        <v>4.379297864639884E-2</v>
      </c>
      <c r="CH55" s="93">
        <f t="shared" si="331"/>
        <v>4.0117656671296673E-2</v>
      </c>
      <c r="CI55" s="93">
        <f t="shared" si="332"/>
        <v>8.1177839434350668E-2</v>
      </c>
      <c r="CJ55" s="93">
        <f t="shared" si="333"/>
        <v>2.2335807309900573E-2</v>
      </c>
      <c r="CK55" s="93">
        <f t="shared" si="334"/>
        <v>4.0877274848343442E-2</v>
      </c>
      <c r="CL55" s="37"/>
    </row>
    <row r="56" spans="1:90">
      <c r="A56" s="37" t="s">
        <v>78</v>
      </c>
      <c r="B56" s="37" t="s">
        <v>40</v>
      </c>
      <c r="C56" s="94">
        <v>40603</v>
      </c>
      <c r="D56" s="95"/>
      <c r="E56" s="95">
        <v>36059</v>
      </c>
      <c r="F56" s="96">
        <f t="shared" si="281"/>
        <v>0.16340467569661898</v>
      </c>
      <c r="G56" s="96"/>
      <c r="H56" s="96">
        <f t="shared" si="282"/>
        <v>0.37217153284671534</v>
      </c>
      <c r="I56" s="96">
        <f t="shared" si="283"/>
        <v>5.1264184750149315E-2</v>
      </c>
      <c r="J56" s="37">
        <v>652</v>
      </c>
      <c r="K56" s="96">
        <f t="shared" si="284"/>
        <v>5.5702691157624946E-2</v>
      </c>
      <c r="L56" s="97">
        <f t="shared" si="285"/>
        <v>0.34088798818121879</v>
      </c>
      <c r="M56" s="37">
        <v>515</v>
      </c>
      <c r="N56" s="96">
        <f t="shared" si="286"/>
        <v>5.1264184750149315E-2</v>
      </c>
      <c r="O56" s="97">
        <f t="shared" si="287"/>
        <v>0.31372532353558613</v>
      </c>
      <c r="P56" s="37">
        <v>848</v>
      </c>
      <c r="Q56" s="96">
        <f t="shared" si="288"/>
        <v>7.7912532157295114E-2</v>
      </c>
      <c r="R56" s="97">
        <f t="shared" si="289"/>
        <v>0.47680723838006556</v>
      </c>
      <c r="S56" s="37">
        <v>1724</v>
      </c>
      <c r="T56" s="96">
        <f t="shared" si="290"/>
        <v>0.11589915966386555</v>
      </c>
      <c r="U56" s="97">
        <f t="shared" si="291"/>
        <v>0.70927688678288914</v>
      </c>
      <c r="V56" s="37">
        <v>4185</v>
      </c>
      <c r="W56" s="96">
        <f t="shared" si="292"/>
        <v>0.26338976650512935</v>
      </c>
      <c r="X56" s="97">
        <f t="shared" si="293"/>
        <v>1.6118863513682133</v>
      </c>
      <c r="Y56" s="37">
        <v>1252</v>
      </c>
      <c r="Z56" s="96">
        <f t="shared" si="294"/>
        <v>0.11375613301835362</v>
      </c>
      <c r="AA56" s="97">
        <f t="shared" si="295"/>
        <v>0.69616204391578096</v>
      </c>
      <c r="AB56" s="37">
        <v>2709</v>
      </c>
      <c r="AC56" s="96">
        <f t="shared" si="296"/>
        <v>0.16057139470096615</v>
      </c>
      <c r="AD56" s="97">
        <f t="shared" si="297"/>
        <v>0.98266095518029628</v>
      </c>
      <c r="AE56" s="37">
        <v>702</v>
      </c>
      <c r="AF56" s="96">
        <f t="shared" si="298"/>
        <v>6.3853010733127158E-2</v>
      </c>
      <c r="AG56" s="97">
        <f t="shared" si="299"/>
        <v>0.39076611768244734</v>
      </c>
      <c r="AH56" s="37">
        <v>2236</v>
      </c>
      <c r="AI56" s="96">
        <f t="shared" si="300"/>
        <v>0.18430596768875701</v>
      </c>
      <c r="AJ56" s="97">
        <f t="shared" si="301"/>
        <v>1.1279112234887567</v>
      </c>
      <c r="AK56" s="37">
        <v>3536</v>
      </c>
      <c r="AL56" s="96">
        <f t="shared" si="302"/>
        <v>0.24589707927677329</v>
      </c>
      <c r="AM56" s="97">
        <f t="shared" si="303"/>
        <v>1.5048350252431679</v>
      </c>
      <c r="AN56" s="37">
        <v>4079</v>
      </c>
      <c r="AO56" s="96">
        <f t="shared" si="304"/>
        <v>0.37217153284671534</v>
      </c>
      <c r="AP56" s="97">
        <f t="shared" si="305"/>
        <v>2.2776063858643671</v>
      </c>
      <c r="AQ56" s="37">
        <v>5228</v>
      </c>
      <c r="AR56" s="96">
        <f t="shared" si="306"/>
        <v>0.27946757898113006</v>
      </c>
      <c r="AS56" s="97">
        <f t="shared" si="307"/>
        <v>1.7102789610500266</v>
      </c>
      <c r="AT56" s="37">
        <v>2161</v>
      </c>
      <c r="AU56" s="96">
        <f t="shared" si="308"/>
        <v>0.15642417661961636</v>
      </c>
      <c r="AV56" s="97">
        <f t="shared" si="309"/>
        <v>0.95728090981947922</v>
      </c>
      <c r="AW56" s="37">
        <v>1526</v>
      </c>
      <c r="AX56" s="96">
        <f t="shared" si="310"/>
        <v>0.12468338916578152</v>
      </c>
      <c r="AY56" s="97">
        <f t="shared" si="311"/>
        <v>0.76303440298900427</v>
      </c>
      <c r="AZ56" s="37">
        <v>2803</v>
      </c>
      <c r="BA56" s="96">
        <f t="shared" si="312"/>
        <v>0.25087263939855009</v>
      </c>
      <c r="BB56" s="97">
        <f t="shared" si="313"/>
        <v>1.5352843382788275</v>
      </c>
      <c r="BC56" s="37">
        <v>1125</v>
      </c>
      <c r="BD56" s="96">
        <f t="shared" si="314"/>
        <v>7.877048032488447E-2</v>
      </c>
      <c r="BE56" s="97">
        <f t="shared" si="315"/>
        <v>0.48205768891908346</v>
      </c>
      <c r="BF56" s="95">
        <v>778</v>
      </c>
      <c r="BG56" s="96">
        <f t="shared" si="316"/>
        <v>7.2608492767148855E-2</v>
      </c>
      <c r="BH56" s="97">
        <f t="shared" si="317"/>
        <v>0.44434770582670174</v>
      </c>
      <c r="BI56" s="95">
        <f t="shared" si="335"/>
        <v>8661</v>
      </c>
      <c r="BJ56" s="96">
        <f t="shared" si="336"/>
        <v>0.13457325315806648</v>
      </c>
      <c r="BK56" s="97">
        <f t="shared" si="337"/>
        <v>0.82355815452868919</v>
      </c>
      <c r="BL56" s="95">
        <f t="shared" si="338"/>
        <v>9693</v>
      </c>
      <c r="BM56" s="96">
        <f t="shared" si="339"/>
        <v>0.17472420506164829</v>
      </c>
      <c r="BN56" s="97">
        <f t="shared" si="340"/>
        <v>1.0692729832654571</v>
      </c>
      <c r="BO56" s="95">
        <f t="shared" si="341"/>
        <v>11543</v>
      </c>
      <c r="BP56" s="96">
        <f t="shared" si="342"/>
        <v>0.22724677625750567</v>
      </c>
      <c r="BQ56" s="97">
        <f t="shared" si="343"/>
        <v>1.3906993498730567</v>
      </c>
      <c r="BR56" s="95">
        <f t="shared" si="344"/>
        <v>6162</v>
      </c>
      <c r="BS56" s="96">
        <f t="shared" si="345"/>
        <v>0.12313410466998381</v>
      </c>
      <c r="BT56" s="97">
        <f t="shared" si="346"/>
        <v>0.75355312903406468</v>
      </c>
      <c r="BU56" s="93">
        <f t="shared" si="318"/>
        <v>5.5702691157624946E-2</v>
      </c>
      <c r="BV56" s="93">
        <f t="shared" si="319"/>
        <v>5.1264184750149315E-2</v>
      </c>
      <c r="BW56" s="93">
        <f t="shared" si="320"/>
        <v>7.7912532157295114E-2</v>
      </c>
      <c r="BX56" s="93">
        <f t="shared" si="321"/>
        <v>0.11589915966386555</v>
      </c>
      <c r="BY56" s="93">
        <f t="shared" si="322"/>
        <v>0.26338976650512935</v>
      </c>
      <c r="BZ56" s="93">
        <f t="shared" si="323"/>
        <v>0.11375613301835362</v>
      </c>
      <c r="CA56" s="93">
        <f t="shared" si="324"/>
        <v>0.16057139470096615</v>
      </c>
      <c r="CB56" s="93">
        <f t="shared" si="325"/>
        <v>6.3853010733127158E-2</v>
      </c>
      <c r="CC56" s="93">
        <f t="shared" si="326"/>
        <v>0.18430596768875701</v>
      </c>
      <c r="CD56" s="93">
        <f t="shared" si="327"/>
        <v>0.24589707927677329</v>
      </c>
      <c r="CE56" s="93">
        <f t="shared" si="328"/>
        <v>0.37217153284671534</v>
      </c>
      <c r="CF56" s="93">
        <f t="shared" si="329"/>
        <v>0.27946757898113006</v>
      </c>
      <c r="CG56" s="93">
        <f t="shared" si="330"/>
        <v>0.15642417661961636</v>
      </c>
      <c r="CH56" s="93">
        <f t="shared" si="331"/>
        <v>0.12468338916578152</v>
      </c>
      <c r="CI56" s="93">
        <f t="shared" si="332"/>
        <v>0.25087263939855009</v>
      </c>
      <c r="CJ56" s="93">
        <f t="shared" si="333"/>
        <v>7.877048032488447E-2</v>
      </c>
      <c r="CK56" s="93">
        <f t="shared" si="334"/>
        <v>7.2608492767148855E-2</v>
      </c>
      <c r="CL56" s="37"/>
    </row>
    <row r="57" spans="1:90">
      <c r="A57" s="37" t="s">
        <v>79</v>
      </c>
      <c r="B57" s="37" t="s">
        <v>40</v>
      </c>
      <c r="C57" s="94">
        <v>40603</v>
      </c>
      <c r="D57" s="95"/>
      <c r="E57" s="95">
        <v>2410</v>
      </c>
      <c r="F57" s="96">
        <f t="shared" si="281"/>
        <v>1.0921136704535671E-2</v>
      </c>
      <c r="G57" s="96"/>
      <c r="H57" s="96">
        <f t="shared" si="282"/>
        <v>1.5805211448099103E-2</v>
      </c>
      <c r="I57" s="96">
        <f t="shared" si="283"/>
        <v>7.705530199751052E-3</v>
      </c>
      <c r="J57" s="37">
        <v>185</v>
      </c>
      <c r="K57" s="96">
        <f t="shared" si="284"/>
        <v>1.5805211448099103E-2</v>
      </c>
      <c r="L57" s="97">
        <f t="shared" si="285"/>
        <v>1.4472130397868768</v>
      </c>
      <c r="M57" s="37">
        <v>112</v>
      </c>
      <c r="N57" s="96">
        <f t="shared" si="286"/>
        <v>1.1148715906828588E-2</v>
      </c>
      <c r="O57" s="97">
        <f t="shared" si="287"/>
        <v>1.0208384171400766</v>
      </c>
      <c r="P57" s="37">
        <v>114</v>
      </c>
      <c r="Q57" s="96">
        <f t="shared" si="288"/>
        <v>1.0474090407938258E-2</v>
      </c>
      <c r="R57" s="97">
        <f t="shared" si="289"/>
        <v>0.95906595543193329</v>
      </c>
      <c r="S57" s="37">
        <v>142</v>
      </c>
      <c r="T57" s="96">
        <f t="shared" si="290"/>
        <v>9.5462184873949581E-3</v>
      </c>
      <c r="U57" s="97">
        <f t="shared" si="291"/>
        <v>0.87410484326510685</v>
      </c>
      <c r="V57" s="37">
        <v>206</v>
      </c>
      <c r="W57" s="96">
        <f t="shared" si="292"/>
        <v>1.2964944301088804E-2</v>
      </c>
      <c r="X57" s="97">
        <f t="shared" si="293"/>
        <v>1.1871423874498628</v>
      </c>
      <c r="Y57" s="37">
        <v>132</v>
      </c>
      <c r="Z57" s="96">
        <f t="shared" si="294"/>
        <v>1.1993458113756133E-2</v>
      </c>
      <c r="AA57" s="97">
        <f t="shared" si="295"/>
        <v>1.0981877105132394</v>
      </c>
      <c r="AB57" s="37">
        <v>130</v>
      </c>
      <c r="AC57" s="96">
        <f t="shared" si="296"/>
        <v>7.705530199751052E-3</v>
      </c>
      <c r="AD57" s="97">
        <f t="shared" si="297"/>
        <v>0.70556118911604304</v>
      </c>
      <c r="AE57" s="37">
        <v>116</v>
      </c>
      <c r="AF57" s="96">
        <f t="shared" si="298"/>
        <v>1.0551209750773149E-2</v>
      </c>
      <c r="AG57" s="97">
        <f t="shared" si="299"/>
        <v>0.96612743125824196</v>
      </c>
      <c r="AH57" s="37">
        <v>130</v>
      </c>
      <c r="AI57" s="96">
        <f t="shared" si="300"/>
        <v>1.071546323771843E-2</v>
      </c>
      <c r="AJ57" s="97">
        <f t="shared" si="301"/>
        <v>0.98116739379960127</v>
      </c>
      <c r="AK57" s="37">
        <v>165</v>
      </c>
      <c r="AL57" s="96">
        <f t="shared" si="302"/>
        <v>1.1474269819193325E-2</v>
      </c>
      <c r="AM57" s="97">
        <f t="shared" si="303"/>
        <v>1.0506479434899787</v>
      </c>
      <c r="AN57" s="37">
        <v>173</v>
      </c>
      <c r="AO57" s="96">
        <f t="shared" si="304"/>
        <v>1.5784671532846715E-2</v>
      </c>
      <c r="AP57" s="97">
        <f t="shared" si="305"/>
        <v>1.4453322909410302</v>
      </c>
      <c r="AQ57" s="37">
        <v>180</v>
      </c>
      <c r="AR57" s="96">
        <f t="shared" si="306"/>
        <v>9.6220666060832846E-3</v>
      </c>
      <c r="AS57" s="97">
        <f t="shared" si="307"/>
        <v>0.88104991874033878</v>
      </c>
      <c r="AT57" s="37">
        <v>132</v>
      </c>
      <c r="AU57" s="96">
        <f t="shared" si="308"/>
        <v>9.5548317046688386E-3</v>
      </c>
      <c r="AV57" s="97">
        <f t="shared" si="309"/>
        <v>0.87489351732962095</v>
      </c>
      <c r="AW57" s="37">
        <v>127</v>
      </c>
      <c r="AX57" s="96">
        <f t="shared" si="310"/>
        <v>1.0376664760192826E-2</v>
      </c>
      <c r="AY57" s="97">
        <f t="shared" si="311"/>
        <v>0.9501451214215898</v>
      </c>
      <c r="AZ57" s="37">
        <v>121</v>
      </c>
      <c r="BA57" s="96">
        <f t="shared" si="312"/>
        <v>1.0829678689698381E-2</v>
      </c>
      <c r="BB57" s="97">
        <f t="shared" si="313"/>
        <v>0.9916255956397555</v>
      </c>
      <c r="BC57" s="37">
        <v>132</v>
      </c>
      <c r="BD57" s="96">
        <f t="shared" si="314"/>
        <v>9.2424030247864452E-3</v>
      </c>
      <c r="BE57" s="97">
        <f t="shared" si="315"/>
        <v>0.84628581024427352</v>
      </c>
      <c r="BF57" s="95">
        <v>113</v>
      </c>
      <c r="BG57" s="96">
        <f t="shared" si="316"/>
        <v>1.0545963602426505E-2</v>
      </c>
      <c r="BH57" s="97">
        <f t="shared" si="317"/>
        <v>0.96564706474616768</v>
      </c>
      <c r="BI57" s="95">
        <f t="shared" si="335"/>
        <v>779</v>
      </c>
      <c r="BJ57" s="96">
        <f t="shared" si="336"/>
        <v>1.2103979241442533E-2</v>
      </c>
      <c r="BK57" s="97">
        <f t="shared" si="337"/>
        <v>1.10830763948002</v>
      </c>
      <c r="BL57" s="95">
        <f t="shared" si="338"/>
        <v>552</v>
      </c>
      <c r="BM57" s="96">
        <f t="shared" si="339"/>
        <v>9.9502487562189053E-3</v>
      </c>
      <c r="BN57" s="97">
        <f t="shared" si="340"/>
        <v>0.9111001011539811</v>
      </c>
      <c r="BO57" s="95">
        <f t="shared" si="341"/>
        <v>591</v>
      </c>
      <c r="BP57" s="96">
        <f t="shared" si="342"/>
        <v>1.1635003445220986E-2</v>
      </c>
      <c r="BQ57" s="97">
        <f t="shared" si="343"/>
        <v>1.0653656079947098</v>
      </c>
      <c r="BR57" s="95">
        <f t="shared" si="344"/>
        <v>488</v>
      </c>
      <c r="BS57" s="96">
        <f t="shared" si="345"/>
        <v>9.751613612293427E-3</v>
      </c>
      <c r="BT57" s="97">
        <f t="shared" si="346"/>
        <v>0.89291196293179553</v>
      </c>
      <c r="BU57" s="93">
        <f t="shared" si="318"/>
        <v>1.5805211448099103E-2</v>
      </c>
      <c r="BV57" s="93">
        <f t="shared" si="319"/>
        <v>1.1148715906828588E-2</v>
      </c>
      <c r="BW57" s="93">
        <f t="shared" si="320"/>
        <v>1.0474090407938258E-2</v>
      </c>
      <c r="BX57" s="93">
        <f t="shared" si="321"/>
        <v>9.5462184873949581E-3</v>
      </c>
      <c r="BY57" s="93">
        <f t="shared" si="322"/>
        <v>1.2964944301088804E-2</v>
      </c>
      <c r="BZ57" s="93">
        <f t="shared" si="323"/>
        <v>1.1993458113756133E-2</v>
      </c>
      <c r="CA57" s="93">
        <f t="shared" si="324"/>
        <v>7.705530199751052E-3</v>
      </c>
      <c r="CB57" s="93">
        <f t="shared" si="325"/>
        <v>1.0551209750773149E-2</v>
      </c>
      <c r="CC57" s="93">
        <f t="shared" si="326"/>
        <v>1.071546323771843E-2</v>
      </c>
      <c r="CD57" s="93">
        <f t="shared" si="327"/>
        <v>1.1474269819193325E-2</v>
      </c>
      <c r="CE57" s="93">
        <f t="shared" si="328"/>
        <v>1.5784671532846715E-2</v>
      </c>
      <c r="CF57" s="93">
        <f t="shared" si="329"/>
        <v>9.6220666060832846E-3</v>
      </c>
      <c r="CG57" s="93">
        <f t="shared" si="330"/>
        <v>9.5548317046688386E-3</v>
      </c>
      <c r="CH57" s="93">
        <f t="shared" si="331"/>
        <v>1.0376664760192826E-2</v>
      </c>
      <c r="CI57" s="93">
        <f t="shared" si="332"/>
        <v>1.0829678689698381E-2</v>
      </c>
      <c r="CJ57" s="93">
        <f t="shared" si="333"/>
        <v>9.2424030247864452E-3</v>
      </c>
      <c r="CK57" s="93">
        <f t="shared" si="334"/>
        <v>1.0545963602426505E-2</v>
      </c>
      <c r="CL57" s="37"/>
    </row>
    <row r="58" spans="1:90">
      <c r="A58" s="37" t="s">
        <v>80</v>
      </c>
      <c r="B58" s="37" t="s">
        <v>40</v>
      </c>
      <c r="C58" s="94">
        <v>40603</v>
      </c>
      <c r="D58" s="95"/>
      <c r="E58" s="95">
        <v>22795</v>
      </c>
      <c r="F58" s="96">
        <f t="shared" si="281"/>
        <v>0.10329763949373054</v>
      </c>
      <c r="G58" s="96"/>
      <c r="H58" s="96">
        <f t="shared" si="282"/>
        <v>0.14187956204379562</v>
      </c>
      <c r="I58" s="96">
        <f t="shared" si="283"/>
        <v>8.4820105506490426E-2</v>
      </c>
      <c r="J58" s="37">
        <v>1298</v>
      </c>
      <c r="K58" s="96">
        <f t="shared" si="284"/>
        <v>0.11089278086287911</v>
      </c>
      <c r="L58" s="97">
        <f t="shared" si="285"/>
        <v>1.0735267660168513</v>
      </c>
      <c r="M58" s="37">
        <v>1120</v>
      </c>
      <c r="N58" s="96">
        <f t="shared" si="286"/>
        <v>0.11148715906828588</v>
      </c>
      <c r="O58" s="97">
        <f t="shared" si="287"/>
        <v>1.079280800749105</v>
      </c>
      <c r="P58" s="37">
        <v>937</v>
      </c>
      <c r="Q58" s="96">
        <f t="shared" si="288"/>
        <v>8.6089672914369711E-2</v>
      </c>
      <c r="R58" s="97">
        <f t="shared" si="289"/>
        <v>0.83341374823569681</v>
      </c>
      <c r="S58" s="37">
        <v>1576</v>
      </c>
      <c r="T58" s="96">
        <f t="shared" si="290"/>
        <v>0.10594957983193277</v>
      </c>
      <c r="U58" s="97">
        <f t="shared" si="291"/>
        <v>1.025672806766927</v>
      </c>
      <c r="V58" s="37">
        <v>1809</v>
      </c>
      <c r="W58" s="96">
        <f t="shared" si="292"/>
        <v>0.11385235068286235</v>
      </c>
      <c r="X58" s="97">
        <f t="shared" si="293"/>
        <v>1.1021776609887819</v>
      </c>
      <c r="Y58" s="37">
        <v>1094</v>
      </c>
      <c r="Z58" s="96">
        <f t="shared" si="294"/>
        <v>9.9400327094312194E-2</v>
      </c>
      <c r="AA58" s="97">
        <f t="shared" si="295"/>
        <v>0.9622710410565104</v>
      </c>
      <c r="AB58" s="37">
        <v>1431</v>
      </c>
      <c r="AC58" s="96">
        <f t="shared" si="296"/>
        <v>8.4820105506490426E-2</v>
      </c>
      <c r="AD58" s="97">
        <f t="shared" si="297"/>
        <v>0.82112336663451468</v>
      </c>
      <c r="AE58" s="37">
        <v>1151</v>
      </c>
      <c r="AF58" s="96">
        <f t="shared" si="298"/>
        <v>0.1046934691649991</v>
      </c>
      <c r="AG58" s="97">
        <f t="shared" si="299"/>
        <v>1.013512696689969</v>
      </c>
      <c r="AH58" s="37">
        <v>1154</v>
      </c>
      <c r="AI58" s="96">
        <f t="shared" si="300"/>
        <v>9.5120342894823601E-2</v>
      </c>
      <c r="AJ58" s="97">
        <f t="shared" si="301"/>
        <v>0.92083752698527788</v>
      </c>
      <c r="AK58" s="37">
        <v>1658</v>
      </c>
      <c r="AL58" s="96">
        <f t="shared" si="302"/>
        <v>0.1152990264255911</v>
      </c>
      <c r="AM58" s="97">
        <f t="shared" si="303"/>
        <v>1.1161825864625781</v>
      </c>
      <c r="AN58" s="37">
        <v>1555</v>
      </c>
      <c r="AO58" s="96">
        <f t="shared" si="304"/>
        <v>0.14187956204379562</v>
      </c>
      <c r="AP58" s="97">
        <f t="shared" si="305"/>
        <v>1.3735024608418738</v>
      </c>
      <c r="AQ58" s="37">
        <v>1688</v>
      </c>
      <c r="AR58" s="96">
        <f t="shared" si="306"/>
        <v>9.023360239482546E-2</v>
      </c>
      <c r="AS58" s="97">
        <f t="shared" si="307"/>
        <v>0.87353014877268342</v>
      </c>
      <c r="AT58" s="37">
        <v>1329</v>
      </c>
      <c r="AU58" s="96">
        <f t="shared" si="308"/>
        <v>9.6199782844733989E-2</v>
      </c>
      <c r="AV58" s="97">
        <f t="shared" si="309"/>
        <v>0.9312873296642239</v>
      </c>
      <c r="AW58" s="37">
        <v>1103</v>
      </c>
      <c r="AX58" s="96">
        <f t="shared" si="310"/>
        <v>9.012174197238336E-2</v>
      </c>
      <c r="AY58" s="97">
        <f t="shared" si="311"/>
        <v>0.87244725449755445</v>
      </c>
      <c r="AZ58" s="37">
        <v>1376</v>
      </c>
      <c r="BA58" s="96">
        <f t="shared" si="312"/>
        <v>0.12315403204152868</v>
      </c>
      <c r="BB58" s="97">
        <f t="shared" si="313"/>
        <v>1.1922250367492986</v>
      </c>
      <c r="BC58" s="37">
        <v>1393</v>
      </c>
      <c r="BD58" s="96">
        <f t="shared" si="314"/>
        <v>9.7535359193390278E-2</v>
      </c>
      <c r="BE58" s="97">
        <f t="shared" si="315"/>
        <v>0.94421672819842128</v>
      </c>
      <c r="BF58" s="95">
        <v>1123</v>
      </c>
      <c r="BG58" s="96">
        <f t="shared" si="316"/>
        <v>0.10480634624358376</v>
      </c>
      <c r="BH58" s="97">
        <f t="shared" si="317"/>
        <v>1.0146054329725975</v>
      </c>
      <c r="BI58" s="95">
        <f t="shared" si="335"/>
        <v>6714</v>
      </c>
      <c r="BJ58" s="96">
        <f t="shared" si="336"/>
        <v>0.10432107397566774</v>
      </c>
      <c r="BK58" s="97">
        <f t="shared" si="337"/>
        <v>1.0099076269985754</v>
      </c>
      <c r="BL58" s="95">
        <f t="shared" si="338"/>
        <v>5243</v>
      </c>
      <c r="BM58" s="96">
        <f t="shared" si="339"/>
        <v>9.4509337371115443E-2</v>
      </c>
      <c r="BN58" s="97">
        <f t="shared" si="340"/>
        <v>0.91492252711981392</v>
      </c>
      <c r="BO58" s="95">
        <f t="shared" si="341"/>
        <v>5982</v>
      </c>
      <c r="BP58" s="96">
        <f t="shared" si="342"/>
        <v>0.11776749680086623</v>
      </c>
      <c r="BQ58" s="97">
        <f t="shared" si="343"/>
        <v>1.1400792639411079</v>
      </c>
      <c r="BR58" s="95">
        <f t="shared" si="344"/>
        <v>4856</v>
      </c>
      <c r="BS58" s="96">
        <f t="shared" si="345"/>
        <v>9.7036548568231323E-2</v>
      </c>
      <c r="BT58" s="97">
        <f t="shared" si="346"/>
        <v>0.93938786059211721</v>
      </c>
      <c r="BU58" s="93">
        <f t="shared" si="318"/>
        <v>0.11089278086287911</v>
      </c>
      <c r="BV58" s="93">
        <f t="shared" si="319"/>
        <v>0.11148715906828588</v>
      </c>
      <c r="BW58" s="93">
        <f t="shared" si="320"/>
        <v>8.6089672914369711E-2</v>
      </c>
      <c r="BX58" s="93">
        <f t="shared" si="321"/>
        <v>0.10594957983193277</v>
      </c>
      <c r="BY58" s="93">
        <f t="shared" si="322"/>
        <v>0.11385235068286235</v>
      </c>
      <c r="BZ58" s="93">
        <f t="shared" si="323"/>
        <v>9.9400327094312194E-2</v>
      </c>
      <c r="CA58" s="93">
        <f t="shared" si="324"/>
        <v>8.4820105506490426E-2</v>
      </c>
      <c r="CB58" s="93">
        <f t="shared" si="325"/>
        <v>0.1046934691649991</v>
      </c>
      <c r="CC58" s="93">
        <f t="shared" si="326"/>
        <v>9.5120342894823601E-2</v>
      </c>
      <c r="CD58" s="93">
        <f t="shared" si="327"/>
        <v>0.1152990264255911</v>
      </c>
      <c r="CE58" s="93">
        <f t="shared" si="328"/>
        <v>0.14187956204379562</v>
      </c>
      <c r="CF58" s="93">
        <f t="shared" si="329"/>
        <v>9.023360239482546E-2</v>
      </c>
      <c r="CG58" s="93">
        <f t="shared" si="330"/>
        <v>9.6199782844733989E-2</v>
      </c>
      <c r="CH58" s="93">
        <f t="shared" si="331"/>
        <v>9.012174197238336E-2</v>
      </c>
      <c r="CI58" s="93">
        <f t="shared" si="332"/>
        <v>0.12315403204152868</v>
      </c>
      <c r="CJ58" s="93">
        <f t="shared" si="333"/>
        <v>9.7535359193390278E-2</v>
      </c>
      <c r="CK58" s="93">
        <f t="shared" si="334"/>
        <v>0.10480634624358376</v>
      </c>
      <c r="CL58" s="37"/>
    </row>
    <row r="59" spans="1:90">
      <c r="A59" s="89" t="s">
        <v>81</v>
      </c>
      <c r="B59" s="37" t="s">
        <v>40</v>
      </c>
      <c r="C59" s="94">
        <v>40603</v>
      </c>
      <c r="D59" s="95"/>
      <c r="E59" s="95">
        <v>230058</v>
      </c>
      <c r="F59" s="93"/>
      <c r="G59" s="93"/>
      <c r="H59" s="96"/>
      <c r="I59" s="96"/>
      <c r="J59" s="37">
        <v>10845</v>
      </c>
      <c r="K59" s="93"/>
      <c r="L59" s="97"/>
      <c r="M59" s="37">
        <v>9477</v>
      </c>
      <c r="N59" s="93"/>
      <c r="O59" s="97"/>
      <c r="P59" s="95">
        <v>10176</v>
      </c>
      <c r="Q59" s="93"/>
      <c r="R59" s="97"/>
      <c r="S59" s="37">
        <v>15674</v>
      </c>
      <c r="T59" s="93"/>
      <c r="U59" s="97"/>
      <c r="V59" s="37">
        <v>16052</v>
      </c>
      <c r="W59" s="93"/>
      <c r="X59" s="97"/>
      <c r="Y59" s="37">
        <v>10784</v>
      </c>
      <c r="Z59" s="93"/>
      <c r="AA59" s="97"/>
      <c r="AB59" s="37">
        <v>19468</v>
      </c>
      <c r="AC59" s="93"/>
      <c r="AD59" s="97"/>
      <c r="AE59" s="37">
        <v>10393</v>
      </c>
      <c r="AF59" s="93"/>
      <c r="AG59" s="97"/>
      <c r="AH59" s="37">
        <v>12451</v>
      </c>
      <c r="AI59" s="93"/>
      <c r="AJ59" s="97"/>
      <c r="AK59" s="37">
        <v>15186</v>
      </c>
      <c r="AL59" s="93"/>
      <c r="AM59" s="97"/>
      <c r="AN59" s="37">
        <v>12975</v>
      </c>
      <c r="AO59" s="93"/>
      <c r="AP59" s="97"/>
      <c r="AQ59" s="37">
        <v>18241</v>
      </c>
      <c r="AR59" s="93"/>
      <c r="AS59" s="97"/>
      <c r="AT59" s="37">
        <v>13907</v>
      </c>
      <c r="AU59" s="93"/>
      <c r="AV59" s="97"/>
      <c r="AW59" s="37">
        <v>13266</v>
      </c>
      <c r="AX59" s="93"/>
      <c r="AY59" s="97"/>
      <c r="AZ59" s="37">
        <v>14418</v>
      </c>
      <c r="BA59" s="93"/>
      <c r="BB59" s="97"/>
      <c r="BC59" s="37">
        <v>14984</v>
      </c>
      <c r="BD59" s="93"/>
      <c r="BE59" s="97"/>
      <c r="BF59" s="95">
        <v>11761</v>
      </c>
      <c r="BG59" s="93"/>
      <c r="BH59" s="97"/>
      <c r="BI59" s="95">
        <f>J59+S59+V59+Y59+P59</f>
        <v>63531</v>
      </c>
      <c r="BJ59" s="93"/>
      <c r="BK59" s="97"/>
      <c r="BL59" s="95">
        <f>BF59+AT59+AQ59+AW59</f>
        <v>57175</v>
      </c>
      <c r="BM59" s="93"/>
      <c r="BN59" s="93"/>
      <c r="BO59" s="95">
        <f>AZ59+AN59+AK59+BC59</f>
        <v>57563</v>
      </c>
      <c r="BP59" s="93"/>
      <c r="BQ59" s="93"/>
      <c r="BR59" s="95">
        <f>AH59+AE59+AB59+M59</f>
        <v>51789</v>
      </c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37"/>
    </row>
    <row r="60" spans="1:90">
      <c r="A60" s="37" t="s">
        <v>82</v>
      </c>
      <c r="B60" s="37" t="s">
        <v>40</v>
      </c>
      <c r="C60" s="94">
        <v>40603</v>
      </c>
      <c r="D60" s="95"/>
      <c r="E60" s="95">
        <v>5065</v>
      </c>
      <c r="F60" s="96">
        <f t="shared" ref="F60:F66" si="347">E60/E$59</f>
        <v>2.2016187222352625E-2</v>
      </c>
      <c r="G60" s="96"/>
      <c r="H60" s="96">
        <f t="shared" ref="H60:H66" si="348">LARGE(BU60:CK60,1)</f>
        <v>3.7071290944123314E-2</v>
      </c>
      <c r="I60" s="96">
        <f t="shared" ref="I60:I66" si="349">SMALL(BU60:CK60,1)</f>
        <v>1.1712567268122824E-2</v>
      </c>
      <c r="J60" s="37">
        <v>274</v>
      </c>
      <c r="K60" s="96">
        <f t="shared" ref="K60:K66" si="350">J60/J$59</f>
        <v>2.5265099124020286E-2</v>
      </c>
      <c r="L60" s="97">
        <f t="shared" ref="L60:L66" si="351">K60/$F60</f>
        <v>1.1475692348023412</v>
      </c>
      <c r="M60" s="37">
        <v>111</v>
      </c>
      <c r="N60" s="96">
        <f t="shared" ref="N60:N66" si="352">M60/M$59</f>
        <v>1.1712567268122824E-2</v>
      </c>
      <c r="O60" s="97">
        <f t="shared" ref="O60:O66" si="353">N60/$F60</f>
        <v>0.531997986292162</v>
      </c>
      <c r="P60" s="37">
        <v>160</v>
      </c>
      <c r="Q60" s="96">
        <f t="shared" ref="Q60:Q66" si="354">P60/P$59</f>
        <v>1.5723270440251572E-2</v>
      </c>
      <c r="R60" s="97">
        <f t="shared" ref="R60:R66" si="355">Q60/$F60</f>
        <v>0.7141686378960308</v>
      </c>
      <c r="S60" s="37">
        <v>295</v>
      </c>
      <c r="T60" s="96">
        <f t="shared" ref="T60:T66" si="356">S60/S$59</f>
        <v>1.8820977414827102E-2</v>
      </c>
      <c r="U60" s="97">
        <f t="shared" ref="U60:U66" si="357">T60/$F60</f>
        <v>0.85486997474833037</v>
      </c>
      <c r="V60" s="37">
        <v>490</v>
      </c>
      <c r="W60" s="96">
        <f t="shared" ref="W60:W66" si="358">V60/V$59</f>
        <v>3.0525791178669326E-2</v>
      </c>
      <c r="X60" s="97">
        <f t="shared" ref="X60:X66" si="359">W60/$F60</f>
        <v>1.3865157881505048</v>
      </c>
      <c r="Y60" s="37">
        <v>237</v>
      </c>
      <c r="Z60" s="96">
        <f t="shared" ref="Z60:Z66" si="360">Y60/Y$59</f>
        <v>2.1977002967359049E-2</v>
      </c>
      <c r="AA60" s="97">
        <f t="shared" ref="AA60:AA66" si="361">Z60/$F60</f>
        <v>0.99822020704139935</v>
      </c>
      <c r="AB60" s="37">
        <v>383</v>
      </c>
      <c r="AC60" s="96">
        <f t="shared" ref="AC60:AC66" si="362">AB60/AB$59</f>
        <v>1.9673310047257038E-2</v>
      </c>
      <c r="AD60" s="97">
        <f t="shared" ref="AD60:AD66" si="363">AC60/$F60</f>
        <v>0.89358388210303241</v>
      </c>
      <c r="AE60" s="37">
        <v>202</v>
      </c>
      <c r="AF60" s="96">
        <f t="shared" ref="AF60:AF66" si="364">AE60/AE$59</f>
        <v>1.9436158953141536E-2</v>
      </c>
      <c r="AG60" s="97">
        <f t="shared" ref="AG60:AG66" si="365">AF60/$F60</f>
        <v>0.8828122125255351</v>
      </c>
      <c r="AH60" s="37">
        <v>307</v>
      </c>
      <c r="AI60" s="96">
        <f t="shared" ref="AI60:AI66" si="366">AH60/AH$59</f>
        <v>2.4656654084009317E-2</v>
      </c>
      <c r="AJ60" s="97">
        <f t="shared" ref="AJ60:AJ66" si="367">AI60/$F60</f>
        <v>1.1199329763591344</v>
      </c>
      <c r="AK60" s="37">
        <v>345</v>
      </c>
      <c r="AL60" s="96">
        <f t="shared" ref="AL60:AL66" si="368">AK60/AK$59</f>
        <v>2.2718293164757014E-2</v>
      </c>
      <c r="AM60" s="97">
        <f t="shared" ref="AM60:AM66" si="369">AL60/$F60</f>
        <v>1.0318904420331034</v>
      </c>
      <c r="AN60" s="37">
        <v>481</v>
      </c>
      <c r="AO60" s="96">
        <f t="shared" ref="AO60:AO66" si="370">AN60/AN$59</f>
        <v>3.7071290944123314E-2</v>
      </c>
      <c r="AP60" s="97">
        <f t="shared" ref="AP60:AP66" si="371">AO60/$F60</f>
        <v>1.6838197536077237</v>
      </c>
      <c r="AQ60" s="37">
        <v>457</v>
      </c>
      <c r="AR60" s="96">
        <f t="shared" ref="AR60:AR66" si="372">AQ60/AQ$59</f>
        <v>2.505345101693986E-2</v>
      </c>
      <c r="AS60" s="97">
        <f t="shared" ref="AS60:AS66" si="373">AR60/$F60</f>
        <v>1.1379559395962784</v>
      </c>
      <c r="AT60" s="37">
        <v>363</v>
      </c>
      <c r="AU60" s="96">
        <f t="shared" ref="AU60:AU66" si="374">AT60/AT$59</f>
        <v>2.6101963040195585E-2</v>
      </c>
      <c r="AV60" s="97">
        <f t="shared" ref="AV60:AV66" si="375">AU60/$F60</f>
        <v>1.1855805356567257</v>
      </c>
      <c r="AW60" s="37">
        <v>241</v>
      </c>
      <c r="AX60" s="96">
        <f t="shared" ref="AX60:AX66" si="376">AW60/AW$59</f>
        <v>1.8166742047339063E-2</v>
      </c>
      <c r="AY60" s="97">
        <f t="shared" ref="AY60:AY66" si="377">AX60/$F60</f>
        <v>0.82515386810004543</v>
      </c>
      <c r="AZ60" s="37">
        <v>253</v>
      </c>
      <c r="BA60" s="96">
        <f t="shared" ref="BA60:BA66" si="378">AZ60/AZ$59</f>
        <v>1.7547510056873352E-2</v>
      </c>
      <c r="BB60" s="97">
        <f t="shared" ref="BB60:BB66" si="379">BA60/$F60</f>
        <v>0.79702765422787158</v>
      </c>
      <c r="BC60" s="37">
        <v>201</v>
      </c>
      <c r="BD60" s="96">
        <f t="shared" ref="BD60:BD66" si="380">BC60/BC$59</f>
        <v>1.3414308595835558E-2</v>
      </c>
      <c r="BE60" s="97">
        <f t="shared" ref="BE60:BE66" si="381">BD60/$F60</f>
        <v>0.60929299248583146</v>
      </c>
      <c r="BF60" s="95">
        <v>265</v>
      </c>
      <c r="BG60" s="96">
        <f t="shared" ref="BG60:BG66" si="382">BF60/BF$59</f>
        <v>2.2532097610747384E-2</v>
      </c>
      <c r="BH60" s="97">
        <f t="shared" ref="BH60:BH66" si="383">BG60/$F60</f>
        <v>1.0234332304310605</v>
      </c>
      <c r="BI60" s="95">
        <f>J60+S60+V60+Y60+P60</f>
        <v>1456</v>
      </c>
      <c r="BJ60" s="96">
        <f t="shared" ref="BJ60:BJ66" si="384">BI60/BI$59</f>
        <v>2.2917945569879271E-2</v>
      </c>
      <c r="BK60" s="97">
        <f>BJ60/$F60</f>
        <v>1.0409588789566209</v>
      </c>
      <c r="BL60" s="95">
        <f>BF60+AT60+AQ60+AW60</f>
        <v>1326</v>
      </c>
      <c r="BM60" s="96">
        <f>BL60/BL$59</f>
        <v>2.3191954525579362E-2</v>
      </c>
      <c r="BN60" s="97">
        <f>BM60/$F60</f>
        <v>1.053404674086029</v>
      </c>
      <c r="BO60" s="95">
        <f>AZ60+AN60+AK60+BC60</f>
        <v>1280</v>
      </c>
      <c r="BP60" s="96">
        <f>BO60/BO$59</f>
        <v>2.223650608898077E-2</v>
      </c>
      <c r="BQ60" s="97">
        <f>BP60/$F60</f>
        <v>1.0100071308625347</v>
      </c>
      <c r="BR60" s="95">
        <f>AH60+AE60+AB60+M60</f>
        <v>1003</v>
      </c>
      <c r="BS60" s="96">
        <f>BR60/BR$59</f>
        <v>1.9367047056324704E-2</v>
      </c>
      <c r="BT60" s="97">
        <f>BS60/$F60</f>
        <v>0.87967307239564629</v>
      </c>
      <c r="BU60" s="93">
        <f t="shared" ref="BU60:BU66" si="385">K60</f>
        <v>2.5265099124020286E-2</v>
      </c>
      <c r="BV60" s="93">
        <f t="shared" ref="BV60:BV66" si="386">N60</f>
        <v>1.1712567268122824E-2</v>
      </c>
      <c r="BW60" s="93">
        <f t="shared" ref="BW60:BW66" si="387">Q60</f>
        <v>1.5723270440251572E-2</v>
      </c>
      <c r="BX60" s="93">
        <f t="shared" ref="BX60:BX66" si="388">T60</f>
        <v>1.8820977414827102E-2</v>
      </c>
      <c r="BY60" s="93">
        <f t="shared" ref="BY60:BY66" si="389">W60</f>
        <v>3.0525791178669326E-2</v>
      </c>
      <c r="BZ60" s="93">
        <f t="shared" ref="BZ60:BZ66" si="390">Z60</f>
        <v>2.1977002967359049E-2</v>
      </c>
      <c r="CA60" s="93">
        <f t="shared" ref="CA60:CA66" si="391">AC60</f>
        <v>1.9673310047257038E-2</v>
      </c>
      <c r="CB60" s="93">
        <f t="shared" ref="CB60:CB66" si="392">AF60</f>
        <v>1.9436158953141536E-2</v>
      </c>
      <c r="CC60" s="93">
        <f t="shared" ref="CC60:CC66" si="393">AI60</f>
        <v>2.4656654084009317E-2</v>
      </c>
      <c r="CD60" s="93">
        <f t="shared" ref="CD60:CD66" si="394">AL60</f>
        <v>2.2718293164757014E-2</v>
      </c>
      <c r="CE60" s="93">
        <f t="shared" ref="CE60:CE66" si="395">AO60</f>
        <v>3.7071290944123314E-2</v>
      </c>
      <c r="CF60" s="93">
        <f t="shared" ref="CF60:CF66" si="396">AR60</f>
        <v>2.505345101693986E-2</v>
      </c>
      <c r="CG60" s="93">
        <f t="shared" ref="CG60:CG66" si="397">AU60</f>
        <v>2.6101963040195585E-2</v>
      </c>
      <c r="CH60" s="93">
        <f t="shared" ref="CH60:CH66" si="398">AX60</f>
        <v>1.8166742047339063E-2</v>
      </c>
      <c r="CI60" s="93">
        <f t="shared" ref="CI60:CI66" si="399">BA60</f>
        <v>1.7547510056873352E-2</v>
      </c>
      <c r="CJ60" s="93">
        <f t="shared" ref="CJ60:CJ66" si="400">BD60</f>
        <v>1.3414308595835558E-2</v>
      </c>
      <c r="CK60" s="93">
        <f t="shared" ref="CK60:CK66" si="401">BG60</f>
        <v>2.2532097610747384E-2</v>
      </c>
      <c r="CL60" s="37"/>
    </row>
    <row r="61" spans="1:90">
      <c r="A61" s="37" t="s">
        <v>83</v>
      </c>
      <c r="B61" s="37" t="s">
        <v>40</v>
      </c>
      <c r="C61" s="94">
        <v>40603</v>
      </c>
      <c r="D61" s="95"/>
      <c r="E61" s="95">
        <v>2083</v>
      </c>
      <c r="F61" s="96">
        <f t="shared" si="347"/>
        <v>9.0542384963791748E-3</v>
      </c>
      <c r="G61" s="96"/>
      <c r="H61" s="96">
        <f t="shared" si="348"/>
        <v>5.163776493256262E-2</v>
      </c>
      <c r="I61" s="96">
        <f t="shared" si="349"/>
        <v>1.6017084890549919E-3</v>
      </c>
      <c r="J61" s="37">
        <v>67</v>
      </c>
      <c r="K61" s="96">
        <f t="shared" si="350"/>
        <v>6.1779621945597047E-3</v>
      </c>
      <c r="L61" s="97">
        <f t="shared" si="351"/>
        <v>0.68232819325780913</v>
      </c>
      <c r="M61" s="37">
        <v>20</v>
      </c>
      <c r="N61" s="96">
        <f t="shared" si="352"/>
        <v>2.110372480742851E-3</v>
      </c>
      <c r="O61" s="97">
        <f t="shared" si="353"/>
        <v>0.23308116763069553</v>
      </c>
      <c r="P61" s="37">
        <v>30</v>
      </c>
      <c r="Q61" s="96">
        <f t="shared" si="354"/>
        <v>2.94811320754717E-3</v>
      </c>
      <c r="R61" s="97">
        <f t="shared" si="355"/>
        <v>0.32560587052418954</v>
      </c>
      <c r="S61" s="37">
        <v>96</v>
      </c>
      <c r="T61" s="96">
        <f t="shared" si="356"/>
        <v>6.1247926502488196E-3</v>
      </c>
      <c r="U61" s="97">
        <f t="shared" si="357"/>
        <v>0.67645585575177281</v>
      </c>
      <c r="V61" s="37">
        <v>231</v>
      </c>
      <c r="W61" s="96">
        <f t="shared" si="358"/>
        <v>1.4390730127086967E-2</v>
      </c>
      <c r="X61" s="97">
        <f t="shared" si="359"/>
        <v>1.5893915466045958</v>
      </c>
      <c r="Y61" s="37">
        <v>67</v>
      </c>
      <c r="Z61" s="96">
        <f t="shared" si="360"/>
        <v>6.2129080118694365E-3</v>
      </c>
      <c r="AA61" s="97">
        <f t="shared" si="361"/>
        <v>0.68618780191774298</v>
      </c>
      <c r="AB61" s="37">
        <v>58</v>
      </c>
      <c r="AC61" s="96">
        <f t="shared" si="362"/>
        <v>2.979247996712554E-3</v>
      </c>
      <c r="AD61" s="97">
        <f t="shared" si="363"/>
        <v>0.32904456823221157</v>
      </c>
      <c r="AE61" s="37">
        <v>29</v>
      </c>
      <c r="AF61" s="96">
        <f t="shared" si="364"/>
        <v>2.7903396516886364E-3</v>
      </c>
      <c r="AG61" s="97">
        <f t="shared" si="365"/>
        <v>0.30818048948064536</v>
      </c>
      <c r="AH61" s="37">
        <v>53</v>
      </c>
      <c r="AI61" s="96">
        <f t="shared" si="366"/>
        <v>4.2566862099429762E-3</v>
      </c>
      <c r="AJ61" s="97">
        <f t="shared" si="367"/>
        <v>0.4701318848233611</v>
      </c>
      <c r="AK61" s="37">
        <v>138</v>
      </c>
      <c r="AL61" s="96">
        <f t="shared" si="368"/>
        <v>9.087317265902806E-3</v>
      </c>
      <c r="AM61" s="97">
        <f t="shared" si="369"/>
        <v>1.0036534016126104</v>
      </c>
      <c r="AN61" s="37">
        <v>670</v>
      </c>
      <c r="AO61" s="96">
        <f t="shared" si="370"/>
        <v>5.163776493256262E-2</v>
      </c>
      <c r="AP61" s="97">
        <f t="shared" si="371"/>
        <v>5.7031593494265431</v>
      </c>
      <c r="AQ61" s="37">
        <v>132</v>
      </c>
      <c r="AR61" s="96">
        <f t="shared" si="372"/>
        <v>7.2364453703196094E-3</v>
      </c>
      <c r="AS61" s="97">
        <f t="shared" si="373"/>
        <v>0.79923290878780051</v>
      </c>
      <c r="AT61" s="37">
        <v>320</v>
      </c>
      <c r="AU61" s="96">
        <f t="shared" si="374"/>
        <v>2.3009994966563602E-2</v>
      </c>
      <c r="AV61" s="97">
        <f t="shared" si="375"/>
        <v>2.5413506586738785</v>
      </c>
      <c r="AW61" s="37">
        <v>35</v>
      </c>
      <c r="AX61" s="96">
        <f t="shared" si="376"/>
        <v>2.638323533845922E-3</v>
      </c>
      <c r="AY61" s="97">
        <f t="shared" si="377"/>
        <v>0.29139099162243165</v>
      </c>
      <c r="AZ61" s="37">
        <v>94</v>
      </c>
      <c r="BA61" s="96">
        <f t="shared" si="378"/>
        <v>6.5196282424746848E-3</v>
      </c>
      <c r="BB61" s="97">
        <f t="shared" si="379"/>
        <v>0.72006367460741283</v>
      </c>
      <c r="BC61" s="37">
        <v>24</v>
      </c>
      <c r="BD61" s="96">
        <f t="shared" si="380"/>
        <v>1.6017084890549919E-3</v>
      </c>
      <c r="BE61" s="97">
        <f t="shared" si="381"/>
        <v>0.17690151299808607</v>
      </c>
      <c r="BF61" s="95">
        <v>19</v>
      </c>
      <c r="BG61" s="96">
        <f t="shared" si="382"/>
        <v>1.6155088852988692E-3</v>
      </c>
      <c r="BH61" s="97">
        <f t="shared" si="383"/>
        <v>0.1784257048171326</v>
      </c>
      <c r="BI61" s="95">
        <f t="shared" ref="BI61:BI66" si="402">J61+S61+V61+Y61+P61</f>
        <v>491</v>
      </c>
      <c r="BJ61" s="96">
        <f t="shared" si="384"/>
        <v>7.7285104909414299E-3</v>
      </c>
      <c r="BK61" s="97">
        <f t="shared" ref="BK61:BK66" si="403">BJ61/$F61</f>
        <v>0.8535792926188206</v>
      </c>
      <c r="BL61" s="95">
        <f t="shared" ref="BL61:BL66" si="404">BF61+AT61+AQ61+AW61</f>
        <v>506</v>
      </c>
      <c r="BM61" s="96">
        <f t="shared" ref="BM61:BM66" si="405">BL61/BL$59</f>
        <v>8.8500218627022304E-3</v>
      </c>
      <c r="BN61" s="97">
        <f t="shared" ref="BN61:BN66" si="406">BM61/$F61</f>
        <v>0.97744518948130077</v>
      </c>
      <c r="BO61" s="95">
        <f t="shared" ref="BO61:BO66" si="407">AZ61+AN61+AK61+BC61</f>
        <v>926</v>
      </c>
      <c r="BP61" s="96">
        <f t="shared" ref="BP61:BP66" si="408">BO61/BO$59</f>
        <v>1.6086722373747024E-2</v>
      </c>
      <c r="BQ61" s="97">
        <f t="shared" ref="BQ61:BQ66" si="409">BP61/$F61</f>
        <v>1.7767062774169431</v>
      </c>
      <c r="BR61" s="95">
        <f t="shared" ref="BR61:BR66" si="410">AH61+AE61+AB61+M61</f>
        <v>160</v>
      </c>
      <c r="BS61" s="96">
        <f t="shared" ref="BS61:BS66" si="411">BR61/BR$59</f>
        <v>3.0894591515572803E-3</v>
      </c>
      <c r="BT61" s="97">
        <f t="shared" ref="BT61:BT66" si="412">BS61/$F61</f>
        <v>0.34121689557799556</v>
      </c>
      <c r="BU61" s="93">
        <f t="shared" si="385"/>
        <v>6.1779621945597047E-3</v>
      </c>
      <c r="BV61" s="93">
        <f t="shared" si="386"/>
        <v>2.110372480742851E-3</v>
      </c>
      <c r="BW61" s="93">
        <f t="shared" si="387"/>
        <v>2.94811320754717E-3</v>
      </c>
      <c r="BX61" s="93">
        <f t="shared" si="388"/>
        <v>6.1247926502488196E-3</v>
      </c>
      <c r="BY61" s="93">
        <f t="shared" si="389"/>
        <v>1.4390730127086967E-2</v>
      </c>
      <c r="BZ61" s="93">
        <f t="shared" si="390"/>
        <v>6.2129080118694365E-3</v>
      </c>
      <c r="CA61" s="93">
        <f t="shared" si="391"/>
        <v>2.979247996712554E-3</v>
      </c>
      <c r="CB61" s="93">
        <f t="shared" si="392"/>
        <v>2.7903396516886364E-3</v>
      </c>
      <c r="CC61" s="93">
        <f t="shared" si="393"/>
        <v>4.2566862099429762E-3</v>
      </c>
      <c r="CD61" s="93">
        <f t="shared" si="394"/>
        <v>9.087317265902806E-3</v>
      </c>
      <c r="CE61" s="93">
        <f t="shared" si="395"/>
        <v>5.163776493256262E-2</v>
      </c>
      <c r="CF61" s="93">
        <f t="shared" si="396"/>
        <v>7.2364453703196094E-3</v>
      </c>
      <c r="CG61" s="93">
        <f t="shared" si="397"/>
        <v>2.3009994966563602E-2</v>
      </c>
      <c r="CH61" s="93">
        <f t="shared" si="398"/>
        <v>2.638323533845922E-3</v>
      </c>
      <c r="CI61" s="93">
        <f t="shared" si="399"/>
        <v>6.5196282424746848E-3</v>
      </c>
      <c r="CJ61" s="93">
        <f t="shared" si="400"/>
        <v>1.6017084890549919E-3</v>
      </c>
      <c r="CK61" s="93">
        <f t="shared" si="401"/>
        <v>1.6155088852988692E-3</v>
      </c>
      <c r="CL61" s="37"/>
    </row>
    <row r="62" spans="1:90">
      <c r="A62" s="37" t="s">
        <v>84</v>
      </c>
      <c r="B62" s="37" t="s">
        <v>40</v>
      </c>
      <c r="C62" s="94">
        <v>40603</v>
      </c>
      <c r="D62" s="95"/>
      <c r="E62" s="95">
        <v>23895</v>
      </c>
      <c r="F62" s="96">
        <f t="shared" si="347"/>
        <v>0.10386511227603473</v>
      </c>
      <c r="G62" s="96"/>
      <c r="H62" s="96">
        <f t="shared" si="348"/>
        <v>0.33888193976715097</v>
      </c>
      <c r="I62" s="96">
        <f t="shared" si="349"/>
        <v>6.9075160353050816E-3</v>
      </c>
      <c r="J62" s="37">
        <v>3216</v>
      </c>
      <c r="K62" s="96">
        <f t="shared" si="350"/>
        <v>0.29654218533886584</v>
      </c>
      <c r="L62" s="97">
        <f t="shared" si="351"/>
        <v>2.8550701851721616</v>
      </c>
      <c r="M62" s="37">
        <v>2890</v>
      </c>
      <c r="N62" s="96">
        <f t="shared" si="352"/>
        <v>0.30494882346734198</v>
      </c>
      <c r="O62" s="97">
        <f t="shared" si="353"/>
        <v>2.9360082205168347</v>
      </c>
      <c r="P62" s="37">
        <v>1809</v>
      </c>
      <c r="Q62" s="96">
        <f t="shared" si="354"/>
        <v>0.17777122641509435</v>
      </c>
      <c r="R62" s="97">
        <f t="shared" si="355"/>
        <v>1.7115586024944038</v>
      </c>
      <c r="S62" s="37">
        <v>489</v>
      </c>
      <c r="T62" s="96">
        <f t="shared" si="356"/>
        <v>3.1198162562204926E-2</v>
      </c>
      <c r="U62" s="97">
        <f t="shared" si="357"/>
        <v>0.30037191390398582</v>
      </c>
      <c r="V62" s="37">
        <v>1749</v>
      </c>
      <c r="W62" s="96">
        <f t="shared" si="358"/>
        <v>0.10895838524794418</v>
      </c>
      <c r="X62" s="97">
        <f t="shared" si="359"/>
        <v>1.0490373799276647</v>
      </c>
      <c r="Y62" s="37">
        <v>1599</v>
      </c>
      <c r="Z62" s="96">
        <f t="shared" si="360"/>
        <v>0.14827522255192879</v>
      </c>
      <c r="AA62" s="97">
        <f t="shared" si="361"/>
        <v>1.4275748545658773</v>
      </c>
      <c r="AB62" s="37">
        <v>302</v>
      </c>
      <c r="AC62" s="96">
        <f t="shared" si="362"/>
        <v>1.5512636120813644E-2</v>
      </c>
      <c r="AD62" s="97">
        <f t="shared" si="363"/>
        <v>0.14935367401892219</v>
      </c>
      <c r="AE62" s="37">
        <v>3522</v>
      </c>
      <c r="AF62" s="96">
        <f t="shared" si="364"/>
        <v>0.33888193976715097</v>
      </c>
      <c r="AG62" s="97">
        <f t="shared" si="365"/>
        <v>3.2627119187675757</v>
      </c>
      <c r="AH62" s="37">
        <v>998</v>
      </c>
      <c r="AI62" s="96">
        <f t="shared" si="366"/>
        <v>8.0154204481567751E-2</v>
      </c>
      <c r="AJ62" s="97">
        <f t="shared" si="367"/>
        <v>0.77171441617997549</v>
      </c>
      <c r="AK62" s="37">
        <v>1008</v>
      </c>
      <c r="AL62" s="96">
        <f t="shared" si="368"/>
        <v>6.6376926116159626E-2</v>
      </c>
      <c r="AM62" s="97">
        <f t="shared" si="369"/>
        <v>0.63906854439972594</v>
      </c>
      <c r="AN62" s="37">
        <v>109</v>
      </c>
      <c r="AO62" s="96">
        <f t="shared" si="370"/>
        <v>8.4007707129094417E-3</v>
      </c>
      <c r="AP62" s="97">
        <f t="shared" si="371"/>
        <v>8.0881544618979728E-2</v>
      </c>
      <c r="AQ62" s="37">
        <v>126</v>
      </c>
      <c r="AR62" s="96">
        <f t="shared" si="372"/>
        <v>6.9075160353050816E-3</v>
      </c>
      <c r="AS62" s="97">
        <f t="shared" si="373"/>
        <v>6.6504679809592654E-2</v>
      </c>
      <c r="AT62" s="37">
        <v>153</v>
      </c>
      <c r="AU62" s="96">
        <f t="shared" si="374"/>
        <v>1.1001653843388222E-2</v>
      </c>
      <c r="AV62" s="97">
        <f t="shared" si="375"/>
        <v>0.10592251432945</v>
      </c>
      <c r="AW62" s="37">
        <v>1484</v>
      </c>
      <c r="AX62" s="96">
        <f t="shared" si="376"/>
        <v>0.11186491783506709</v>
      </c>
      <c r="AY62" s="97">
        <f t="shared" si="377"/>
        <v>1.0770211034651545</v>
      </c>
      <c r="AZ62" s="37">
        <v>792</v>
      </c>
      <c r="BA62" s="96">
        <f t="shared" si="378"/>
        <v>5.4931335830212237E-2</v>
      </c>
      <c r="BB62" s="97">
        <f t="shared" si="379"/>
        <v>0.52887186685193421</v>
      </c>
      <c r="BC62" s="37">
        <v>2226</v>
      </c>
      <c r="BD62" s="96">
        <f t="shared" si="380"/>
        <v>0.14855846235985051</v>
      </c>
      <c r="BE62" s="97">
        <f t="shared" si="381"/>
        <v>1.4303018511647831</v>
      </c>
      <c r="BF62" s="95">
        <v>1423</v>
      </c>
      <c r="BG62" s="96">
        <f t="shared" si="382"/>
        <v>0.12099311283054162</v>
      </c>
      <c r="BH62" s="97">
        <f t="shared" si="383"/>
        <v>1.1649061959225255</v>
      </c>
      <c r="BI62" s="95">
        <f t="shared" si="402"/>
        <v>8862</v>
      </c>
      <c r="BJ62" s="96">
        <f t="shared" si="384"/>
        <v>0.13949095717051518</v>
      </c>
      <c r="BK62" s="97">
        <f t="shared" si="403"/>
        <v>1.3430010723889678</v>
      </c>
      <c r="BL62" s="95">
        <f t="shared" si="404"/>
        <v>3186</v>
      </c>
      <c r="BM62" s="96">
        <f t="shared" si="405"/>
        <v>5.5723655443812858E-2</v>
      </c>
      <c r="BN62" s="97">
        <f t="shared" si="406"/>
        <v>0.53650021862702235</v>
      </c>
      <c r="BO62" s="95">
        <f t="shared" si="407"/>
        <v>4135</v>
      </c>
      <c r="BP62" s="96">
        <f t="shared" si="408"/>
        <v>7.1834338029637096E-2</v>
      </c>
      <c r="BQ62" s="97">
        <f t="shared" si="409"/>
        <v>0.69161180742507855</v>
      </c>
      <c r="BR62" s="95">
        <f t="shared" si="410"/>
        <v>7712</v>
      </c>
      <c r="BS62" s="96">
        <f t="shared" si="411"/>
        <v>0.14891193110506093</v>
      </c>
      <c r="BT62" s="97">
        <f t="shared" si="412"/>
        <v>1.4337050029783682</v>
      </c>
      <c r="BU62" s="93">
        <f t="shared" si="385"/>
        <v>0.29654218533886584</v>
      </c>
      <c r="BV62" s="93">
        <f t="shared" si="386"/>
        <v>0.30494882346734198</v>
      </c>
      <c r="BW62" s="93">
        <f t="shared" si="387"/>
        <v>0.17777122641509435</v>
      </c>
      <c r="BX62" s="93">
        <f t="shared" si="388"/>
        <v>3.1198162562204926E-2</v>
      </c>
      <c r="BY62" s="93">
        <f t="shared" si="389"/>
        <v>0.10895838524794418</v>
      </c>
      <c r="BZ62" s="93">
        <f t="shared" si="390"/>
        <v>0.14827522255192879</v>
      </c>
      <c r="CA62" s="93">
        <f t="shared" si="391"/>
        <v>1.5512636120813644E-2</v>
      </c>
      <c r="CB62" s="93">
        <f t="shared" si="392"/>
        <v>0.33888193976715097</v>
      </c>
      <c r="CC62" s="93">
        <f t="shared" si="393"/>
        <v>8.0154204481567751E-2</v>
      </c>
      <c r="CD62" s="93">
        <f t="shared" si="394"/>
        <v>6.6376926116159626E-2</v>
      </c>
      <c r="CE62" s="93">
        <f t="shared" si="395"/>
        <v>8.4007707129094417E-3</v>
      </c>
      <c r="CF62" s="93">
        <f t="shared" si="396"/>
        <v>6.9075160353050816E-3</v>
      </c>
      <c r="CG62" s="93">
        <f t="shared" si="397"/>
        <v>1.1001653843388222E-2</v>
      </c>
      <c r="CH62" s="93">
        <f t="shared" si="398"/>
        <v>0.11186491783506709</v>
      </c>
      <c r="CI62" s="93">
        <f t="shared" si="399"/>
        <v>5.4931335830212237E-2</v>
      </c>
      <c r="CJ62" s="93">
        <f t="shared" si="400"/>
        <v>0.14855846235985051</v>
      </c>
      <c r="CK62" s="93">
        <f t="shared" si="401"/>
        <v>0.12099311283054162</v>
      </c>
      <c r="CL62" s="37"/>
    </row>
    <row r="63" spans="1:90">
      <c r="A63" s="37" t="s">
        <v>85</v>
      </c>
      <c r="B63" s="37" t="s">
        <v>40</v>
      </c>
      <c r="C63" s="94">
        <v>40603</v>
      </c>
      <c r="D63" s="95"/>
      <c r="E63" s="95">
        <v>29395</v>
      </c>
      <c r="F63" s="96">
        <f t="shared" si="347"/>
        <v>0.1277721270288362</v>
      </c>
      <c r="G63" s="96"/>
      <c r="H63" s="96">
        <f t="shared" si="348"/>
        <v>0.31180753402975625</v>
      </c>
      <c r="I63" s="96">
        <f t="shared" si="349"/>
        <v>1.1252408477842004E-2</v>
      </c>
      <c r="J63" s="37">
        <v>2707</v>
      </c>
      <c r="K63" s="96">
        <f t="shared" si="350"/>
        <v>0.2496081143384048</v>
      </c>
      <c r="L63" s="97">
        <f t="shared" si="351"/>
        <v>1.9535411998116936</v>
      </c>
      <c r="M63" s="37">
        <v>2955</v>
      </c>
      <c r="N63" s="96">
        <f t="shared" si="352"/>
        <v>0.31180753402975625</v>
      </c>
      <c r="O63" s="97">
        <f t="shared" si="353"/>
        <v>2.4403407948228497</v>
      </c>
      <c r="P63" s="37">
        <v>2754</v>
      </c>
      <c r="Q63" s="96">
        <f t="shared" si="354"/>
        <v>0.27063679245283018</v>
      </c>
      <c r="R63" s="97">
        <f t="shared" si="355"/>
        <v>2.1181207415585375</v>
      </c>
      <c r="S63" s="37">
        <v>1891</v>
      </c>
      <c r="T63" s="96">
        <f t="shared" si="356"/>
        <v>0.12064565522521373</v>
      </c>
      <c r="U63" s="97">
        <f t="shared" si="357"/>
        <v>0.94422514542616842</v>
      </c>
      <c r="V63" s="37">
        <v>1814</v>
      </c>
      <c r="W63" s="96">
        <f t="shared" si="358"/>
        <v>0.11300772489409419</v>
      </c>
      <c r="X63" s="97">
        <f t="shared" si="359"/>
        <v>0.88444739492041247</v>
      </c>
      <c r="Y63" s="37">
        <v>1965</v>
      </c>
      <c r="Z63" s="96">
        <f t="shared" si="360"/>
        <v>0.18221439169139467</v>
      </c>
      <c r="AA63" s="97">
        <f t="shared" si="361"/>
        <v>1.4260887403891436</v>
      </c>
      <c r="AB63" s="37">
        <v>1433</v>
      </c>
      <c r="AC63" s="96">
        <f t="shared" si="362"/>
        <v>7.3607972056708451E-2</v>
      </c>
      <c r="AD63" s="97">
        <f t="shared" si="363"/>
        <v>0.57608786648825427</v>
      </c>
      <c r="AE63" s="37">
        <v>2329</v>
      </c>
      <c r="AF63" s="96">
        <f t="shared" si="364"/>
        <v>0.22409313961320118</v>
      </c>
      <c r="AG63" s="97">
        <f t="shared" si="365"/>
        <v>1.7538499579225664</v>
      </c>
      <c r="AH63" s="37">
        <v>578</v>
      </c>
      <c r="AI63" s="96">
        <f t="shared" si="366"/>
        <v>4.6421974138623402E-2</v>
      </c>
      <c r="AJ63" s="97">
        <f t="shared" si="367"/>
        <v>0.36331847342688972</v>
      </c>
      <c r="AK63" s="37">
        <v>776</v>
      </c>
      <c r="AL63" s="96">
        <f t="shared" si="368"/>
        <v>5.1099697089424467E-2</v>
      </c>
      <c r="AM63" s="97">
        <f t="shared" si="369"/>
        <v>0.39992835900659346</v>
      </c>
      <c r="AN63" s="37">
        <v>146</v>
      </c>
      <c r="AO63" s="96">
        <f t="shared" si="370"/>
        <v>1.1252408477842004E-2</v>
      </c>
      <c r="AP63" s="97">
        <f t="shared" si="371"/>
        <v>8.8066221792664601E-2</v>
      </c>
      <c r="AQ63" s="37">
        <v>288</v>
      </c>
      <c r="AR63" s="96">
        <f t="shared" si="372"/>
        <v>1.578860808069733E-2</v>
      </c>
      <c r="AS63" s="97">
        <f t="shared" si="373"/>
        <v>0.12356848436227476</v>
      </c>
      <c r="AT63" s="37">
        <v>561</v>
      </c>
      <c r="AU63" s="96">
        <f t="shared" si="374"/>
        <v>4.0339397425756811E-2</v>
      </c>
      <c r="AV63" s="97">
        <f t="shared" si="375"/>
        <v>0.31571359390967041</v>
      </c>
      <c r="AW63" s="37">
        <v>1776</v>
      </c>
      <c r="AX63" s="96">
        <f t="shared" si="376"/>
        <v>0.13387607417458164</v>
      </c>
      <c r="AY63" s="97">
        <f t="shared" si="377"/>
        <v>1.0477721337797552</v>
      </c>
      <c r="AZ63" s="37">
        <v>1246</v>
      </c>
      <c r="BA63" s="96">
        <f t="shared" si="378"/>
        <v>8.6419753086419748E-2</v>
      </c>
      <c r="BB63" s="97">
        <f t="shared" si="379"/>
        <v>0.67635841318440404</v>
      </c>
      <c r="BC63" s="37">
        <v>4153</v>
      </c>
      <c r="BD63" s="96">
        <f t="shared" si="380"/>
        <v>0.27716230646022422</v>
      </c>
      <c r="BE63" s="97">
        <f t="shared" si="381"/>
        <v>2.1691922401641865</v>
      </c>
      <c r="BF63" s="95">
        <v>2023</v>
      </c>
      <c r="BG63" s="96">
        <f t="shared" si="382"/>
        <v>0.17200918289261116</v>
      </c>
      <c r="BH63" s="97">
        <f t="shared" si="383"/>
        <v>1.3462183567922552</v>
      </c>
      <c r="BI63" s="95">
        <f t="shared" si="402"/>
        <v>11131</v>
      </c>
      <c r="BJ63" s="96">
        <f t="shared" si="384"/>
        <v>0.17520580504005917</v>
      </c>
      <c r="BK63" s="97">
        <f t="shared" si="403"/>
        <v>1.3712365060692613</v>
      </c>
      <c r="BL63" s="95">
        <f t="shared" si="404"/>
        <v>4648</v>
      </c>
      <c r="BM63" s="96">
        <f t="shared" si="405"/>
        <v>8.1294271972015747E-2</v>
      </c>
      <c r="BN63" s="97">
        <f t="shared" si="406"/>
        <v>0.6362441783071271</v>
      </c>
      <c r="BO63" s="95">
        <f t="shared" si="407"/>
        <v>6321</v>
      </c>
      <c r="BP63" s="96">
        <f t="shared" si="408"/>
        <v>0.10981012108472456</v>
      </c>
      <c r="BQ63" s="97">
        <f t="shared" si="409"/>
        <v>0.85942156273208248</v>
      </c>
      <c r="BR63" s="95">
        <f t="shared" si="410"/>
        <v>7295</v>
      </c>
      <c r="BS63" s="96">
        <f t="shared" si="411"/>
        <v>0.14086002819131477</v>
      </c>
      <c r="BT63" s="97">
        <f t="shared" si="412"/>
        <v>1.1024315824336621</v>
      </c>
      <c r="BU63" s="93">
        <f t="shared" si="385"/>
        <v>0.2496081143384048</v>
      </c>
      <c r="BV63" s="93">
        <f t="shared" si="386"/>
        <v>0.31180753402975625</v>
      </c>
      <c r="BW63" s="93">
        <f t="shared" si="387"/>
        <v>0.27063679245283018</v>
      </c>
      <c r="BX63" s="93">
        <f t="shared" si="388"/>
        <v>0.12064565522521373</v>
      </c>
      <c r="BY63" s="93">
        <f t="shared" si="389"/>
        <v>0.11300772489409419</v>
      </c>
      <c r="BZ63" s="93">
        <f t="shared" si="390"/>
        <v>0.18221439169139467</v>
      </c>
      <c r="CA63" s="93">
        <f t="shared" si="391"/>
        <v>7.3607972056708451E-2</v>
      </c>
      <c r="CB63" s="93">
        <f t="shared" si="392"/>
        <v>0.22409313961320118</v>
      </c>
      <c r="CC63" s="93">
        <f t="shared" si="393"/>
        <v>4.6421974138623402E-2</v>
      </c>
      <c r="CD63" s="93">
        <f t="shared" si="394"/>
        <v>5.1099697089424467E-2</v>
      </c>
      <c r="CE63" s="93">
        <f t="shared" si="395"/>
        <v>1.1252408477842004E-2</v>
      </c>
      <c r="CF63" s="93">
        <f t="shared" si="396"/>
        <v>1.578860808069733E-2</v>
      </c>
      <c r="CG63" s="93">
        <f t="shared" si="397"/>
        <v>4.0339397425756811E-2</v>
      </c>
      <c r="CH63" s="93">
        <f t="shared" si="398"/>
        <v>0.13387607417458164</v>
      </c>
      <c r="CI63" s="93">
        <f t="shared" si="399"/>
        <v>8.6419753086419748E-2</v>
      </c>
      <c r="CJ63" s="93">
        <f t="shared" si="400"/>
        <v>0.27716230646022422</v>
      </c>
      <c r="CK63" s="93">
        <f t="shared" si="401"/>
        <v>0.17200918289261116</v>
      </c>
      <c r="CL63" s="37"/>
    </row>
    <row r="64" spans="1:90">
      <c r="A64" s="37" t="s">
        <v>86</v>
      </c>
      <c r="B64" s="37" t="s">
        <v>40</v>
      </c>
      <c r="C64" s="94">
        <v>40603</v>
      </c>
      <c r="D64" s="95"/>
      <c r="E64" s="95">
        <v>29346</v>
      </c>
      <c r="F64" s="96">
        <f t="shared" si="347"/>
        <v>0.12755913726103851</v>
      </c>
      <c r="G64" s="96"/>
      <c r="H64" s="96">
        <f t="shared" si="348"/>
        <v>0.25233582487987188</v>
      </c>
      <c r="I64" s="96">
        <f t="shared" si="349"/>
        <v>5.3410404624277458E-2</v>
      </c>
      <c r="J64" s="37">
        <v>2408</v>
      </c>
      <c r="K64" s="96">
        <f t="shared" si="350"/>
        <v>0.22203780544029506</v>
      </c>
      <c r="L64" s="97">
        <f t="shared" si="351"/>
        <v>1.7406656254339059</v>
      </c>
      <c r="M64" s="37">
        <v>1223</v>
      </c>
      <c r="N64" s="96">
        <f t="shared" si="352"/>
        <v>0.12904927719742534</v>
      </c>
      <c r="O64" s="97">
        <f t="shared" si="353"/>
        <v>1.0116819537069883</v>
      </c>
      <c r="P64" s="37">
        <v>2394</v>
      </c>
      <c r="Q64" s="96">
        <f t="shared" si="354"/>
        <v>0.23525943396226415</v>
      </c>
      <c r="R64" s="97">
        <f t="shared" si="355"/>
        <v>1.8443165970997946</v>
      </c>
      <c r="S64" s="37">
        <v>2043</v>
      </c>
      <c r="T64" s="96">
        <f t="shared" si="356"/>
        <v>0.1303432435881077</v>
      </c>
      <c r="U64" s="97">
        <f t="shared" si="357"/>
        <v>1.0218260046818266</v>
      </c>
      <c r="V64" s="37">
        <v>1887</v>
      </c>
      <c r="W64" s="96">
        <f t="shared" si="358"/>
        <v>0.11755544480438575</v>
      </c>
      <c r="X64" s="97">
        <f t="shared" si="359"/>
        <v>0.92157604173677432</v>
      </c>
      <c r="Y64" s="37">
        <v>1783</v>
      </c>
      <c r="Z64" s="96">
        <f t="shared" si="360"/>
        <v>0.16533753709198812</v>
      </c>
      <c r="AA64" s="97">
        <f t="shared" si="361"/>
        <v>1.2961638079570845</v>
      </c>
      <c r="AB64" s="37">
        <v>1622</v>
      </c>
      <c r="AC64" s="96">
        <f t="shared" si="362"/>
        <v>8.3316211218409694E-2</v>
      </c>
      <c r="AD64" s="97">
        <f t="shared" si="363"/>
        <v>0.65315753153700329</v>
      </c>
      <c r="AE64" s="37">
        <v>1220</v>
      </c>
      <c r="AF64" s="96">
        <f t="shared" si="364"/>
        <v>0.11738670258828057</v>
      </c>
      <c r="AG64" s="97">
        <f t="shared" si="365"/>
        <v>0.92025318694386471</v>
      </c>
      <c r="AH64" s="37">
        <v>1231</v>
      </c>
      <c r="AI64" s="96">
        <f t="shared" si="366"/>
        <v>9.886756083848687E-2</v>
      </c>
      <c r="AJ64" s="97">
        <f t="shared" si="367"/>
        <v>0.77507235437131516</v>
      </c>
      <c r="AK64" s="37">
        <v>1251</v>
      </c>
      <c r="AL64" s="96">
        <f t="shared" si="368"/>
        <v>8.2378506519162384E-2</v>
      </c>
      <c r="AM64" s="97">
        <f t="shared" si="369"/>
        <v>0.64580639449279154</v>
      </c>
      <c r="AN64" s="37">
        <v>693</v>
      </c>
      <c r="AO64" s="96">
        <f t="shared" si="370"/>
        <v>5.3410404624277458E-2</v>
      </c>
      <c r="AP64" s="97">
        <f t="shared" si="371"/>
        <v>0.41871092711279301</v>
      </c>
      <c r="AQ64" s="37">
        <v>1214</v>
      </c>
      <c r="AR64" s="96">
        <f t="shared" si="372"/>
        <v>6.6553368784606104E-2</v>
      </c>
      <c r="AS64" s="97">
        <f t="shared" si="373"/>
        <v>0.52174520942714209</v>
      </c>
      <c r="AT64" s="37">
        <v>1336</v>
      </c>
      <c r="AU64" s="96">
        <f t="shared" si="374"/>
        <v>9.6066728985403041E-2</v>
      </c>
      <c r="AV64" s="97">
        <f t="shared" si="375"/>
        <v>0.75311522990948865</v>
      </c>
      <c r="AW64" s="37">
        <v>1624</v>
      </c>
      <c r="AX64" s="96">
        <f t="shared" si="376"/>
        <v>0.12241821197045077</v>
      </c>
      <c r="AY64" s="97">
        <f t="shared" si="377"/>
        <v>0.9596977104033928</v>
      </c>
      <c r="AZ64" s="37">
        <v>1170</v>
      </c>
      <c r="BA64" s="96">
        <f t="shared" si="378"/>
        <v>8.1148564294631714E-2</v>
      </c>
      <c r="BB64" s="97">
        <f t="shared" si="379"/>
        <v>0.63616426104049562</v>
      </c>
      <c r="BC64" s="37">
        <v>3781</v>
      </c>
      <c r="BD64" s="96">
        <f t="shared" si="380"/>
        <v>0.25233582487987188</v>
      </c>
      <c r="BE64" s="97">
        <f t="shared" si="381"/>
        <v>1.9781869829010281</v>
      </c>
      <c r="BF64" s="95">
        <v>2466</v>
      </c>
      <c r="BG64" s="96">
        <f t="shared" si="382"/>
        <v>0.20967604795510586</v>
      </c>
      <c r="BH64" s="97">
        <f t="shared" si="383"/>
        <v>1.6437556137277907</v>
      </c>
      <c r="BI64" s="95">
        <f t="shared" si="402"/>
        <v>10515</v>
      </c>
      <c r="BJ64" s="96">
        <f t="shared" si="384"/>
        <v>0.16550975114511027</v>
      </c>
      <c r="BK64" s="97">
        <f t="shared" si="403"/>
        <v>1.2975138802201929</v>
      </c>
      <c r="BL64" s="95">
        <f t="shared" si="404"/>
        <v>6640</v>
      </c>
      <c r="BM64" s="96">
        <f t="shared" si="405"/>
        <v>0.11613467424573677</v>
      </c>
      <c r="BN64" s="97">
        <f t="shared" si="406"/>
        <v>0.9104379093445687</v>
      </c>
      <c r="BO64" s="95">
        <f t="shared" si="407"/>
        <v>6895</v>
      </c>
      <c r="BP64" s="96">
        <f t="shared" si="408"/>
        <v>0.11978180428400187</v>
      </c>
      <c r="BQ64" s="97">
        <f t="shared" si="409"/>
        <v>0.93902958938079817</v>
      </c>
      <c r="BR64" s="95">
        <f t="shared" si="410"/>
        <v>5296</v>
      </c>
      <c r="BS64" s="96">
        <f t="shared" si="411"/>
        <v>0.10226109791654599</v>
      </c>
      <c r="BT64" s="97">
        <f t="shared" si="412"/>
        <v>0.80167599211084095</v>
      </c>
      <c r="BU64" s="93">
        <f t="shared" si="385"/>
        <v>0.22203780544029506</v>
      </c>
      <c r="BV64" s="93">
        <f t="shared" si="386"/>
        <v>0.12904927719742534</v>
      </c>
      <c r="BW64" s="93">
        <f t="shared" si="387"/>
        <v>0.23525943396226415</v>
      </c>
      <c r="BX64" s="93">
        <f t="shared" si="388"/>
        <v>0.1303432435881077</v>
      </c>
      <c r="BY64" s="93">
        <f t="shared" si="389"/>
        <v>0.11755544480438575</v>
      </c>
      <c r="BZ64" s="93">
        <f t="shared" si="390"/>
        <v>0.16533753709198812</v>
      </c>
      <c r="CA64" s="93">
        <f t="shared" si="391"/>
        <v>8.3316211218409694E-2</v>
      </c>
      <c r="CB64" s="93">
        <f t="shared" si="392"/>
        <v>0.11738670258828057</v>
      </c>
      <c r="CC64" s="93">
        <f t="shared" si="393"/>
        <v>9.886756083848687E-2</v>
      </c>
      <c r="CD64" s="93">
        <f t="shared" si="394"/>
        <v>8.2378506519162384E-2</v>
      </c>
      <c r="CE64" s="93">
        <f t="shared" si="395"/>
        <v>5.3410404624277458E-2</v>
      </c>
      <c r="CF64" s="93">
        <f t="shared" si="396"/>
        <v>6.6553368784606104E-2</v>
      </c>
      <c r="CG64" s="93">
        <f t="shared" si="397"/>
        <v>9.6066728985403041E-2</v>
      </c>
      <c r="CH64" s="93">
        <f t="shared" si="398"/>
        <v>0.12241821197045077</v>
      </c>
      <c r="CI64" s="93">
        <f t="shared" si="399"/>
        <v>8.1148564294631714E-2</v>
      </c>
      <c r="CJ64" s="93">
        <f t="shared" si="400"/>
        <v>0.25233582487987188</v>
      </c>
      <c r="CK64" s="93">
        <f t="shared" si="401"/>
        <v>0.20967604795510586</v>
      </c>
      <c r="CL64" s="37"/>
    </row>
    <row r="65" spans="1:90">
      <c r="A65" s="37" t="s">
        <v>87</v>
      </c>
      <c r="B65" s="37" t="s">
        <v>40</v>
      </c>
      <c r="C65" s="94">
        <v>40603</v>
      </c>
      <c r="D65" s="95"/>
      <c r="E65" s="95">
        <v>147486</v>
      </c>
      <c r="F65" s="96">
        <f t="shared" si="347"/>
        <v>0.64108181415121401</v>
      </c>
      <c r="G65" s="96"/>
      <c r="H65" s="96">
        <f t="shared" si="348"/>
        <v>0.92755298651252405</v>
      </c>
      <c r="I65" s="96">
        <f t="shared" si="349"/>
        <v>0.23162747810050716</v>
      </c>
      <c r="J65" s="37">
        <v>2512</v>
      </c>
      <c r="K65" s="96">
        <f t="shared" si="350"/>
        <v>0.23162747810050716</v>
      </c>
      <c r="L65" s="97">
        <f t="shared" si="351"/>
        <v>0.36130720445904341</v>
      </c>
      <c r="M65" s="37">
        <v>2405</v>
      </c>
      <c r="N65" s="96">
        <f t="shared" si="352"/>
        <v>0.25377229080932784</v>
      </c>
      <c r="O65" s="97">
        <f t="shared" si="353"/>
        <v>0.39585008528953491</v>
      </c>
      <c r="P65" s="37">
        <v>3217</v>
      </c>
      <c r="Q65" s="96">
        <f t="shared" si="354"/>
        <v>0.31613600628930816</v>
      </c>
      <c r="R65" s="97">
        <f t="shared" si="355"/>
        <v>0.49312895688340358</v>
      </c>
      <c r="S65" s="37">
        <v>11280</v>
      </c>
      <c r="T65" s="96">
        <f t="shared" si="356"/>
        <v>0.71966313640423629</v>
      </c>
      <c r="U65" s="97">
        <f t="shared" si="357"/>
        <v>1.1225761213598973</v>
      </c>
      <c r="V65" s="37">
        <v>10607</v>
      </c>
      <c r="W65" s="96">
        <f t="shared" si="358"/>
        <v>0.66078993271866437</v>
      </c>
      <c r="X65" s="97">
        <f t="shared" si="359"/>
        <v>1.0307419710439669</v>
      </c>
      <c r="Y65" s="37">
        <v>5437</v>
      </c>
      <c r="Z65" s="96">
        <f t="shared" si="360"/>
        <v>0.50417284866468848</v>
      </c>
      <c r="AA65" s="97">
        <f t="shared" si="361"/>
        <v>0.78644072805622844</v>
      </c>
      <c r="AB65" s="37">
        <v>16117</v>
      </c>
      <c r="AC65" s="96">
        <f t="shared" si="362"/>
        <v>0.82787137867269367</v>
      </c>
      <c r="AD65" s="97">
        <f t="shared" si="363"/>
        <v>1.2913661882123224</v>
      </c>
      <c r="AE65" s="37">
        <v>3323</v>
      </c>
      <c r="AF65" s="96">
        <f t="shared" si="364"/>
        <v>0.31973443664004619</v>
      </c>
      <c r="AG65" s="97">
        <f t="shared" si="365"/>
        <v>0.49874201635772719</v>
      </c>
      <c r="AH65" s="37">
        <v>9644</v>
      </c>
      <c r="AI65" s="96">
        <f t="shared" si="366"/>
        <v>0.77455626054132198</v>
      </c>
      <c r="AJ65" s="97">
        <f t="shared" si="367"/>
        <v>1.2082018916210044</v>
      </c>
      <c r="AK65" s="37">
        <v>12171</v>
      </c>
      <c r="AL65" s="96">
        <f t="shared" si="368"/>
        <v>0.80146187277755832</v>
      </c>
      <c r="AM65" s="97">
        <f t="shared" si="369"/>
        <v>1.2501709689561011</v>
      </c>
      <c r="AN65" s="37">
        <v>12035</v>
      </c>
      <c r="AO65" s="96">
        <f t="shared" si="370"/>
        <v>0.92755298651252405</v>
      </c>
      <c r="AP65" s="97">
        <f t="shared" si="371"/>
        <v>1.4468558708697656</v>
      </c>
      <c r="AQ65" s="37">
        <v>16619</v>
      </c>
      <c r="AR65" s="96">
        <f t="shared" si="372"/>
        <v>0.91107943643440603</v>
      </c>
      <c r="AS65" s="97">
        <f t="shared" si="373"/>
        <v>1.4211593845329495</v>
      </c>
      <c r="AT65" s="37">
        <v>11874</v>
      </c>
      <c r="AU65" s="96">
        <f t="shared" si="374"/>
        <v>0.85381462572805067</v>
      </c>
      <c r="AV65" s="97">
        <f t="shared" si="375"/>
        <v>1.3318341074118485</v>
      </c>
      <c r="AW65" s="37">
        <v>8383</v>
      </c>
      <c r="AX65" s="96">
        <f t="shared" si="376"/>
        <v>0.63191617669229605</v>
      </c>
      <c r="AY65" s="97">
        <f t="shared" si="377"/>
        <v>0.98570285842368932</v>
      </c>
      <c r="AZ65" s="37">
        <v>11223</v>
      </c>
      <c r="BA65" s="96">
        <f t="shared" si="378"/>
        <v>0.77840199750312111</v>
      </c>
      <c r="BB65" s="97">
        <f t="shared" si="379"/>
        <v>1.2142007156040102</v>
      </c>
      <c r="BC65" s="37">
        <v>4828</v>
      </c>
      <c r="BD65" s="96">
        <f t="shared" si="380"/>
        <v>0.32221035771489587</v>
      </c>
      <c r="BE65" s="97">
        <f t="shared" si="381"/>
        <v>0.50260411479851319</v>
      </c>
      <c r="BF65" s="95">
        <v>5811</v>
      </c>
      <c r="BG65" s="96">
        <f t="shared" si="382"/>
        <v>0.4940906385511436</v>
      </c>
      <c r="BH65" s="97">
        <f t="shared" si="383"/>
        <v>0.7707138584258777</v>
      </c>
      <c r="BI65" s="95">
        <f t="shared" si="402"/>
        <v>33053</v>
      </c>
      <c r="BJ65" s="96">
        <f t="shared" si="384"/>
        <v>0.52026569706127712</v>
      </c>
      <c r="BK65" s="97">
        <f t="shared" si="403"/>
        <v>0.81154337180832958</v>
      </c>
      <c r="BL65" s="95">
        <f t="shared" si="404"/>
        <v>42687</v>
      </c>
      <c r="BM65" s="96">
        <f t="shared" si="405"/>
        <v>0.74660253607345872</v>
      </c>
      <c r="BN65" s="97">
        <f t="shared" si="406"/>
        <v>1.1645979024720161</v>
      </c>
      <c r="BO65" s="95">
        <f t="shared" si="407"/>
        <v>40257</v>
      </c>
      <c r="BP65" s="96">
        <f t="shared" si="408"/>
        <v>0.69935548876882725</v>
      </c>
      <c r="BQ65" s="97">
        <f t="shared" si="409"/>
        <v>1.0908989669201068</v>
      </c>
      <c r="BR65" s="95">
        <f t="shared" si="410"/>
        <v>31489</v>
      </c>
      <c r="BS65" s="96">
        <f t="shared" si="411"/>
        <v>0.60802487014617002</v>
      </c>
      <c r="BT65" s="97">
        <f t="shared" si="412"/>
        <v>0.9484356859368861</v>
      </c>
      <c r="BU65" s="93">
        <f t="shared" si="385"/>
        <v>0.23162747810050716</v>
      </c>
      <c r="BV65" s="93">
        <f t="shared" si="386"/>
        <v>0.25377229080932784</v>
      </c>
      <c r="BW65" s="93">
        <f t="shared" si="387"/>
        <v>0.31613600628930816</v>
      </c>
      <c r="BX65" s="93">
        <f t="shared" si="388"/>
        <v>0.71966313640423629</v>
      </c>
      <c r="BY65" s="93">
        <f t="shared" si="389"/>
        <v>0.66078993271866437</v>
      </c>
      <c r="BZ65" s="93">
        <f t="shared" si="390"/>
        <v>0.50417284866468848</v>
      </c>
      <c r="CA65" s="93">
        <f t="shared" si="391"/>
        <v>0.82787137867269367</v>
      </c>
      <c r="CB65" s="93">
        <f t="shared" si="392"/>
        <v>0.31973443664004619</v>
      </c>
      <c r="CC65" s="93">
        <f t="shared" si="393"/>
        <v>0.77455626054132198</v>
      </c>
      <c r="CD65" s="93">
        <f t="shared" si="394"/>
        <v>0.80146187277755832</v>
      </c>
      <c r="CE65" s="93">
        <f t="shared" si="395"/>
        <v>0.92755298651252405</v>
      </c>
      <c r="CF65" s="93">
        <f t="shared" si="396"/>
        <v>0.91107943643440603</v>
      </c>
      <c r="CG65" s="93">
        <f t="shared" si="397"/>
        <v>0.85381462572805067</v>
      </c>
      <c r="CH65" s="93">
        <f t="shared" si="398"/>
        <v>0.63191617669229605</v>
      </c>
      <c r="CI65" s="93">
        <f t="shared" si="399"/>
        <v>0.77840199750312111</v>
      </c>
      <c r="CJ65" s="93">
        <f t="shared" si="400"/>
        <v>0.32221035771489587</v>
      </c>
      <c r="CK65" s="93">
        <f t="shared" si="401"/>
        <v>0.4940906385511436</v>
      </c>
      <c r="CL65" s="37"/>
    </row>
    <row r="66" spans="1:90">
      <c r="A66" s="37" t="s">
        <v>88</v>
      </c>
      <c r="B66" s="37" t="s">
        <v>40</v>
      </c>
      <c r="C66" s="94">
        <v>40603</v>
      </c>
      <c r="D66" s="95"/>
      <c r="E66" s="95">
        <v>77</v>
      </c>
      <c r="F66" s="96">
        <f t="shared" si="347"/>
        <v>3.3469820653922054E-4</v>
      </c>
      <c r="G66" s="96"/>
      <c r="H66" s="96">
        <f t="shared" si="348"/>
        <v>3.486098120908086E-3</v>
      </c>
      <c r="I66" s="96">
        <f t="shared" si="349"/>
        <v>0</v>
      </c>
      <c r="J66" s="37">
        <v>2</v>
      </c>
      <c r="K66" s="96">
        <f t="shared" si="350"/>
        <v>1.8441678192715537E-4</v>
      </c>
      <c r="L66" s="97">
        <f t="shared" si="351"/>
        <v>0.55099423398178582</v>
      </c>
      <c r="M66" s="37">
        <v>6</v>
      </c>
      <c r="N66" s="96">
        <f t="shared" si="352"/>
        <v>6.3311174422285533E-4</v>
      </c>
      <c r="O66" s="97">
        <f t="shared" si="353"/>
        <v>1.8915898915898917</v>
      </c>
      <c r="P66" s="37">
        <v>2</v>
      </c>
      <c r="Q66" s="96">
        <f t="shared" si="354"/>
        <v>1.9654088050314466E-4</v>
      </c>
      <c r="R66" s="97">
        <f t="shared" si="355"/>
        <v>0.58721820632197996</v>
      </c>
      <c r="S66" s="37">
        <v>1</v>
      </c>
      <c r="T66" s="96">
        <f t="shared" si="356"/>
        <v>6.3799923440091867E-5</v>
      </c>
      <c r="U66" s="97">
        <f t="shared" si="357"/>
        <v>0.19061925697117735</v>
      </c>
      <c r="V66" s="37">
        <v>0</v>
      </c>
      <c r="W66" s="96">
        <f t="shared" si="358"/>
        <v>0</v>
      </c>
      <c r="X66" s="97">
        <f t="shared" si="359"/>
        <v>0</v>
      </c>
      <c r="Y66" s="37">
        <v>0</v>
      </c>
      <c r="Z66" s="96">
        <f t="shared" si="360"/>
        <v>0</v>
      </c>
      <c r="AA66" s="97">
        <f t="shared" si="361"/>
        <v>0</v>
      </c>
      <c r="AB66" s="37">
        <v>3</v>
      </c>
      <c r="AC66" s="96">
        <f t="shared" si="362"/>
        <v>1.5409903431271832E-4</v>
      </c>
      <c r="AD66" s="97">
        <f t="shared" si="363"/>
        <v>0.46041189137552402</v>
      </c>
      <c r="AE66" s="37">
        <v>0</v>
      </c>
      <c r="AF66" s="96">
        <f t="shared" si="364"/>
        <v>0</v>
      </c>
      <c r="AG66" s="97">
        <f t="shared" si="365"/>
        <v>0</v>
      </c>
      <c r="AH66" s="37">
        <v>2</v>
      </c>
      <c r="AI66" s="96">
        <f t="shared" si="366"/>
        <v>1.6062966829973497E-4</v>
      </c>
      <c r="AJ66" s="97">
        <f t="shared" si="367"/>
        <v>0.47992389908701855</v>
      </c>
      <c r="AK66" s="37">
        <v>1</v>
      </c>
      <c r="AL66" s="96">
        <f t="shared" si="368"/>
        <v>6.5850125115237725E-5</v>
      </c>
      <c r="AM66" s="97">
        <f t="shared" si="369"/>
        <v>0.19674478030858911</v>
      </c>
      <c r="AN66" s="37">
        <v>1</v>
      </c>
      <c r="AO66" s="96">
        <f t="shared" si="370"/>
        <v>7.7071290944123321E-5</v>
      </c>
      <c r="AP66" s="97">
        <f t="shared" si="371"/>
        <v>0.23027100067562498</v>
      </c>
      <c r="AQ66" s="37">
        <v>3</v>
      </c>
      <c r="AR66" s="96">
        <f t="shared" si="372"/>
        <v>1.6446466750726386E-4</v>
      </c>
      <c r="AS66" s="97">
        <f t="shared" si="373"/>
        <v>0.49138198022579366</v>
      </c>
      <c r="AT66" s="37">
        <v>8</v>
      </c>
      <c r="AU66" s="96">
        <f t="shared" si="374"/>
        <v>5.7524987416409008E-4</v>
      </c>
      <c r="AV66" s="97">
        <f t="shared" si="375"/>
        <v>1.7187121500057434</v>
      </c>
      <c r="AW66" s="37">
        <v>0</v>
      </c>
      <c r="AX66" s="96">
        <f t="shared" si="376"/>
        <v>0</v>
      </c>
      <c r="AY66" s="97">
        <f t="shared" si="377"/>
        <v>0</v>
      </c>
      <c r="AZ66" s="37">
        <v>3</v>
      </c>
      <c r="BA66" s="96">
        <f t="shared" si="378"/>
        <v>2.0807324178110696E-4</v>
      </c>
      <c r="BB66" s="97">
        <f t="shared" si="379"/>
        <v>0.62167420594386891</v>
      </c>
      <c r="BC66" s="37">
        <v>4</v>
      </c>
      <c r="BD66" s="96">
        <f t="shared" si="380"/>
        <v>2.6695141484249865E-4</v>
      </c>
      <c r="BE66" s="97">
        <f t="shared" si="381"/>
        <v>0.79758842332253965</v>
      </c>
      <c r="BF66" s="95">
        <v>41</v>
      </c>
      <c r="BG66" s="96">
        <f t="shared" si="382"/>
        <v>3.486098120908086E-3</v>
      </c>
      <c r="BH66" s="97">
        <f t="shared" si="383"/>
        <v>10.415646253245097</v>
      </c>
      <c r="BI66" s="95">
        <f t="shared" si="402"/>
        <v>5</v>
      </c>
      <c r="BJ66" s="96">
        <f t="shared" si="384"/>
        <v>7.8701736160299702E-5</v>
      </c>
      <c r="BK66" s="97">
        <f t="shared" si="403"/>
        <v>0.23514238983852245</v>
      </c>
      <c r="BL66" s="95">
        <f t="shared" si="404"/>
        <v>52</v>
      </c>
      <c r="BM66" s="96">
        <f t="shared" si="405"/>
        <v>9.0948841276781815E-4</v>
      </c>
      <c r="BN66" s="97">
        <f t="shared" si="406"/>
        <v>2.7173387696693339</v>
      </c>
      <c r="BO66" s="95">
        <f t="shared" si="407"/>
        <v>9</v>
      </c>
      <c r="BP66" s="96">
        <f t="shared" si="408"/>
        <v>1.5635043343814603E-4</v>
      </c>
      <c r="BQ66" s="97">
        <f t="shared" si="409"/>
        <v>0.46713854566120777</v>
      </c>
      <c r="BR66" s="95">
        <f t="shared" si="410"/>
        <v>11</v>
      </c>
      <c r="BS66" s="96">
        <f t="shared" si="411"/>
        <v>2.1240031666956303E-4</v>
      </c>
      <c r="BT66" s="97">
        <f t="shared" si="412"/>
        <v>0.63460249418657577</v>
      </c>
      <c r="BU66" s="93">
        <f t="shared" si="385"/>
        <v>1.8441678192715537E-4</v>
      </c>
      <c r="BV66" s="93">
        <f t="shared" si="386"/>
        <v>6.3311174422285533E-4</v>
      </c>
      <c r="BW66" s="93">
        <f t="shared" si="387"/>
        <v>1.9654088050314466E-4</v>
      </c>
      <c r="BX66" s="93">
        <f t="shared" si="388"/>
        <v>6.3799923440091867E-5</v>
      </c>
      <c r="BY66" s="93">
        <f t="shared" si="389"/>
        <v>0</v>
      </c>
      <c r="BZ66" s="93">
        <f t="shared" si="390"/>
        <v>0</v>
      </c>
      <c r="CA66" s="93">
        <f t="shared" si="391"/>
        <v>1.5409903431271832E-4</v>
      </c>
      <c r="CB66" s="93">
        <f t="shared" si="392"/>
        <v>0</v>
      </c>
      <c r="CC66" s="93">
        <f t="shared" si="393"/>
        <v>1.6062966829973497E-4</v>
      </c>
      <c r="CD66" s="93">
        <f t="shared" si="394"/>
        <v>6.5850125115237725E-5</v>
      </c>
      <c r="CE66" s="93">
        <f t="shared" si="395"/>
        <v>7.7071290944123321E-5</v>
      </c>
      <c r="CF66" s="93">
        <f t="shared" si="396"/>
        <v>1.6446466750726386E-4</v>
      </c>
      <c r="CG66" s="93">
        <f t="shared" si="397"/>
        <v>5.7524987416409008E-4</v>
      </c>
      <c r="CH66" s="93">
        <f t="shared" si="398"/>
        <v>0</v>
      </c>
      <c r="CI66" s="93">
        <f t="shared" si="399"/>
        <v>2.0807324178110696E-4</v>
      </c>
      <c r="CJ66" s="93">
        <f t="shared" si="400"/>
        <v>2.6695141484249865E-4</v>
      </c>
      <c r="CK66" s="93">
        <f t="shared" si="401"/>
        <v>3.486098120908086E-3</v>
      </c>
      <c r="CL66" s="37"/>
    </row>
    <row r="67" spans="1:90">
      <c r="A67" s="89" t="s">
        <v>89</v>
      </c>
      <c r="B67" s="37"/>
      <c r="C67" s="94"/>
      <c r="D67" s="95"/>
      <c r="E67" s="95"/>
      <c r="F67" s="93"/>
      <c r="G67" s="93"/>
      <c r="H67" s="96"/>
      <c r="I67" s="96"/>
      <c r="J67" s="37"/>
      <c r="K67" s="93"/>
      <c r="L67" s="97"/>
      <c r="M67" s="37"/>
      <c r="N67" s="93"/>
      <c r="O67" s="97"/>
      <c r="P67" s="37"/>
      <c r="Q67" s="93"/>
      <c r="R67" s="97"/>
      <c r="S67" s="37"/>
      <c r="T67" s="93"/>
      <c r="U67" s="97"/>
      <c r="V67" s="37"/>
      <c r="W67" s="93"/>
      <c r="X67" s="97"/>
      <c r="Y67" s="37"/>
      <c r="Z67" s="93"/>
      <c r="AA67" s="97"/>
      <c r="AB67" s="37"/>
      <c r="AC67" s="93"/>
      <c r="AD67" s="97"/>
      <c r="AE67" s="37"/>
      <c r="AF67" s="93"/>
      <c r="AG67" s="97"/>
      <c r="AH67" s="37"/>
      <c r="AI67" s="93"/>
      <c r="AJ67" s="97"/>
      <c r="AK67" s="37"/>
      <c r="AL67" s="93"/>
      <c r="AM67" s="97"/>
      <c r="AN67" s="37"/>
      <c r="AO67" s="93"/>
      <c r="AP67" s="97"/>
      <c r="AQ67" s="37"/>
      <c r="AR67" s="93"/>
      <c r="AS67" s="97"/>
      <c r="AT67" s="37"/>
      <c r="AU67" s="93"/>
      <c r="AV67" s="97"/>
      <c r="AW67" s="37"/>
      <c r="AX67" s="93"/>
      <c r="AY67" s="97"/>
      <c r="AZ67" s="37"/>
      <c r="BA67" s="93"/>
      <c r="BB67" s="97"/>
      <c r="BC67" s="37"/>
      <c r="BD67" s="93"/>
      <c r="BE67" s="97"/>
      <c r="BF67" s="37"/>
      <c r="BG67" s="93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37"/>
    </row>
    <row r="68" spans="1:90">
      <c r="A68" s="37" t="s">
        <v>90</v>
      </c>
      <c r="B68" s="37" t="s">
        <v>40</v>
      </c>
      <c r="C68" s="94">
        <v>40603</v>
      </c>
      <c r="D68" s="95"/>
      <c r="E68" s="95">
        <v>370018</v>
      </c>
      <c r="F68" s="93">
        <f>E68/E$2</f>
        <v>0.75103109523422906</v>
      </c>
      <c r="G68" s="93"/>
      <c r="H68" s="96">
        <f>LARGE(BU68:CK68,1)</f>
        <v>0.95969281306876197</v>
      </c>
      <c r="I68" s="96">
        <f>SMALL(BU68:CK68,1)</f>
        <v>0.66756871689797814</v>
      </c>
      <c r="J68" s="37">
        <v>17862</v>
      </c>
      <c r="K68" s="93">
        <f>J68/J$2</f>
        <v>0.67365642089383371</v>
      </c>
      <c r="L68" s="97">
        <f>K68/$F68</f>
        <v>0.89697540510454632</v>
      </c>
      <c r="M68" s="37">
        <v>17709</v>
      </c>
      <c r="N68" s="93">
        <f>M68/M$2</f>
        <v>0.72140296561838035</v>
      </c>
      <c r="O68" s="97">
        <f>N68/$F68</f>
        <v>0.96055006270198651</v>
      </c>
      <c r="P68" s="37">
        <v>16348</v>
      </c>
      <c r="Q68" s="93">
        <f>P68/P$2</f>
        <v>0.68758411843876177</v>
      </c>
      <c r="R68" s="97">
        <f>Q68/$F68</f>
        <v>0.91552017326835222</v>
      </c>
      <c r="S68" s="37">
        <v>24457</v>
      </c>
      <c r="T68" s="93">
        <f>S68/S$2</f>
        <v>0.71991640174261151</v>
      </c>
      <c r="U68" s="97">
        <f>T68/$F68</f>
        <v>0.95857069875127665</v>
      </c>
      <c r="V68" s="37">
        <v>23556</v>
      </c>
      <c r="W68" s="93">
        <f>V68/V$2</f>
        <v>0.6839919858300183</v>
      </c>
      <c r="X68" s="97">
        <f>W68/$F68</f>
        <v>0.91073723867145229</v>
      </c>
      <c r="Y68" s="37">
        <v>16462</v>
      </c>
      <c r="Z68" s="93">
        <f>Y68/Y$2</f>
        <v>0.71508622562008606</v>
      </c>
      <c r="AA68" s="97">
        <f>Z68/$F68</f>
        <v>0.95213930575946037</v>
      </c>
      <c r="AB68" s="37">
        <v>29916</v>
      </c>
      <c r="AC68" s="93">
        <f>AB68/AB$2</f>
        <v>0.74560725768262592</v>
      </c>
      <c r="AD68" s="97">
        <f>AC68/$F68</f>
        <v>0.992778145158009</v>
      </c>
      <c r="AE68" s="37">
        <v>17268</v>
      </c>
      <c r="AF68" s="93">
        <f>AE68/AE$2</f>
        <v>0.66756871689797814</v>
      </c>
      <c r="AG68" s="97">
        <f>AF68/$F68</f>
        <v>0.88886961023867994</v>
      </c>
      <c r="AH68" s="37">
        <v>19782</v>
      </c>
      <c r="AI68" s="93">
        <f>AH68/AH$2</f>
        <v>0.84039254003993369</v>
      </c>
      <c r="AJ68" s="97">
        <f>AI68/$F68</f>
        <v>1.1189850132341523</v>
      </c>
      <c r="AK68" s="37">
        <v>27883</v>
      </c>
      <c r="AL68" s="93">
        <f>AK68/AK$2</f>
        <v>0.80162723169364347</v>
      </c>
      <c r="AM68" s="97">
        <f>AL68/$F68</f>
        <v>1.0673688969477817</v>
      </c>
      <c r="AN68" s="37">
        <v>21619</v>
      </c>
      <c r="AO68" s="93">
        <f>AN68/AN$2</f>
        <v>0.95969281306876197</v>
      </c>
      <c r="AP68" s="97">
        <f>AO68/$F68</f>
        <v>1.2778336598292994</v>
      </c>
      <c r="AQ68" s="37">
        <v>27309</v>
      </c>
      <c r="AR68" s="93">
        <f>AQ68/AQ$2</f>
        <v>0.83754523707293138</v>
      </c>
      <c r="AS68" s="97">
        <f>AR68/$F68</f>
        <v>1.1151938213846133</v>
      </c>
      <c r="AT68" s="37">
        <v>20365</v>
      </c>
      <c r="AU68" s="93">
        <f>AT68/AT$2</f>
        <v>0.79065885002135339</v>
      </c>
      <c r="AV68" s="97">
        <f>AU68/$F68</f>
        <v>1.0527644661300812</v>
      </c>
      <c r="AW68" s="37">
        <v>19688</v>
      </c>
      <c r="AX68" s="93">
        <f>AW68/AW$2</f>
        <v>0.74325191588961459</v>
      </c>
      <c r="AY68" s="97">
        <f>AX68/$F68</f>
        <v>0.9896420009850746</v>
      </c>
      <c r="AZ68" s="37">
        <v>27194</v>
      </c>
      <c r="BA68" s="93">
        <f>AZ68/AZ$2</f>
        <v>0.79098312972658524</v>
      </c>
      <c r="BB68" s="97">
        <f>BA68/$F68</f>
        <v>1.0531962454629074</v>
      </c>
      <c r="BC68" s="37">
        <v>24165</v>
      </c>
      <c r="BD68" s="93">
        <f>BC68/BC$2</f>
        <v>0.70482718389966459</v>
      </c>
      <c r="BE68" s="97">
        <f>BD68/$F68</f>
        <v>0.93847936306797719</v>
      </c>
      <c r="BF68" s="95">
        <v>18435</v>
      </c>
      <c r="BG68" s="93">
        <f>BF68/BF$2</f>
        <v>0.70759605419721339</v>
      </c>
      <c r="BH68" s="97">
        <f>BG68/$F68</f>
        <v>0.9421661215991739</v>
      </c>
      <c r="BI68" s="95">
        <f>J68+S68+V68+Y68+P68</f>
        <v>98685</v>
      </c>
      <c r="BJ68" s="93">
        <f>BI68/BI$2</f>
        <v>0.69632310916365026</v>
      </c>
      <c r="BK68" s="97">
        <f>BJ68/$F68</f>
        <v>0.92715616381567179</v>
      </c>
      <c r="BL68" s="95">
        <f>BF68+AT68+AQ68+AW68</f>
        <v>85797</v>
      </c>
      <c r="BM68" s="93">
        <f>BL68/BL$2</f>
        <v>0.77360804291961593</v>
      </c>
      <c r="BN68" s="97">
        <f>BM68/$F68</f>
        <v>1.0300612688724236</v>
      </c>
      <c r="BO68" s="95">
        <f>AZ68+AN68+AK68+BC68</f>
        <v>100861</v>
      </c>
      <c r="BP68" s="93">
        <f>BO68/BO$2</f>
        <v>0.80064298471919026</v>
      </c>
      <c r="BQ68" s="97">
        <f>BP68/$F68</f>
        <v>1.0660583693535197</v>
      </c>
      <c r="BR68" s="95">
        <f>AH68+AE68+AB68+M68</f>
        <v>84675</v>
      </c>
      <c r="BS68" s="93">
        <f>BR68/BR$2</f>
        <v>0.74226180562251809</v>
      </c>
      <c r="BT68" s="97">
        <f>BS68/$F68</f>
        <v>0.98832366640028924</v>
      </c>
      <c r="BU68" s="93">
        <f>K68</f>
        <v>0.67365642089383371</v>
      </c>
      <c r="BV68" s="93">
        <f>N68</f>
        <v>0.72140296561838035</v>
      </c>
      <c r="BW68" s="93">
        <f>Q68</f>
        <v>0.68758411843876177</v>
      </c>
      <c r="BX68" s="93">
        <f>T68</f>
        <v>0.71991640174261151</v>
      </c>
      <c r="BY68" s="93">
        <f>W68</f>
        <v>0.6839919858300183</v>
      </c>
      <c r="BZ68" s="93">
        <f t="shared" ref="BZ68:BZ106" si="413">Z68</f>
        <v>0.71508622562008606</v>
      </c>
      <c r="CA68" s="93">
        <f>AC68</f>
        <v>0.74560725768262592</v>
      </c>
      <c r="CB68" s="93">
        <f>AF68</f>
        <v>0.66756871689797814</v>
      </c>
      <c r="CC68" s="93">
        <f>AI68</f>
        <v>0.84039254003993369</v>
      </c>
      <c r="CD68" s="93">
        <f>AL68</f>
        <v>0.80162723169364347</v>
      </c>
      <c r="CE68" s="93">
        <f>AO68</f>
        <v>0.95969281306876197</v>
      </c>
      <c r="CF68" s="93">
        <f>AR68</f>
        <v>0.83754523707293138</v>
      </c>
      <c r="CG68" s="93">
        <f t="shared" ref="CG68:CG106" si="414">AU68</f>
        <v>0.79065885002135339</v>
      </c>
      <c r="CH68" s="93">
        <f>AX68</f>
        <v>0.74325191588961459</v>
      </c>
      <c r="CI68" s="93">
        <f>BA68</f>
        <v>0.79098312972658524</v>
      </c>
      <c r="CJ68" s="93">
        <f>BD68</f>
        <v>0.70482718389966459</v>
      </c>
      <c r="CK68" s="93">
        <f>BG68</f>
        <v>0.70759605419721339</v>
      </c>
      <c r="CL68" s="37"/>
    </row>
    <row r="69" spans="1:90">
      <c r="A69" s="37" t="s">
        <v>91</v>
      </c>
      <c r="B69" s="37" t="s">
        <v>40</v>
      </c>
      <c r="C69" s="94">
        <v>40603</v>
      </c>
      <c r="D69" s="95"/>
      <c r="E69" s="95">
        <v>255445</v>
      </c>
      <c r="F69" s="93">
        <f t="shared" ref="F69:F81" si="415">E69/E$68</f>
        <v>0.69035830689317812</v>
      </c>
      <c r="G69" s="93"/>
      <c r="H69" s="96">
        <f t="shared" ref="H69:H124" si="416">LARGE(BU69:CK69,1)</f>
        <v>0.79252261159324766</v>
      </c>
      <c r="I69" s="96">
        <f t="shared" ref="I69:I124" si="417">SMALL(BU69:CK69,1)</f>
        <v>0.53699345443847912</v>
      </c>
      <c r="J69" s="95">
        <v>12734</v>
      </c>
      <c r="K69" s="93">
        <f>J69/J$68</f>
        <v>0.71291008845593995</v>
      </c>
      <c r="L69" s="97">
        <f t="shared" ref="L69:L124" si="418">K69/$F69</f>
        <v>1.0326667780159722</v>
      </c>
      <c r="M69" s="37">
        <v>11546</v>
      </c>
      <c r="N69" s="93">
        <f t="shared" ref="N69:N81" si="419">M69/M$68</f>
        <v>0.65198486645208653</v>
      </c>
      <c r="O69" s="97">
        <f t="shared" ref="O69:O124" si="420">N69/$F69</f>
        <v>0.94441518258281887</v>
      </c>
      <c r="P69" s="37">
        <v>11953</v>
      </c>
      <c r="Q69" s="93">
        <f t="shared" ref="Q69:Q81" si="421">P69/P$68</f>
        <v>0.73115977489601169</v>
      </c>
      <c r="R69" s="97">
        <f t="shared" ref="R69:R124" si="422">Q69/$F69</f>
        <v>1.0591018715867309</v>
      </c>
      <c r="S69" s="37">
        <v>17314</v>
      </c>
      <c r="T69" s="93">
        <f t="shared" ref="T69:T81" si="423">S69/S$68</f>
        <v>0.70793637813304988</v>
      </c>
      <c r="U69" s="97">
        <f t="shared" ref="U69:U124" si="424">T69/$F69</f>
        <v>1.0254622433949965</v>
      </c>
      <c r="V69" s="37">
        <v>17347</v>
      </c>
      <c r="W69" s="93">
        <f t="shared" ref="W69:W81" si="425">V69/V$68</f>
        <v>0.73641535065376129</v>
      </c>
      <c r="X69" s="97">
        <f t="shared" ref="X69:X124" si="426">W69/$F69</f>
        <v>1.066714694819642</v>
      </c>
      <c r="Y69" s="37">
        <v>11977</v>
      </c>
      <c r="Z69" s="93">
        <f t="shared" ref="Z69:Z81" si="427">Y69/Y$68</f>
        <v>0.72755436763455228</v>
      </c>
      <c r="AA69" s="97">
        <f t="shared" ref="AA69:AA124" si="428">Z69/$F69</f>
        <v>1.0538793556476023</v>
      </c>
      <c r="AB69" s="37">
        <v>20272</v>
      </c>
      <c r="AC69" s="93">
        <f t="shared" ref="AC69:AC81" si="429">AB69/AB$68</f>
        <v>0.67763069929134911</v>
      </c>
      <c r="AD69" s="97">
        <f t="shared" ref="AD69:AD124" si="430">AC69/$F69</f>
        <v>0.98156376554791225</v>
      </c>
      <c r="AE69" s="37">
        <v>12058</v>
      </c>
      <c r="AF69" s="93">
        <f t="shared" ref="AF69:AF81" si="431">AE69/AE$68</f>
        <v>0.69828584665276816</v>
      </c>
      <c r="AG69" s="97">
        <f t="shared" ref="AG69:AG124" si="432">AF69/$F69</f>
        <v>1.0114832249868426</v>
      </c>
      <c r="AH69" s="37">
        <v>14338</v>
      </c>
      <c r="AI69" s="93">
        <f t="shared" ref="AI69:AI81" si="433">AH69/AH$68</f>
        <v>0.72480032352643819</v>
      </c>
      <c r="AJ69" s="97">
        <f t="shared" ref="AJ69:AJ124" si="434">AI69/$F69</f>
        <v>1.0498900589583104</v>
      </c>
      <c r="AK69" s="37">
        <v>17731</v>
      </c>
      <c r="AL69" s="93">
        <f t="shared" ref="AL69:AL81" si="435">AK69/AK$68</f>
        <v>0.63590718358856646</v>
      </c>
      <c r="AM69" s="97">
        <f t="shared" ref="AM69:AM124" si="436">AL69/$F69</f>
        <v>0.92112628650814932</v>
      </c>
      <c r="AN69" s="37">
        <v>13913</v>
      </c>
      <c r="AO69" s="93">
        <f t="shared" ref="AO69:AO81" si="437">AN69/AN$68</f>
        <v>0.64355428095656597</v>
      </c>
      <c r="AP69" s="97">
        <f t="shared" ref="AP69:AP124" si="438">AO69/$F69</f>
        <v>0.93220328419419696</v>
      </c>
      <c r="AQ69" s="37">
        <v>21643</v>
      </c>
      <c r="AR69" s="93">
        <f t="shared" ref="AR69:AR81" si="439">AQ69/AQ$68</f>
        <v>0.79252261159324766</v>
      </c>
      <c r="AS69" s="97">
        <f t="shared" ref="AS69:AS124" si="440">AR69/$F69</f>
        <v>1.1479873620407928</v>
      </c>
      <c r="AT69" s="37">
        <v>15594</v>
      </c>
      <c r="AU69" s="93">
        <f t="shared" ref="AU69:AU81" si="441">AT69/AT$68</f>
        <v>0.76572550945249207</v>
      </c>
      <c r="AV69" s="97">
        <f t="shared" ref="AV69:AV124" si="442">AU69/$F69</f>
        <v>1.1091711388228083</v>
      </c>
      <c r="AW69" s="37">
        <v>13866</v>
      </c>
      <c r="AX69" s="93">
        <f t="shared" ref="AX69:AX81" si="443">AW69/AW$68</f>
        <v>0.70428687525396183</v>
      </c>
      <c r="AY69" s="97">
        <f t="shared" ref="AY69:AY124" si="444">AX69/$F69</f>
        <v>1.0201758539322376</v>
      </c>
      <c r="AZ69" s="37">
        <v>14603</v>
      </c>
      <c r="BA69" s="93">
        <f t="shared" ref="BA69:BA81" si="445">AZ69/AZ$68</f>
        <v>0.53699345443847912</v>
      </c>
      <c r="BB69" s="97">
        <f t="shared" ref="BB69:BB124" si="446">BA69/$F69</f>
        <v>0.77784745845257175</v>
      </c>
      <c r="BC69" s="37">
        <v>16259</v>
      </c>
      <c r="BD69" s="93">
        <f t="shared" ref="BD69:BD81" si="447">BC69/BC$68</f>
        <v>0.67283260914545828</v>
      </c>
      <c r="BE69" s="97">
        <f t="shared" ref="BE69:BE124" si="448">BD69/$F69</f>
        <v>0.97461362082164149</v>
      </c>
      <c r="BF69" s="37">
        <v>12297</v>
      </c>
      <c r="BG69" s="93">
        <f t="shared" ref="BG69:BG81" si="449">BF69/BF$68</f>
        <v>0.66704637917005694</v>
      </c>
      <c r="BH69" s="97">
        <f t="shared" ref="BH69:BH124" si="450">BG69/$F69</f>
        <v>0.96623213266161456</v>
      </c>
      <c r="BI69" s="95">
        <f t="shared" ref="BI69:BI106" si="451">J69+S69+V69+Y69+P69</f>
        <v>71325</v>
      </c>
      <c r="BJ69" s="93">
        <f>BI69/BI$68</f>
        <v>0.72275421796625627</v>
      </c>
      <c r="BK69" s="97">
        <f t="shared" ref="BK69:BK106" si="452">BJ69/$F69</f>
        <v>1.0469262276554179</v>
      </c>
      <c r="BL69" s="95">
        <f t="shared" ref="BL69:BL106" si="453">BF69+AT69+AQ69+AW69</f>
        <v>63400</v>
      </c>
      <c r="BM69" s="93">
        <f t="shared" ref="BM69:BM81" si="454">BL69/BL$68</f>
        <v>0.73895357646537763</v>
      </c>
      <c r="BN69" s="97">
        <f t="shared" ref="BN69:BN106" si="455">BM69/$F69</f>
        <v>1.0703913737069275</v>
      </c>
      <c r="BO69" s="95">
        <f t="shared" ref="BO69:BO106" si="456">AZ69+AN69+AK69+BC69</f>
        <v>62506</v>
      </c>
      <c r="BP69" s="93">
        <f t="shared" ref="BP69:BP81" si="457">BO69/BO$68</f>
        <v>0.61972417485450271</v>
      </c>
      <c r="BQ69" s="97">
        <f t="shared" ref="BQ69:BQ106" si="458">BP69/$F69</f>
        <v>0.89768482347007539</v>
      </c>
      <c r="BR69" s="95">
        <f t="shared" ref="BR69:BR106" si="459">AH69+AE69+AB69+M69</f>
        <v>58214</v>
      </c>
      <c r="BS69" s="93">
        <f t="shared" ref="BS69:BS81" si="460">BR69/BR$68</f>
        <v>0.68749926188367283</v>
      </c>
      <c r="BT69" s="97">
        <f t="shared" ref="BT69:BT106" si="461">BS69/$F69</f>
        <v>0.99585860707264917</v>
      </c>
      <c r="BU69" s="93">
        <f t="shared" ref="BU69:BU124" si="462">K69</f>
        <v>0.71291008845593995</v>
      </c>
      <c r="BV69" s="93">
        <f t="shared" ref="BV69:BV124" si="463">N69</f>
        <v>0.65198486645208653</v>
      </c>
      <c r="BW69" s="93">
        <f t="shared" ref="BW69:BW124" si="464">Q69</f>
        <v>0.73115977489601169</v>
      </c>
      <c r="BX69" s="93">
        <f t="shared" ref="BX69:BX124" si="465">T69</f>
        <v>0.70793637813304988</v>
      </c>
      <c r="BY69" s="93">
        <f t="shared" ref="BY69:BY124" si="466">W69</f>
        <v>0.73641535065376129</v>
      </c>
      <c r="BZ69" s="93">
        <f t="shared" si="413"/>
        <v>0.72755436763455228</v>
      </c>
      <c r="CA69" s="93">
        <f t="shared" ref="CA69:CA124" si="467">AC69</f>
        <v>0.67763069929134911</v>
      </c>
      <c r="CB69" s="93">
        <f t="shared" ref="CB69:CB124" si="468">AF69</f>
        <v>0.69828584665276816</v>
      </c>
      <c r="CC69" s="93">
        <f t="shared" ref="CC69:CC124" si="469">AI69</f>
        <v>0.72480032352643819</v>
      </c>
      <c r="CD69" s="93">
        <f t="shared" ref="CD69:CD124" si="470">AL69</f>
        <v>0.63590718358856646</v>
      </c>
      <c r="CE69" s="93">
        <f t="shared" ref="CE69:CE124" si="471">AO69</f>
        <v>0.64355428095656597</v>
      </c>
      <c r="CF69" s="93">
        <f t="shared" ref="CF69:CF124" si="472">AR69</f>
        <v>0.79252261159324766</v>
      </c>
      <c r="CG69" s="93">
        <f t="shared" si="414"/>
        <v>0.76572550945249207</v>
      </c>
      <c r="CH69" s="93">
        <f t="shared" ref="CH69:CH124" si="473">AX69</f>
        <v>0.70428687525396183</v>
      </c>
      <c r="CI69" s="93">
        <f t="shared" ref="CI69:CI124" si="474">BA69</f>
        <v>0.53699345443847912</v>
      </c>
      <c r="CJ69" s="93">
        <f t="shared" ref="CJ69:CJ124" si="475">BD69</f>
        <v>0.67283260914545828</v>
      </c>
      <c r="CK69" s="93">
        <f t="shared" ref="CK69:CK124" si="476">BG69</f>
        <v>0.66704637917005694</v>
      </c>
      <c r="CL69" s="37"/>
    </row>
    <row r="70" spans="1:90">
      <c r="A70" s="37" t="s">
        <v>92</v>
      </c>
      <c r="B70" s="37" t="s">
        <v>40</v>
      </c>
      <c r="C70" s="94">
        <v>40603</v>
      </c>
      <c r="D70" s="95"/>
      <c r="E70" s="95">
        <v>42272</v>
      </c>
      <c r="F70" s="93">
        <f t="shared" si="415"/>
        <v>0.11424309087666006</v>
      </c>
      <c r="G70" s="93"/>
      <c r="H70" s="96">
        <f t="shared" si="416"/>
        <v>0.14877229557563124</v>
      </c>
      <c r="I70" s="96">
        <f t="shared" si="417"/>
        <v>5.9901012997825985E-2</v>
      </c>
      <c r="J70" s="95">
        <v>2553</v>
      </c>
      <c r="K70" s="93">
        <f t="shared" ref="K70:K81" si="477">J70/J$68</f>
        <v>0.14292912327846827</v>
      </c>
      <c r="L70" s="97">
        <f t="shared" si="418"/>
        <v>1.2510964311424175</v>
      </c>
      <c r="M70" s="37">
        <v>2437</v>
      </c>
      <c r="N70" s="93">
        <f t="shared" si="419"/>
        <v>0.13761364278050708</v>
      </c>
      <c r="O70" s="97">
        <f t="shared" si="420"/>
        <v>1.2045686240148956</v>
      </c>
      <c r="P70" s="37">
        <v>2419</v>
      </c>
      <c r="Q70" s="93">
        <f t="shared" si="421"/>
        <v>0.14796917054073894</v>
      </c>
      <c r="R70" s="97">
        <f t="shared" si="422"/>
        <v>1.2952132982859372</v>
      </c>
      <c r="S70" s="37">
        <v>3327</v>
      </c>
      <c r="T70" s="93">
        <f t="shared" si="423"/>
        <v>0.13603467309972606</v>
      </c>
      <c r="U70" s="97">
        <f t="shared" si="424"/>
        <v>1.1907474846473891</v>
      </c>
      <c r="V70" s="37">
        <v>2619</v>
      </c>
      <c r="W70" s="93">
        <f t="shared" si="425"/>
        <v>0.11118186449312277</v>
      </c>
      <c r="X70" s="97">
        <f t="shared" si="426"/>
        <v>0.97320427554921229</v>
      </c>
      <c r="Y70" s="37">
        <v>2105</v>
      </c>
      <c r="Z70" s="93">
        <f t="shared" si="427"/>
        <v>0.12787024662859919</v>
      </c>
      <c r="AA70" s="97">
        <f t="shared" si="428"/>
        <v>1.1192820996645774</v>
      </c>
      <c r="AB70" s="37">
        <v>3351</v>
      </c>
      <c r="AC70" s="93">
        <f t="shared" si="429"/>
        <v>0.11201363818692339</v>
      </c>
      <c r="AD70" s="97">
        <f t="shared" si="430"/>
        <v>0.98048501075532313</v>
      </c>
      <c r="AE70" s="37">
        <v>2569</v>
      </c>
      <c r="AF70" s="93">
        <f t="shared" si="431"/>
        <v>0.14877229557563124</v>
      </c>
      <c r="AG70" s="97">
        <f t="shared" si="432"/>
        <v>1.3022432642009822</v>
      </c>
      <c r="AH70" s="37">
        <v>1931</v>
      </c>
      <c r="AI70" s="93">
        <f t="shared" si="433"/>
        <v>9.7613992518451112E-2</v>
      </c>
      <c r="AJ70" s="97">
        <f t="shared" si="434"/>
        <v>0.85444110247190208</v>
      </c>
      <c r="AK70" s="37">
        <v>2311</v>
      </c>
      <c r="AL70" s="93">
        <f t="shared" si="435"/>
        <v>8.2882042821791055E-2</v>
      </c>
      <c r="AM70" s="97">
        <f t="shared" si="436"/>
        <v>0.72548844911131438</v>
      </c>
      <c r="AN70" s="37">
        <v>1295</v>
      </c>
      <c r="AO70" s="93">
        <f t="shared" si="437"/>
        <v>5.9901012997825985E-2</v>
      </c>
      <c r="AP70" s="97">
        <f t="shared" si="438"/>
        <v>0.52432941491837559</v>
      </c>
      <c r="AQ70" s="37">
        <v>2687</v>
      </c>
      <c r="AR70" s="93">
        <f t="shared" si="439"/>
        <v>9.8392471346442564E-2</v>
      </c>
      <c r="AS70" s="97">
        <f t="shared" si="440"/>
        <v>0.86125533361724038</v>
      </c>
      <c r="AT70" s="37">
        <v>2206</v>
      </c>
      <c r="AU70" s="93">
        <f t="shared" si="441"/>
        <v>0.10832310336361405</v>
      </c>
      <c r="AV70" s="97">
        <f t="shared" si="442"/>
        <v>0.94818078303363318</v>
      </c>
      <c r="AW70" s="37">
        <v>2569</v>
      </c>
      <c r="AX70" s="93">
        <f t="shared" si="443"/>
        <v>0.13048557496952459</v>
      </c>
      <c r="AY70" s="97">
        <f t="shared" si="444"/>
        <v>1.1421747605761154</v>
      </c>
      <c r="AZ70" s="37">
        <v>2041</v>
      </c>
      <c r="BA70" s="93">
        <f t="shared" si="445"/>
        <v>7.5053320585423258E-2</v>
      </c>
      <c r="BB70" s="97">
        <f t="shared" si="446"/>
        <v>0.65696157211338813</v>
      </c>
      <c r="BC70" s="37">
        <v>3328</v>
      </c>
      <c r="BD70" s="93">
        <f t="shared" si="447"/>
        <v>0.13771984274777571</v>
      </c>
      <c r="BE70" s="97">
        <f t="shared" si="448"/>
        <v>1.205498220425967</v>
      </c>
      <c r="BF70" s="37">
        <v>2524</v>
      </c>
      <c r="BG70" s="93">
        <f t="shared" si="449"/>
        <v>0.13691347979387036</v>
      </c>
      <c r="BH70" s="97">
        <f t="shared" si="450"/>
        <v>1.1984399121491371</v>
      </c>
      <c r="BI70" s="95">
        <f t="shared" si="451"/>
        <v>13023</v>
      </c>
      <c r="BJ70" s="93">
        <f t="shared" ref="BJ70:BJ81" si="478">BI70/BI$68</f>
        <v>0.13196534427724579</v>
      </c>
      <c r="BK70" s="97">
        <f t="shared" si="452"/>
        <v>1.155127572832559</v>
      </c>
      <c r="BL70" s="95">
        <f t="shared" si="453"/>
        <v>9986</v>
      </c>
      <c r="BM70" s="93">
        <f t="shared" si="454"/>
        <v>0.11639101600289055</v>
      </c>
      <c r="BN70" s="97">
        <f t="shared" si="455"/>
        <v>1.018801356911373</v>
      </c>
      <c r="BO70" s="95">
        <f t="shared" si="456"/>
        <v>8975</v>
      </c>
      <c r="BP70" s="93">
        <f t="shared" si="457"/>
        <v>8.8983849059596873E-2</v>
      </c>
      <c r="BQ70" s="97">
        <f t="shared" si="458"/>
        <v>0.77889917347970083</v>
      </c>
      <c r="BR70" s="95">
        <f t="shared" si="459"/>
        <v>10288</v>
      </c>
      <c r="BS70" s="93">
        <f t="shared" si="460"/>
        <v>0.12149985237673458</v>
      </c>
      <c r="BT70" s="97">
        <f t="shared" si="461"/>
        <v>1.0635203533481874</v>
      </c>
      <c r="BU70" s="93">
        <f t="shared" si="462"/>
        <v>0.14292912327846827</v>
      </c>
      <c r="BV70" s="93">
        <f t="shared" si="463"/>
        <v>0.13761364278050708</v>
      </c>
      <c r="BW70" s="93">
        <f t="shared" si="464"/>
        <v>0.14796917054073894</v>
      </c>
      <c r="BX70" s="93">
        <f t="shared" si="465"/>
        <v>0.13603467309972606</v>
      </c>
      <c r="BY70" s="93">
        <f t="shared" si="466"/>
        <v>0.11118186449312277</v>
      </c>
      <c r="BZ70" s="93">
        <f t="shared" si="413"/>
        <v>0.12787024662859919</v>
      </c>
      <c r="CA70" s="93">
        <f t="shared" si="467"/>
        <v>0.11201363818692339</v>
      </c>
      <c r="CB70" s="93">
        <f t="shared" si="468"/>
        <v>0.14877229557563124</v>
      </c>
      <c r="CC70" s="93">
        <f t="shared" si="469"/>
        <v>9.7613992518451112E-2</v>
      </c>
      <c r="CD70" s="93">
        <f t="shared" si="470"/>
        <v>8.2882042821791055E-2</v>
      </c>
      <c r="CE70" s="93">
        <f t="shared" si="471"/>
        <v>5.9901012997825985E-2</v>
      </c>
      <c r="CF70" s="93">
        <f t="shared" si="472"/>
        <v>9.8392471346442564E-2</v>
      </c>
      <c r="CG70" s="93">
        <f t="shared" si="414"/>
        <v>0.10832310336361405</v>
      </c>
      <c r="CH70" s="93">
        <f t="shared" si="473"/>
        <v>0.13048557496952459</v>
      </c>
      <c r="CI70" s="93">
        <f t="shared" si="474"/>
        <v>7.5053320585423258E-2</v>
      </c>
      <c r="CJ70" s="93">
        <f t="shared" si="475"/>
        <v>0.13771984274777571</v>
      </c>
      <c r="CK70" s="93">
        <f t="shared" si="476"/>
        <v>0.13691347979387036</v>
      </c>
      <c r="CL70" s="37"/>
    </row>
    <row r="71" spans="1:90">
      <c r="A71" s="37" t="s">
        <v>93</v>
      </c>
      <c r="B71" s="37" t="s">
        <v>40</v>
      </c>
      <c r="C71" s="94">
        <v>40603</v>
      </c>
      <c r="D71" s="95"/>
      <c r="E71" s="95">
        <v>149108</v>
      </c>
      <c r="F71" s="93">
        <f t="shared" si="415"/>
        <v>0.40297499040587215</v>
      </c>
      <c r="G71" s="93"/>
      <c r="H71" s="96">
        <f t="shared" si="416"/>
        <v>0.5099783954007836</v>
      </c>
      <c r="I71" s="96">
        <f t="shared" si="417"/>
        <v>0.26980216224167097</v>
      </c>
      <c r="J71" s="95">
        <v>7417</v>
      </c>
      <c r="K71" s="93">
        <f t="shared" si="477"/>
        <v>0.41523905497704622</v>
      </c>
      <c r="L71" s="97">
        <f t="shared" si="418"/>
        <v>1.0304338106908864</v>
      </c>
      <c r="M71" s="37">
        <v>6256</v>
      </c>
      <c r="N71" s="93">
        <f t="shared" si="419"/>
        <v>0.35326670054774406</v>
      </c>
      <c r="O71" s="97">
        <f t="shared" si="420"/>
        <v>0.87664671247200121</v>
      </c>
      <c r="P71" s="37">
        <v>7200</v>
      </c>
      <c r="Q71" s="93">
        <f t="shared" si="421"/>
        <v>0.44042084658673841</v>
      </c>
      <c r="R71" s="97">
        <f t="shared" si="422"/>
        <v>1.0929235239714286</v>
      </c>
      <c r="S71" s="37">
        <v>9760</v>
      </c>
      <c r="T71" s="93">
        <f t="shared" si="423"/>
        <v>0.3990677515639694</v>
      </c>
      <c r="U71" s="97">
        <f t="shared" si="424"/>
        <v>0.99030401653966804</v>
      </c>
      <c r="V71" s="37">
        <v>10688</v>
      </c>
      <c r="W71" s="93">
        <f t="shared" si="425"/>
        <v>0.45372728816437424</v>
      </c>
      <c r="X71" s="97">
        <f t="shared" si="426"/>
        <v>1.1259440386297546</v>
      </c>
      <c r="Y71" s="37">
        <v>7267</v>
      </c>
      <c r="Z71" s="93">
        <f t="shared" si="427"/>
        <v>0.441440894180537</v>
      </c>
      <c r="AA71" s="97">
        <f t="shared" si="428"/>
        <v>1.0954548165282476</v>
      </c>
      <c r="AB71" s="37">
        <v>12214</v>
      </c>
      <c r="AC71" s="93">
        <f t="shared" si="429"/>
        <v>0.40827650755448591</v>
      </c>
      <c r="AD71" s="97">
        <f t="shared" si="430"/>
        <v>1.0131559458398998</v>
      </c>
      <c r="AE71" s="37">
        <v>6876</v>
      </c>
      <c r="AF71" s="93">
        <f t="shared" si="431"/>
        <v>0.39819318971507994</v>
      </c>
      <c r="AG71" s="97">
        <f t="shared" si="432"/>
        <v>0.98813375319898633</v>
      </c>
      <c r="AH71" s="37">
        <v>8838</v>
      </c>
      <c r="AI71" s="93">
        <f t="shared" si="433"/>
        <v>0.44676979071883532</v>
      </c>
      <c r="AJ71" s="97">
        <f t="shared" si="434"/>
        <v>1.1086787055168201</v>
      </c>
      <c r="AK71" s="37">
        <v>9724</v>
      </c>
      <c r="AL71" s="93">
        <f t="shared" si="435"/>
        <v>0.34874296166122726</v>
      </c>
      <c r="AM71" s="97">
        <f t="shared" si="436"/>
        <v>0.8654208572844112</v>
      </c>
      <c r="AN71" s="37">
        <v>7605</v>
      </c>
      <c r="AO71" s="93">
        <f t="shared" si="437"/>
        <v>0.35177390258568852</v>
      </c>
      <c r="AP71" s="97">
        <f t="shared" si="438"/>
        <v>0.87294226927429308</v>
      </c>
      <c r="AQ71" s="37">
        <v>13927</v>
      </c>
      <c r="AR71" s="93">
        <f t="shared" si="439"/>
        <v>0.5099783954007836</v>
      </c>
      <c r="AS71" s="97">
        <f t="shared" si="440"/>
        <v>1.2655336126123826</v>
      </c>
      <c r="AT71" s="37">
        <v>9893</v>
      </c>
      <c r="AU71" s="93">
        <f t="shared" si="441"/>
        <v>0.48578443407807514</v>
      </c>
      <c r="AV71" s="97">
        <f t="shared" si="442"/>
        <v>1.2054952432377954</v>
      </c>
      <c r="AW71" s="37">
        <v>8205</v>
      </c>
      <c r="AX71" s="93">
        <f t="shared" si="443"/>
        <v>0.41675132060138154</v>
      </c>
      <c r="AY71" s="97">
        <f t="shared" si="444"/>
        <v>1.034186563740926</v>
      </c>
      <c r="AZ71" s="37">
        <v>7337</v>
      </c>
      <c r="BA71" s="93">
        <f t="shared" si="445"/>
        <v>0.26980216224167097</v>
      </c>
      <c r="BB71" s="97">
        <f t="shared" si="446"/>
        <v>0.66952582335178934</v>
      </c>
      <c r="BC71" s="37">
        <v>9194</v>
      </c>
      <c r="BD71" s="93">
        <f t="shared" si="447"/>
        <v>0.38046761845644528</v>
      </c>
      <c r="BE71" s="97">
        <f t="shared" si="448"/>
        <v>0.94414697565534356</v>
      </c>
      <c r="BF71" s="37">
        <v>6707</v>
      </c>
      <c r="BG71" s="93">
        <f t="shared" si="449"/>
        <v>0.36381882289123951</v>
      </c>
      <c r="BH71" s="97">
        <f t="shared" si="450"/>
        <v>0.90283226391991489</v>
      </c>
      <c r="BI71" s="95">
        <f t="shared" si="451"/>
        <v>42332</v>
      </c>
      <c r="BJ71" s="93">
        <f t="shared" si="478"/>
        <v>0.42896083497998683</v>
      </c>
      <c r="BK71" s="97">
        <f t="shared" si="452"/>
        <v>1.0644850057517019</v>
      </c>
      <c r="BL71" s="95">
        <f t="shared" si="453"/>
        <v>38732</v>
      </c>
      <c r="BM71" s="93">
        <f t="shared" si="454"/>
        <v>0.45143769595673511</v>
      </c>
      <c r="BN71" s="97">
        <f t="shared" si="455"/>
        <v>1.1202623157880141</v>
      </c>
      <c r="BO71" s="95">
        <f t="shared" si="456"/>
        <v>33860</v>
      </c>
      <c r="BP71" s="93">
        <f t="shared" si="457"/>
        <v>0.3357095408532535</v>
      </c>
      <c r="BQ71" s="97">
        <f t="shared" si="458"/>
        <v>0.83307785556401504</v>
      </c>
      <c r="BR71" s="95">
        <f t="shared" si="459"/>
        <v>34184</v>
      </c>
      <c r="BS71" s="93">
        <f t="shared" si="460"/>
        <v>0.40370829642751699</v>
      </c>
      <c r="BT71" s="97">
        <f t="shared" si="461"/>
        <v>1.0018197308495653</v>
      </c>
      <c r="BU71" s="93">
        <f t="shared" si="462"/>
        <v>0.41523905497704622</v>
      </c>
      <c r="BV71" s="93">
        <f t="shared" si="463"/>
        <v>0.35326670054774406</v>
      </c>
      <c r="BW71" s="93">
        <f t="shared" si="464"/>
        <v>0.44042084658673841</v>
      </c>
      <c r="BX71" s="93">
        <f t="shared" si="465"/>
        <v>0.3990677515639694</v>
      </c>
      <c r="BY71" s="93">
        <f t="shared" si="466"/>
        <v>0.45372728816437424</v>
      </c>
      <c r="BZ71" s="93">
        <f t="shared" si="413"/>
        <v>0.441440894180537</v>
      </c>
      <c r="CA71" s="93">
        <f t="shared" si="467"/>
        <v>0.40827650755448591</v>
      </c>
      <c r="CB71" s="93">
        <f t="shared" si="468"/>
        <v>0.39819318971507994</v>
      </c>
      <c r="CC71" s="93">
        <f t="shared" si="469"/>
        <v>0.44676979071883532</v>
      </c>
      <c r="CD71" s="93">
        <f t="shared" si="470"/>
        <v>0.34874296166122726</v>
      </c>
      <c r="CE71" s="93">
        <f t="shared" si="471"/>
        <v>0.35177390258568852</v>
      </c>
      <c r="CF71" s="93">
        <f t="shared" si="472"/>
        <v>0.5099783954007836</v>
      </c>
      <c r="CG71" s="93">
        <f t="shared" si="414"/>
        <v>0.48578443407807514</v>
      </c>
      <c r="CH71" s="93">
        <f t="shared" si="473"/>
        <v>0.41675132060138154</v>
      </c>
      <c r="CI71" s="93">
        <f t="shared" si="474"/>
        <v>0.26980216224167097</v>
      </c>
      <c r="CJ71" s="93">
        <f t="shared" si="475"/>
        <v>0.38046761845644528</v>
      </c>
      <c r="CK71" s="93">
        <f t="shared" si="476"/>
        <v>0.36381882289123951</v>
      </c>
      <c r="CL71" s="37"/>
    </row>
    <row r="72" spans="1:90">
      <c r="A72" s="37" t="s">
        <v>94</v>
      </c>
      <c r="B72" s="37" t="s">
        <v>40</v>
      </c>
      <c r="C72" s="94">
        <v>40603</v>
      </c>
      <c r="D72" s="95"/>
      <c r="E72" s="95">
        <v>29284</v>
      </c>
      <c r="F72" s="93">
        <f t="shared" si="415"/>
        <v>7.9142095789934544E-2</v>
      </c>
      <c r="G72" s="93"/>
      <c r="H72" s="96">
        <f t="shared" si="416"/>
        <v>0.10961113941246392</v>
      </c>
      <c r="I72" s="96">
        <f t="shared" si="417"/>
        <v>4.3655568926327049E-2</v>
      </c>
      <c r="J72" s="95">
        <v>1735</v>
      </c>
      <c r="K72" s="93">
        <f t="shared" si="477"/>
        <v>9.7133579666330752E-2</v>
      </c>
      <c r="L72" s="97">
        <f t="shared" si="418"/>
        <v>1.2273314055790319</v>
      </c>
      <c r="M72" s="37">
        <v>1353</v>
      </c>
      <c r="N72" s="93">
        <f t="shared" si="419"/>
        <v>7.6401829578180591E-2</v>
      </c>
      <c r="O72" s="97">
        <f t="shared" si="420"/>
        <v>0.96537536459702311</v>
      </c>
      <c r="P72" s="37">
        <v>1265</v>
      </c>
      <c r="Q72" s="93">
        <f t="shared" si="421"/>
        <v>7.7379495962808909E-2</v>
      </c>
      <c r="R72" s="97">
        <f t="shared" si="422"/>
        <v>0.97772866880093656</v>
      </c>
      <c r="S72" s="37">
        <v>1788</v>
      </c>
      <c r="T72" s="93">
        <f t="shared" si="423"/>
        <v>7.3107903667661608E-2</v>
      </c>
      <c r="U72" s="97">
        <f t="shared" si="424"/>
        <v>0.92375496172998273</v>
      </c>
      <c r="V72" s="37">
        <v>2582</v>
      </c>
      <c r="W72" s="93">
        <f t="shared" si="425"/>
        <v>0.10961113941246392</v>
      </c>
      <c r="X72" s="97">
        <f t="shared" si="426"/>
        <v>1.3849916194208809</v>
      </c>
      <c r="Y72" s="37">
        <v>1625</v>
      </c>
      <c r="Z72" s="93">
        <f t="shared" si="427"/>
        <v>9.8712185639654962E-2</v>
      </c>
      <c r="AA72" s="97">
        <f t="shared" si="428"/>
        <v>1.2472778823252919</v>
      </c>
      <c r="AB72" s="37">
        <v>1306</v>
      </c>
      <c r="AC72" s="93">
        <f t="shared" si="429"/>
        <v>4.3655568926327049E-2</v>
      </c>
      <c r="AD72" s="97">
        <f t="shared" si="430"/>
        <v>0.55160996800237949</v>
      </c>
      <c r="AE72" s="37">
        <v>1549</v>
      </c>
      <c r="AF72" s="93">
        <f t="shared" si="431"/>
        <v>8.9703497799397736E-2</v>
      </c>
      <c r="AG72" s="97">
        <f t="shared" si="432"/>
        <v>1.1334486015823504</v>
      </c>
      <c r="AH72" s="37">
        <v>1363</v>
      </c>
      <c r="AI72" s="93">
        <f t="shared" si="433"/>
        <v>6.8901021130320497E-2</v>
      </c>
      <c r="AJ72" s="97">
        <f t="shared" si="434"/>
        <v>0.87059889484356401</v>
      </c>
      <c r="AK72" s="37">
        <v>2345</v>
      </c>
      <c r="AL72" s="93">
        <f t="shared" si="435"/>
        <v>8.4101423806620515E-2</v>
      </c>
      <c r="AM72" s="97">
        <f t="shared" si="436"/>
        <v>1.0626635922031864</v>
      </c>
      <c r="AN72" s="37">
        <v>2060</v>
      </c>
      <c r="AO72" s="93">
        <f t="shared" si="437"/>
        <v>9.5286553494611223E-2</v>
      </c>
      <c r="AP72" s="97">
        <f t="shared" si="438"/>
        <v>1.2039933052509582</v>
      </c>
      <c r="AQ72" s="37">
        <v>2093</v>
      </c>
      <c r="AR72" s="93">
        <f t="shared" si="439"/>
        <v>7.6641400270972937E-2</v>
      </c>
      <c r="AS72" s="97">
        <f t="shared" si="440"/>
        <v>0.96840246023305776</v>
      </c>
      <c r="AT72" s="37">
        <v>1716</v>
      </c>
      <c r="AU72" s="93">
        <f t="shared" si="441"/>
        <v>8.4262214583844836E-2</v>
      </c>
      <c r="AV72" s="97">
        <f t="shared" si="442"/>
        <v>1.0646952641676375</v>
      </c>
      <c r="AW72" s="37">
        <v>1465</v>
      </c>
      <c r="AX72" s="93">
        <f t="shared" si="443"/>
        <v>7.4410808614384399E-2</v>
      </c>
      <c r="AY72" s="97">
        <f t="shared" si="444"/>
        <v>0.94021781798515525</v>
      </c>
      <c r="AZ72" s="37">
        <v>1795</v>
      </c>
      <c r="BA72" s="93">
        <f t="shared" si="445"/>
        <v>6.6007207472236526E-2</v>
      </c>
      <c r="BB72" s="97">
        <f t="shared" si="446"/>
        <v>0.83403411058810317</v>
      </c>
      <c r="BC72" s="37">
        <v>1760</v>
      </c>
      <c r="BD72" s="93">
        <f t="shared" si="447"/>
        <v>7.2832609145458305E-2</v>
      </c>
      <c r="BE72" s="97">
        <f t="shared" si="448"/>
        <v>0.92027647762546749</v>
      </c>
      <c r="BF72" s="37">
        <v>1484</v>
      </c>
      <c r="BG72" s="93">
        <f t="shared" si="449"/>
        <v>8.0499050718741527E-2</v>
      </c>
      <c r="BH72" s="97">
        <f t="shared" si="450"/>
        <v>1.0171458048370203</v>
      </c>
      <c r="BI72" s="95">
        <f t="shared" si="451"/>
        <v>8995</v>
      </c>
      <c r="BJ72" s="93">
        <f t="shared" si="478"/>
        <v>9.1148604144500184E-2</v>
      </c>
      <c r="BK72" s="97">
        <f t="shared" si="452"/>
        <v>1.1517082436941561</v>
      </c>
      <c r="BL72" s="95">
        <f t="shared" si="453"/>
        <v>6758</v>
      </c>
      <c r="BM72" s="93">
        <f t="shared" si="454"/>
        <v>7.8767322866766909E-2</v>
      </c>
      <c r="BN72" s="97">
        <f t="shared" si="455"/>
        <v>0.99526455649895362</v>
      </c>
      <c r="BO72" s="95">
        <f t="shared" si="456"/>
        <v>7960</v>
      </c>
      <c r="BP72" s="93">
        <f t="shared" si="457"/>
        <v>7.892049454199343E-2</v>
      </c>
      <c r="BQ72" s="97">
        <f t="shared" si="458"/>
        <v>0.99719995729542843</v>
      </c>
      <c r="BR72" s="95">
        <f t="shared" si="459"/>
        <v>5571</v>
      </c>
      <c r="BS72" s="93">
        <f t="shared" si="460"/>
        <v>6.5792736935341004E-2</v>
      </c>
      <c r="BT72" s="97">
        <f t="shared" si="461"/>
        <v>0.83132416798733122</v>
      </c>
      <c r="BU72" s="93">
        <f t="shared" si="462"/>
        <v>9.7133579666330752E-2</v>
      </c>
      <c r="BV72" s="93">
        <f t="shared" si="463"/>
        <v>7.6401829578180591E-2</v>
      </c>
      <c r="BW72" s="93">
        <f t="shared" si="464"/>
        <v>7.7379495962808909E-2</v>
      </c>
      <c r="BX72" s="93">
        <f t="shared" si="465"/>
        <v>7.3107903667661608E-2</v>
      </c>
      <c r="BY72" s="93">
        <f t="shared" si="466"/>
        <v>0.10961113941246392</v>
      </c>
      <c r="BZ72" s="93">
        <f t="shared" si="413"/>
        <v>9.8712185639654962E-2</v>
      </c>
      <c r="CA72" s="93">
        <f t="shared" si="467"/>
        <v>4.3655568926327049E-2</v>
      </c>
      <c r="CB72" s="93">
        <f t="shared" si="468"/>
        <v>8.9703497799397736E-2</v>
      </c>
      <c r="CC72" s="93">
        <f t="shared" si="469"/>
        <v>6.8901021130320497E-2</v>
      </c>
      <c r="CD72" s="93">
        <f t="shared" si="470"/>
        <v>8.4101423806620515E-2</v>
      </c>
      <c r="CE72" s="93">
        <f t="shared" si="471"/>
        <v>9.5286553494611223E-2</v>
      </c>
      <c r="CF72" s="93">
        <f t="shared" si="472"/>
        <v>7.6641400270972937E-2</v>
      </c>
      <c r="CG72" s="93">
        <f t="shared" si="414"/>
        <v>8.4262214583844836E-2</v>
      </c>
      <c r="CH72" s="93">
        <f t="shared" si="473"/>
        <v>7.4410808614384399E-2</v>
      </c>
      <c r="CI72" s="93">
        <f t="shared" si="474"/>
        <v>6.6007207472236526E-2</v>
      </c>
      <c r="CJ72" s="93">
        <f t="shared" si="475"/>
        <v>7.2832609145458305E-2</v>
      </c>
      <c r="CK72" s="93">
        <f t="shared" si="476"/>
        <v>8.0499050718741527E-2</v>
      </c>
      <c r="CL72" s="37"/>
    </row>
    <row r="73" spans="1:90">
      <c r="A73" s="37" t="s">
        <v>95</v>
      </c>
      <c r="B73" s="37" t="s">
        <v>40</v>
      </c>
      <c r="C73" s="94">
        <v>40603</v>
      </c>
      <c r="D73" s="95"/>
      <c r="E73" s="95">
        <v>14517</v>
      </c>
      <c r="F73" s="93">
        <f t="shared" si="415"/>
        <v>3.9233226491684189E-2</v>
      </c>
      <c r="G73" s="93"/>
      <c r="H73" s="96">
        <f t="shared" si="416"/>
        <v>6.0882364967085087E-2</v>
      </c>
      <c r="I73" s="96">
        <f t="shared" si="417"/>
        <v>2.1052254061614605E-2</v>
      </c>
      <c r="J73" s="37">
        <v>522</v>
      </c>
      <c r="K73" s="93">
        <f t="shared" si="477"/>
        <v>2.9224051058112193E-2</v>
      </c>
      <c r="L73" s="97">
        <f t="shared" si="418"/>
        <v>0.7448801353186304</v>
      </c>
      <c r="M73" s="37">
        <v>565</v>
      </c>
      <c r="N73" s="93">
        <f t="shared" si="419"/>
        <v>3.1904681235529954E-2</v>
      </c>
      <c r="O73" s="97">
        <f t="shared" si="420"/>
        <v>0.81320564451390243</v>
      </c>
      <c r="P73" s="37">
        <v>549</v>
      </c>
      <c r="Q73" s="93">
        <f t="shared" si="421"/>
        <v>3.3582089552238806E-2</v>
      </c>
      <c r="R73" s="97">
        <f t="shared" si="422"/>
        <v>0.85596043341877093</v>
      </c>
      <c r="S73" s="37">
        <v>1489</v>
      </c>
      <c r="T73" s="93">
        <f t="shared" si="423"/>
        <v>6.0882364967085087E-2</v>
      </c>
      <c r="U73" s="97">
        <f t="shared" si="424"/>
        <v>1.5518062216980704</v>
      </c>
      <c r="V73" s="37">
        <v>700</v>
      </c>
      <c r="W73" s="93">
        <f t="shared" si="425"/>
        <v>2.9716420444897265E-2</v>
      </c>
      <c r="X73" s="97">
        <f t="shared" si="426"/>
        <v>0.75742994146035658</v>
      </c>
      <c r="Y73" s="37">
        <v>428</v>
      </c>
      <c r="Z73" s="93">
        <f t="shared" si="427"/>
        <v>2.5999271048475277E-2</v>
      </c>
      <c r="AA73" s="97">
        <f t="shared" si="428"/>
        <v>0.66268500894225557</v>
      </c>
      <c r="AB73" s="37">
        <v>1818</v>
      </c>
      <c r="AC73" s="93">
        <f t="shared" si="429"/>
        <v>6.0770156438026475E-2</v>
      </c>
      <c r="AD73" s="97">
        <f t="shared" si="430"/>
        <v>1.5489461834322298</v>
      </c>
      <c r="AE73" s="37">
        <v>520</v>
      </c>
      <c r="AF73" s="93">
        <f t="shared" si="431"/>
        <v>3.0113504748668057E-2</v>
      </c>
      <c r="AG73" s="97">
        <f t="shared" si="432"/>
        <v>0.76755106427585984</v>
      </c>
      <c r="AH73" s="37">
        <v>642</v>
      </c>
      <c r="AI73" s="93">
        <f t="shared" si="433"/>
        <v>3.2453745829542011E-2</v>
      </c>
      <c r="AJ73" s="97">
        <f t="shared" si="434"/>
        <v>0.82720053209034061</v>
      </c>
      <c r="AK73" s="37">
        <v>587</v>
      </c>
      <c r="AL73" s="93">
        <f t="shared" si="435"/>
        <v>2.1052254061614605E-2</v>
      </c>
      <c r="AM73" s="97">
        <f t="shared" si="436"/>
        <v>0.53659247388375786</v>
      </c>
      <c r="AN73" s="37">
        <v>714</v>
      </c>
      <c r="AO73" s="93">
        <f t="shared" si="437"/>
        <v>3.3026504463666222E-2</v>
      </c>
      <c r="AP73" s="97">
        <f t="shared" si="438"/>
        <v>0.84179934756746211</v>
      </c>
      <c r="AQ73" s="37">
        <v>1236</v>
      </c>
      <c r="AR73" s="93">
        <f t="shared" si="439"/>
        <v>4.5259804460068109E-2</v>
      </c>
      <c r="AS73" s="97">
        <f t="shared" si="440"/>
        <v>1.1536090326310864</v>
      </c>
      <c r="AT73" s="37">
        <v>1003</v>
      </c>
      <c r="AU73" s="93">
        <f t="shared" si="441"/>
        <v>4.9251166216548001E-2</v>
      </c>
      <c r="AV73" s="97">
        <f t="shared" si="442"/>
        <v>1.255343254192647</v>
      </c>
      <c r="AW73" s="37">
        <v>850</v>
      </c>
      <c r="AX73" s="93">
        <f t="shared" si="443"/>
        <v>4.3173506704591628E-2</v>
      </c>
      <c r="AY73" s="97">
        <f t="shared" si="444"/>
        <v>1.1004322245518761</v>
      </c>
      <c r="AZ73" s="37">
        <v>709</v>
      </c>
      <c r="BA73" s="93">
        <f t="shared" si="445"/>
        <v>2.6071927631095095E-2</v>
      </c>
      <c r="BB73" s="97">
        <f t="shared" si="446"/>
        <v>0.66453692348298854</v>
      </c>
      <c r="BC73" s="37">
        <v>1212</v>
      </c>
      <c r="BD73" s="93">
        <f t="shared" si="447"/>
        <v>5.0155183116076973E-2</v>
      </c>
      <c r="BE73" s="97">
        <f t="shared" si="448"/>
        <v>1.2783853789518889</v>
      </c>
      <c r="BF73" s="37">
        <v>973</v>
      </c>
      <c r="BG73" s="93">
        <f t="shared" si="449"/>
        <v>5.2780037971250339E-2</v>
      </c>
      <c r="BH73" s="97">
        <f t="shared" si="450"/>
        <v>1.3452892532924232</v>
      </c>
      <c r="BI73" s="95">
        <f t="shared" si="451"/>
        <v>3688</v>
      </c>
      <c r="BJ73" s="93">
        <f t="shared" si="478"/>
        <v>3.7371434361858441E-2</v>
      </c>
      <c r="BK73" s="97">
        <f t="shared" si="452"/>
        <v>0.95254552591486785</v>
      </c>
      <c r="BL73" s="95">
        <f t="shared" si="453"/>
        <v>4062</v>
      </c>
      <c r="BM73" s="93">
        <f t="shared" si="454"/>
        <v>4.7344312738207626E-2</v>
      </c>
      <c r="BN73" s="97">
        <f t="shared" si="455"/>
        <v>1.2067402294390102</v>
      </c>
      <c r="BO73" s="95">
        <f t="shared" si="456"/>
        <v>3222</v>
      </c>
      <c r="BP73" s="93">
        <f t="shared" si="457"/>
        <v>3.1944953946520457E-2</v>
      </c>
      <c r="BQ73" s="97">
        <f t="shared" si="458"/>
        <v>0.81423213951805518</v>
      </c>
      <c r="BR73" s="95">
        <f t="shared" si="459"/>
        <v>3545</v>
      </c>
      <c r="BS73" s="93">
        <f t="shared" si="460"/>
        <v>4.1865958074992618E-2</v>
      </c>
      <c r="BT73" s="97">
        <f t="shared" si="461"/>
        <v>1.0671046411099137</v>
      </c>
      <c r="BU73" s="93">
        <f t="shared" si="462"/>
        <v>2.9224051058112193E-2</v>
      </c>
      <c r="BV73" s="93">
        <f t="shared" si="463"/>
        <v>3.1904681235529954E-2</v>
      </c>
      <c r="BW73" s="93">
        <f t="shared" si="464"/>
        <v>3.3582089552238806E-2</v>
      </c>
      <c r="BX73" s="93">
        <f t="shared" si="465"/>
        <v>6.0882364967085087E-2</v>
      </c>
      <c r="BY73" s="93">
        <f t="shared" si="466"/>
        <v>2.9716420444897265E-2</v>
      </c>
      <c r="BZ73" s="93">
        <f t="shared" si="413"/>
        <v>2.5999271048475277E-2</v>
      </c>
      <c r="CA73" s="93">
        <f t="shared" si="467"/>
        <v>6.0770156438026475E-2</v>
      </c>
      <c r="CB73" s="93">
        <f t="shared" si="468"/>
        <v>3.0113504748668057E-2</v>
      </c>
      <c r="CC73" s="93">
        <f t="shared" si="469"/>
        <v>3.2453745829542011E-2</v>
      </c>
      <c r="CD73" s="93">
        <f t="shared" si="470"/>
        <v>2.1052254061614605E-2</v>
      </c>
      <c r="CE73" s="93">
        <f t="shared" si="471"/>
        <v>3.3026504463666222E-2</v>
      </c>
      <c r="CF73" s="93">
        <f t="shared" si="472"/>
        <v>4.5259804460068109E-2</v>
      </c>
      <c r="CG73" s="93">
        <f t="shared" si="414"/>
        <v>4.9251166216548001E-2</v>
      </c>
      <c r="CH73" s="93">
        <f t="shared" si="473"/>
        <v>4.3173506704591628E-2</v>
      </c>
      <c r="CI73" s="93">
        <f t="shared" si="474"/>
        <v>2.6071927631095095E-2</v>
      </c>
      <c r="CJ73" s="93">
        <f t="shared" si="475"/>
        <v>5.0155183116076973E-2</v>
      </c>
      <c r="CK73" s="93">
        <f t="shared" si="476"/>
        <v>5.2780037971250339E-2</v>
      </c>
      <c r="CL73" s="37"/>
    </row>
    <row r="74" spans="1:90">
      <c r="A74" s="37" t="s">
        <v>96</v>
      </c>
      <c r="B74" s="37" t="s">
        <v>40</v>
      </c>
      <c r="C74" s="94">
        <v>40603</v>
      </c>
      <c r="D74" s="95"/>
      <c r="E74" s="95">
        <v>20255</v>
      </c>
      <c r="F74" s="93">
        <f t="shared" si="415"/>
        <v>5.4740580187990856E-2</v>
      </c>
      <c r="G74" s="93"/>
      <c r="H74" s="96">
        <f t="shared" si="416"/>
        <v>0.10356630741477404</v>
      </c>
      <c r="I74" s="96">
        <f t="shared" si="417"/>
        <v>2.8384279475982533E-2</v>
      </c>
      <c r="J74" s="37">
        <v>507</v>
      </c>
      <c r="K74" s="93">
        <f t="shared" si="477"/>
        <v>2.8384279475982533E-2</v>
      </c>
      <c r="L74" s="97">
        <f t="shared" si="418"/>
        <v>0.51852354100933618</v>
      </c>
      <c r="M74" s="37">
        <v>935</v>
      </c>
      <c r="N74" s="93">
        <f t="shared" si="419"/>
        <v>5.2798012310124792E-2</v>
      </c>
      <c r="O74" s="97">
        <f t="shared" si="420"/>
        <v>0.96451320261504592</v>
      </c>
      <c r="P74" s="37">
        <v>520</v>
      </c>
      <c r="Q74" s="93">
        <f t="shared" si="421"/>
        <v>3.1808172253486665E-2</v>
      </c>
      <c r="R74" s="97">
        <f t="shared" si="422"/>
        <v>0.58107115679539023</v>
      </c>
      <c r="S74" s="37">
        <v>950</v>
      </c>
      <c r="T74" s="93">
        <f t="shared" si="423"/>
        <v>3.8843684834607678E-2</v>
      </c>
      <c r="U74" s="97">
        <f t="shared" si="424"/>
        <v>0.70959578252934408</v>
      </c>
      <c r="V74" s="37">
        <v>758</v>
      </c>
      <c r="W74" s="93">
        <f t="shared" si="425"/>
        <v>3.2178638138903037E-2</v>
      </c>
      <c r="X74" s="97">
        <f t="shared" si="426"/>
        <v>0.58783882137154397</v>
      </c>
      <c r="Y74" s="37">
        <v>543</v>
      </c>
      <c r="Z74" s="93">
        <f t="shared" si="427"/>
        <v>3.2985056493743163E-2</v>
      </c>
      <c r="AA74" s="97">
        <f t="shared" si="428"/>
        <v>0.60257045834124201</v>
      </c>
      <c r="AB74" s="37">
        <v>1583</v>
      </c>
      <c r="AC74" s="93">
        <f t="shared" si="429"/>
        <v>5.2914828185586307E-2</v>
      </c>
      <c r="AD74" s="97">
        <f t="shared" si="430"/>
        <v>0.96664719306710811</v>
      </c>
      <c r="AE74" s="37">
        <v>544</v>
      </c>
      <c r="AF74" s="93">
        <f t="shared" si="431"/>
        <v>3.1503358813991196E-2</v>
      </c>
      <c r="AG74" s="97">
        <f t="shared" si="432"/>
        <v>0.57550282999927893</v>
      </c>
      <c r="AH74" s="37">
        <v>1564</v>
      </c>
      <c r="AI74" s="93">
        <f t="shared" si="433"/>
        <v>7.9061773329289251E-2</v>
      </c>
      <c r="AJ74" s="97">
        <f t="shared" si="434"/>
        <v>1.4442991480502072</v>
      </c>
      <c r="AK74" s="37">
        <v>2764</v>
      </c>
      <c r="AL74" s="93">
        <f t="shared" si="435"/>
        <v>9.9128501237313052E-2</v>
      </c>
      <c r="AM74" s="97">
        <f t="shared" si="436"/>
        <v>1.8108777966343175</v>
      </c>
      <c r="AN74" s="37">
        <v>2239</v>
      </c>
      <c r="AO74" s="93">
        <f t="shared" si="437"/>
        <v>0.10356630741477404</v>
      </c>
      <c r="AP74" s="97">
        <f t="shared" si="438"/>
        <v>1.8919475653912545</v>
      </c>
      <c r="AQ74" s="37">
        <v>1700</v>
      </c>
      <c r="AR74" s="93">
        <f t="shared" si="439"/>
        <v>6.2250540114980407E-2</v>
      </c>
      <c r="AS74" s="97">
        <f t="shared" si="440"/>
        <v>1.1371918218842172</v>
      </c>
      <c r="AT74" s="37">
        <v>776</v>
      </c>
      <c r="AU74" s="93">
        <f t="shared" si="441"/>
        <v>3.8104591210410016E-2</v>
      </c>
      <c r="AV74" s="97">
        <f t="shared" si="442"/>
        <v>0.69609403260891101</v>
      </c>
      <c r="AW74" s="37">
        <v>777</v>
      </c>
      <c r="AX74" s="93">
        <f t="shared" si="443"/>
        <v>3.9465664364079639E-2</v>
      </c>
      <c r="AY74" s="97">
        <f t="shared" si="444"/>
        <v>0.72095809413320266</v>
      </c>
      <c r="AZ74" s="37">
        <v>2721</v>
      </c>
      <c r="BA74" s="93">
        <f t="shared" si="445"/>
        <v>0.10005883650805325</v>
      </c>
      <c r="BB74" s="97">
        <f t="shared" si="446"/>
        <v>1.8278731457436113</v>
      </c>
      <c r="BC74" s="37">
        <v>765</v>
      </c>
      <c r="BD74" s="93">
        <f t="shared" si="447"/>
        <v>3.165735567970205E-2</v>
      </c>
      <c r="BE74" s="97">
        <f t="shared" si="448"/>
        <v>0.57831604215709664</v>
      </c>
      <c r="BF74" s="37">
        <v>609</v>
      </c>
      <c r="BG74" s="93">
        <f t="shared" si="449"/>
        <v>3.3034987794955249E-2</v>
      </c>
      <c r="BH74" s="97">
        <f t="shared" si="450"/>
        <v>0.60348260251363861</v>
      </c>
      <c r="BI74" s="95">
        <f t="shared" si="451"/>
        <v>3278</v>
      </c>
      <c r="BJ74" s="93">
        <f t="shared" si="478"/>
        <v>3.3216800932259212E-2</v>
      </c>
      <c r="BK74" s="97">
        <f t="shared" si="452"/>
        <v>0.60680396185399599</v>
      </c>
      <c r="BL74" s="95">
        <f t="shared" si="453"/>
        <v>3862</v>
      </c>
      <c r="BM74" s="93">
        <f t="shared" si="454"/>
        <v>4.5013228900777413E-2</v>
      </c>
      <c r="BN74" s="97">
        <f t="shared" si="455"/>
        <v>0.82230090996829708</v>
      </c>
      <c r="BO74" s="95">
        <f t="shared" si="456"/>
        <v>8489</v>
      </c>
      <c r="BP74" s="93">
        <f t="shared" si="457"/>
        <v>8.4165336453138478E-2</v>
      </c>
      <c r="BQ74" s="97">
        <f t="shared" si="458"/>
        <v>1.5375309535283828</v>
      </c>
      <c r="BR74" s="95">
        <f t="shared" si="459"/>
        <v>4626</v>
      </c>
      <c r="BS74" s="93">
        <f t="shared" si="460"/>
        <v>5.4632418069087689E-2</v>
      </c>
      <c r="BT74" s="97">
        <f t="shared" si="461"/>
        <v>0.998024096227484</v>
      </c>
      <c r="BU74" s="93">
        <f t="shared" si="462"/>
        <v>2.8384279475982533E-2</v>
      </c>
      <c r="BV74" s="93">
        <f t="shared" si="463"/>
        <v>5.2798012310124792E-2</v>
      </c>
      <c r="BW74" s="93">
        <f t="shared" si="464"/>
        <v>3.1808172253486665E-2</v>
      </c>
      <c r="BX74" s="93">
        <f t="shared" si="465"/>
        <v>3.8843684834607678E-2</v>
      </c>
      <c r="BY74" s="93">
        <f t="shared" si="466"/>
        <v>3.2178638138903037E-2</v>
      </c>
      <c r="BZ74" s="93">
        <f t="shared" si="413"/>
        <v>3.2985056493743163E-2</v>
      </c>
      <c r="CA74" s="93">
        <f t="shared" si="467"/>
        <v>5.2914828185586307E-2</v>
      </c>
      <c r="CB74" s="93">
        <f t="shared" si="468"/>
        <v>3.1503358813991196E-2</v>
      </c>
      <c r="CC74" s="93">
        <f t="shared" si="469"/>
        <v>7.9061773329289251E-2</v>
      </c>
      <c r="CD74" s="93">
        <f t="shared" si="470"/>
        <v>9.9128501237313052E-2</v>
      </c>
      <c r="CE74" s="93">
        <f t="shared" si="471"/>
        <v>0.10356630741477404</v>
      </c>
      <c r="CF74" s="93">
        <f t="shared" si="472"/>
        <v>6.2250540114980407E-2</v>
      </c>
      <c r="CG74" s="93">
        <f t="shared" si="414"/>
        <v>3.8104591210410016E-2</v>
      </c>
      <c r="CH74" s="93">
        <f t="shared" si="473"/>
        <v>3.9465664364079639E-2</v>
      </c>
      <c r="CI74" s="93">
        <f t="shared" si="474"/>
        <v>0.10005883650805325</v>
      </c>
      <c r="CJ74" s="93">
        <f t="shared" si="475"/>
        <v>3.165735567970205E-2</v>
      </c>
      <c r="CK74" s="93">
        <f t="shared" si="476"/>
        <v>3.3034987794955249E-2</v>
      </c>
      <c r="CL74" s="37"/>
    </row>
    <row r="75" spans="1:90">
      <c r="A75" s="37" t="s">
        <v>97</v>
      </c>
      <c r="B75" s="37" t="s">
        <v>40</v>
      </c>
      <c r="C75" s="94">
        <v>40603</v>
      </c>
      <c r="D75" s="95"/>
      <c r="E75" s="95">
        <v>114573</v>
      </c>
      <c r="F75" s="93">
        <f t="shared" si="415"/>
        <v>0.30964169310682182</v>
      </c>
      <c r="G75" s="93"/>
      <c r="H75" s="96">
        <f t="shared" si="416"/>
        <v>0.46300654556152093</v>
      </c>
      <c r="I75" s="96">
        <f t="shared" si="417"/>
        <v>0.20747738840675234</v>
      </c>
      <c r="J75" s="95">
        <v>5128</v>
      </c>
      <c r="K75" s="93">
        <f t="shared" si="477"/>
        <v>0.28708991154405999</v>
      </c>
      <c r="L75" s="97">
        <f t="shared" si="418"/>
        <v>0.9271681363821318</v>
      </c>
      <c r="M75" s="37">
        <v>6163</v>
      </c>
      <c r="N75" s="93">
        <f t="shared" si="419"/>
        <v>0.34801513354791347</v>
      </c>
      <c r="O75" s="97">
        <f t="shared" si="420"/>
        <v>1.1239285318978454</v>
      </c>
      <c r="P75" s="37">
        <v>4395</v>
      </c>
      <c r="Q75" s="93">
        <f t="shared" si="421"/>
        <v>0.26884022510398825</v>
      </c>
      <c r="R75" s="97">
        <f t="shared" si="422"/>
        <v>0.8682300578018165</v>
      </c>
      <c r="S75" s="37">
        <v>7143</v>
      </c>
      <c r="T75" s="93">
        <f t="shared" si="423"/>
        <v>0.29206362186695017</v>
      </c>
      <c r="U75" s="97">
        <f t="shared" si="424"/>
        <v>0.94323092906675365</v>
      </c>
      <c r="V75" s="37">
        <v>6209</v>
      </c>
      <c r="W75" s="93">
        <f t="shared" si="425"/>
        <v>0.26358464934623876</v>
      </c>
      <c r="X75" s="97">
        <f t="shared" si="426"/>
        <v>0.85125696963330433</v>
      </c>
      <c r="Y75" s="37">
        <v>4485</v>
      </c>
      <c r="Z75" s="93">
        <f t="shared" si="427"/>
        <v>0.27244563236544772</v>
      </c>
      <c r="AA75" s="97">
        <f t="shared" si="428"/>
        <v>0.87987386204950757</v>
      </c>
      <c r="AB75" s="37">
        <v>9644</v>
      </c>
      <c r="AC75" s="93">
        <f t="shared" si="429"/>
        <v>0.32236930070865089</v>
      </c>
      <c r="AD75" s="97">
        <f t="shared" si="430"/>
        <v>1.0411043082542448</v>
      </c>
      <c r="AE75" s="37">
        <v>5210</v>
      </c>
      <c r="AF75" s="93">
        <f t="shared" si="431"/>
        <v>0.30171415334723189</v>
      </c>
      <c r="AG75" s="97">
        <f t="shared" si="432"/>
        <v>0.97439769922439012</v>
      </c>
      <c r="AH75" s="37">
        <v>5444</v>
      </c>
      <c r="AI75" s="93">
        <f t="shared" si="433"/>
        <v>0.27519967647356181</v>
      </c>
      <c r="AJ75" s="97">
        <f t="shared" si="434"/>
        <v>0.88876815558110889</v>
      </c>
      <c r="AK75" s="37">
        <v>10152</v>
      </c>
      <c r="AL75" s="93">
        <f t="shared" si="435"/>
        <v>0.36409281641143348</v>
      </c>
      <c r="AM75" s="97">
        <f t="shared" si="436"/>
        <v>1.1758520396858405</v>
      </c>
      <c r="AN75" s="37">
        <v>7706</v>
      </c>
      <c r="AO75" s="93">
        <f t="shared" si="437"/>
        <v>0.35644571904343403</v>
      </c>
      <c r="AP75" s="97">
        <f t="shared" si="438"/>
        <v>1.151155438620036</v>
      </c>
      <c r="AQ75" s="37">
        <v>5666</v>
      </c>
      <c r="AR75" s="93">
        <f t="shared" si="439"/>
        <v>0.20747738840675234</v>
      </c>
      <c r="AS75" s="97">
        <f t="shared" si="440"/>
        <v>0.67005636845932015</v>
      </c>
      <c r="AT75" s="37">
        <v>4771</v>
      </c>
      <c r="AU75" s="93">
        <f t="shared" si="441"/>
        <v>0.23427449054750799</v>
      </c>
      <c r="AV75" s="97">
        <f t="shared" si="442"/>
        <v>0.75659866149448662</v>
      </c>
      <c r="AW75" s="37">
        <v>5822</v>
      </c>
      <c r="AX75" s="93">
        <f t="shared" si="443"/>
        <v>0.29571312474603817</v>
      </c>
      <c r="AY75" s="97">
        <f t="shared" si="444"/>
        <v>0.95501714184214037</v>
      </c>
      <c r="AZ75" s="37">
        <v>12591</v>
      </c>
      <c r="BA75" s="93">
        <f t="shared" si="445"/>
        <v>0.46300654556152093</v>
      </c>
      <c r="BB75" s="97">
        <f t="shared" si="446"/>
        <v>1.495297809916672</v>
      </c>
      <c r="BC75" s="37">
        <v>7906</v>
      </c>
      <c r="BD75" s="93">
        <f t="shared" si="447"/>
        <v>0.32716739085454172</v>
      </c>
      <c r="BE75" s="97">
        <f t="shared" si="448"/>
        <v>1.0565999286849068</v>
      </c>
      <c r="BF75" s="37">
        <v>6138</v>
      </c>
      <c r="BG75" s="93">
        <f t="shared" si="449"/>
        <v>0.33295362082994306</v>
      </c>
      <c r="BH75" s="97">
        <f t="shared" si="450"/>
        <v>1.075286785475233</v>
      </c>
      <c r="BI75" s="95">
        <f t="shared" si="451"/>
        <v>27360</v>
      </c>
      <c r="BJ75" s="93">
        <f t="shared" si="478"/>
        <v>0.27724578203374373</v>
      </c>
      <c r="BK75" s="97">
        <f t="shared" si="452"/>
        <v>0.89537613378860459</v>
      </c>
      <c r="BL75" s="95">
        <f t="shared" si="453"/>
        <v>22397</v>
      </c>
      <c r="BM75" s="93">
        <f t="shared" si="454"/>
        <v>0.26104642353462243</v>
      </c>
      <c r="BN75" s="97">
        <f t="shared" si="455"/>
        <v>0.8430596697601872</v>
      </c>
      <c r="BO75" s="95">
        <f t="shared" si="456"/>
        <v>38355</v>
      </c>
      <c r="BP75" s="93">
        <f t="shared" si="457"/>
        <v>0.38027582514549729</v>
      </c>
      <c r="BQ75" s="97">
        <f t="shared" si="458"/>
        <v>1.2281157015063464</v>
      </c>
      <c r="BR75" s="95">
        <f t="shared" si="459"/>
        <v>26461</v>
      </c>
      <c r="BS75" s="93">
        <f t="shared" si="460"/>
        <v>0.31250073811632711</v>
      </c>
      <c r="BT75" s="97">
        <f t="shared" si="461"/>
        <v>1.0092333980634802</v>
      </c>
      <c r="BU75" s="93">
        <f t="shared" si="462"/>
        <v>0.28708991154405999</v>
      </c>
      <c r="BV75" s="93">
        <f t="shared" si="463"/>
        <v>0.34801513354791347</v>
      </c>
      <c r="BW75" s="93">
        <f t="shared" si="464"/>
        <v>0.26884022510398825</v>
      </c>
      <c r="BX75" s="93">
        <f t="shared" si="465"/>
        <v>0.29206362186695017</v>
      </c>
      <c r="BY75" s="93">
        <f t="shared" si="466"/>
        <v>0.26358464934623876</v>
      </c>
      <c r="BZ75" s="93">
        <f t="shared" si="413"/>
        <v>0.27244563236544772</v>
      </c>
      <c r="CA75" s="93">
        <f t="shared" si="467"/>
        <v>0.32236930070865089</v>
      </c>
      <c r="CB75" s="93">
        <f t="shared" si="468"/>
        <v>0.30171415334723189</v>
      </c>
      <c r="CC75" s="93">
        <f t="shared" si="469"/>
        <v>0.27519967647356181</v>
      </c>
      <c r="CD75" s="93">
        <f t="shared" si="470"/>
        <v>0.36409281641143348</v>
      </c>
      <c r="CE75" s="93">
        <f t="shared" si="471"/>
        <v>0.35644571904343403</v>
      </c>
      <c r="CF75" s="93">
        <f t="shared" si="472"/>
        <v>0.20747738840675234</v>
      </c>
      <c r="CG75" s="93">
        <f t="shared" si="414"/>
        <v>0.23427449054750799</v>
      </c>
      <c r="CH75" s="93">
        <f t="shared" si="473"/>
        <v>0.29571312474603817</v>
      </c>
      <c r="CI75" s="93">
        <f t="shared" si="474"/>
        <v>0.46300654556152093</v>
      </c>
      <c r="CJ75" s="93">
        <f t="shared" si="475"/>
        <v>0.32716739085454172</v>
      </c>
      <c r="CK75" s="93">
        <f t="shared" si="476"/>
        <v>0.33295362082994306</v>
      </c>
      <c r="CL75" s="37"/>
    </row>
    <row r="76" spans="1:90">
      <c r="A76" s="37" t="s">
        <v>98</v>
      </c>
      <c r="B76" s="37" t="s">
        <v>40</v>
      </c>
      <c r="C76" s="94">
        <v>40603</v>
      </c>
      <c r="D76" s="95"/>
      <c r="E76" s="95">
        <v>42947</v>
      </c>
      <c r="F76" s="93">
        <f t="shared" si="415"/>
        <v>0.11606732645438871</v>
      </c>
      <c r="G76" s="93"/>
      <c r="H76" s="96">
        <f t="shared" si="416"/>
        <v>0.1740006718172657</v>
      </c>
      <c r="I76" s="96">
        <f t="shared" si="417"/>
        <v>6.059484712521393E-2</v>
      </c>
      <c r="J76" s="95">
        <v>3108</v>
      </c>
      <c r="K76" s="93">
        <f t="shared" si="477"/>
        <v>0.1740006718172657</v>
      </c>
      <c r="L76" s="97">
        <f t="shared" si="418"/>
        <v>1.4991356924693464</v>
      </c>
      <c r="M76" s="37">
        <v>2879</v>
      </c>
      <c r="N76" s="93">
        <f t="shared" si="419"/>
        <v>0.16257270314529335</v>
      </c>
      <c r="O76" s="97">
        <f t="shared" si="420"/>
        <v>1.4006758672879398</v>
      </c>
      <c r="P76" s="37">
        <v>2514</v>
      </c>
      <c r="Q76" s="93">
        <f t="shared" si="421"/>
        <v>0.15378027893320284</v>
      </c>
      <c r="R76" s="97">
        <f t="shared" si="422"/>
        <v>1.3249230737957447</v>
      </c>
      <c r="S76" s="37">
        <v>2669</v>
      </c>
      <c r="T76" s="93">
        <f t="shared" si="423"/>
        <v>0.10913031034059778</v>
      </c>
      <c r="U76" s="97">
        <f t="shared" si="424"/>
        <v>0.94023282584598011</v>
      </c>
      <c r="V76" s="37">
        <v>3114</v>
      </c>
      <c r="W76" s="93">
        <f t="shared" si="425"/>
        <v>0.13219561895058585</v>
      </c>
      <c r="X76" s="97">
        <f t="shared" si="426"/>
        <v>1.1389563539445799</v>
      </c>
      <c r="Y76" s="37">
        <v>2605</v>
      </c>
      <c r="Z76" s="93">
        <f t="shared" si="427"/>
        <v>0.15824322682541611</v>
      </c>
      <c r="AA76" s="97">
        <f t="shared" si="428"/>
        <v>1.3633744453276555</v>
      </c>
      <c r="AB76" s="37">
        <v>2812</v>
      </c>
      <c r="AC76" s="93">
        <f t="shared" si="429"/>
        <v>9.3996523599411685E-2</v>
      </c>
      <c r="AD76" s="97">
        <f t="shared" si="430"/>
        <v>0.80984482429988391</v>
      </c>
      <c r="AE76" s="37">
        <v>2830</v>
      </c>
      <c r="AF76" s="93">
        <f t="shared" si="431"/>
        <v>0.16388695853602039</v>
      </c>
      <c r="AG76" s="97">
        <f t="shared" si="432"/>
        <v>1.4119990831392459</v>
      </c>
      <c r="AH76" s="37">
        <v>1888</v>
      </c>
      <c r="AI76" s="93">
        <f t="shared" si="433"/>
        <v>9.5440299261955311E-2</v>
      </c>
      <c r="AJ76" s="97">
        <f t="shared" si="434"/>
        <v>0.82228394654597947</v>
      </c>
      <c r="AK76" s="37">
        <v>2392</v>
      </c>
      <c r="AL76" s="93">
        <f t="shared" si="435"/>
        <v>8.5787038697414192E-2</v>
      </c>
      <c r="AM76" s="97">
        <f t="shared" si="436"/>
        <v>0.73911445467063597</v>
      </c>
      <c r="AN76" s="37">
        <v>1310</v>
      </c>
      <c r="AO76" s="93">
        <f t="shared" si="437"/>
        <v>6.059484712521393E-2</v>
      </c>
      <c r="AP76" s="97">
        <f t="shared" si="438"/>
        <v>0.52206636420651986</v>
      </c>
      <c r="AQ76" s="37">
        <v>1673</v>
      </c>
      <c r="AR76" s="93">
        <f t="shared" si="439"/>
        <v>6.1261855066095425E-2</v>
      </c>
      <c r="AS76" s="97">
        <f t="shared" si="440"/>
        <v>0.52781309725583847</v>
      </c>
      <c r="AT76" s="37">
        <v>1771</v>
      </c>
      <c r="AU76" s="93">
        <f t="shared" si="441"/>
        <v>8.6962926589737297E-2</v>
      </c>
      <c r="AV76" s="97">
        <f t="shared" si="442"/>
        <v>0.74924553917343273</v>
      </c>
      <c r="AW76" s="37">
        <v>2931</v>
      </c>
      <c r="AX76" s="93">
        <f t="shared" si="443"/>
        <v>0.14887240958959772</v>
      </c>
      <c r="AY76" s="97">
        <f t="shared" si="444"/>
        <v>1.282638397362418</v>
      </c>
      <c r="AZ76" s="37">
        <v>2461</v>
      </c>
      <c r="BA76" s="93">
        <f t="shared" si="445"/>
        <v>9.0497903949400604E-2</v>
      </c>
      <c r="BB76" s="97">
        <f t="shared" si="446"/>
        <v>0.77970180509812825</v>
      </c>
      <c r="BC76" s="37">
        <v>3501</v>
      </c>
      <c r="BD76" s="93">
        <f t="shared" si="447"/>
        <v>0.14487895716945998</v>
      </c>
      <c r="BE76" s="97">
        <f t="shared" si="448"/>
        <v>1.2482320528541979</v>
      </c>
      <c r="BF76" s="37">
        <v>2489</v>
      </c>
      <c r="BG76" s="93">
        <f t="shared" si="449"/>
        <v>0.13501491727691892</v>
      </c>
      <c r="BH76" s="97">
        <f t="shared" si="450"/>
        <v>1.1632465518190092</v>
      </c>
      <c r="BI76" s="95">
        <f t="shared" si="451"/>
        <v>14010</v>
      </c>
      <c r="BJ76" s="93">
        <f t="shared" si="478"/>
        <v>0.14196686426508587</v>
      </c>
      <c r="BK76" s="97">
        <f t="shared" si="452"/>
        <v>1.2231423657447211</v>
      </c>
      <c r="BL76" s="95">
        <f t="shared" si="453"/>
        <v>8864</v>
      </c>
      <c r="BM76" s="93">
        <f t="shared" si="454"/>
        <v>0.10331363567490705</v>
      </c>
      <c r="BN76" s="97">
        <f t="shared" si="455"/>
        <v>0.89011816530043442</v>
      </c>
      <c r="BO76" s="95">
        <f t="shared" si="456"/>
        <v>9664</v>
      </c>
      <c r="BP76" s="93">
        <f t="shared" si="457"/>
        <v>9.581503256957595E-2</v>
      </c>
      <c r="BQ76" s="97">
        <f t="shared" si="458"/>
        <v>0.82551253222179322</v>
      </c>
      <c r="BR76" s="95">
        <f t="shared" si="459"/>
        <v>10409</v>
      </c>
      <c r="BS76" s="93">
        <f t="shared" si="460"/>
        <v>0.12292884558606436</v>
      </c>
      <c r="BT76" s="97">
        <f t="shared" si="461"/>
        <v>1.0591167156277357</v>
      </c>
      <c r="BU76" s="93">
        <f t="shared" si="462"/>
        <v>0.1740006718172657</v>
      </c>
      <c r="BV76" s="93">
        <f t="shared" si="463"/>
        <v>0.16257270314529335</v>
      </c>
      <c r="BW76" s="93">
        <f t="shared" si="464"/>
        <v>0.15378027893320284</v>
      </c>
      <c r="BX76" s="93">
        <f t="shared" si="465"/>
        <v>0.10913031034059778</v>
      </c>
      <c r="BY76" s="93">
        <f t="shared" si="466"/>
        <v>0.13219561895058585</v>
      </c>
      <c r="BZ76" s="93">
        <f t="shared" si="413"/>
        <v>0.15824322682541611</v>
      </c>
      <c r="CA76" s="93">
        <f t="shared" si="467"/>
        <v>9.3996523599411685E-2</v>
      </c>
      <c r="CB76" s="93">
        <f t="shared" si="468"/>
        <v>0.16388695853602039</v>
      </c>
      <c r="CC76" s="93">
        <f t="shared" si="469"/>
        <v>9.5440299261955311E-2</v>
      </c>
      <c r="CD76" s="93">
        <f t="shared" si="470"/>
        <v>8.5787038697414192E-2</v>
      </c>
      <c r="CE76" s="93">
        <f t="shared" si="471"/>
        <v>6.059484712521393E-2</v>
      </c>
      <c r="CF76" s="93">
        <f t="shared" si="472"/>
        <v>6.1261855066095425E-2</v>
      </c>
      <c r="CG76" s="93">
        <f t="shared" si="414"/>
        <v>8.6962926589737297E-2</v>
      </c>
      <c r="CH76" s="93">
        <f t="shared" si="473"/>
        <v>0.14887240958959772</v>
      </c>
      <c r="CI76" s="93">
        <f t="shared" si="474"/>
        <v>9.0497903949400604E-2</v>
      </c>
      <c r="CJ76" s="93">
        <f t="shared" si="475"/>
        <v>0.14487895716945998</v>
      </c>
      <c r="CK76" s="93">
        <f t="shared" si="476"/>
        <v>0.13501491727691892</v>
      </c>
      <c r="CL76" s="37"/>
    </row>
    <row r="77" spans="1:90">
      <c r="A77" s="37" t="s">
        <v>99</v>
      </c>
      <c r="B77" s="37" t="s">
        <v>40</v>
      </c>
      <c r="C77" s="94">
        <v>40603</v>
      </c>
      <c r="D77" s="95"/>
      <c r="E77" s="95">
        <v>38223</v>
      </c>
      <c r="F77" s="93">
        <f t="shared" si="415"/>
        <v>0.10330037998151441</v>
      </c>
      <c r="G77" s="93"/>
      <c r="H77" s="96">
        <f t="shared" si="416"/>
        <v>0.30826652938148119</v>
      </c>
      <c r="I77" s="96">
        <f t="shared" si="417"/>
        <v>4.0249571813065821E-2</v>
      </c>
      <c r="J77" s="95">
        <v>754</v>
      </c>
      <c r="K77" s="93">
        <f t="shared" si="477"/>
        <v>4.2212518195050945E-2</v>
      </c>
      <c r="L77" s="97">
        <f t="shared" si="418"/>
        <v>0.40863855682432987</v>
      </c>
      <c r="M77" s="37">
        <v>1964</v>
      </c>
      <c r="N77" s="93">
        <f t="shared" si="419"/>
        <v>0.11090406008244395</v>
      </c>
      <c r="O77" s="97">
        <f t="shared" si="420"/>
        <v>1.0736074746510151</v>
      </c>
      <c r="P77" s="37">
        <v>658</v>
      </c>
      <c r="Q77" s="93">
        <f t="shared" si="421"/>
        <v>4.0249571813065821E-2</v>
      </c>
      <c r="R77" s="97">
        <f t="shared" si="422"/>
        <v>0.38963624161177796</v>
      </c>
      <c r="S77" s="37">
        <v>1169</v>
      </c>
      <c r="T77" s="93">
        <f t="shared" si="423"/>
        <v>4.7798176391217237E-2</v>
      </c>
      <c r="U77" s="97">
        <f t="shared" si="424"/>
        <v>0.4627105573064757</v>
      </c>
      <c r="V77" s="37">
        <v>1488</v>
      </c>
      <c r="W77" s="93">
        <f t="shared" si="425"/>
        <v>6.3168619460010192E-2</v>
      </c>
      <c r="X77" s="97">
        <f t="shared" si="426"/>
        <v>0.61150423136211318</v>
      </c>
      <c r="Y77" s="37">
        <v>775</v>
      </c>
      <c r="Z77" s="93">
        <f t="shared" si="427"/>
        <v>4.707811930506621E-2</v>
      </c>
      <c r="AA77" s="97">
        <f t="shared" si="428"/>
        <v>0.45574004000266827</v>
      </c>
      <c r="AB77" s="37">
        <v>2529</v>
      </c>
      <c r="AC77" s="93">
        <f t="shared" si="429"/>
        <v>8.4536702767749702E-2</v>
      </c>
      <c r="AD77" s="97">
        <f t="shared" si="430"/>
        <v>0.81835810074345838</v>
      </c>
      <c r="AE77" s="37">
        <v>994</v>
      </c>
      <c r="AF77" s="93">
        <f t="shared" si="431"/>
        <v>5.7563122538800096E-2</v>
      </c>
      <c r="AG77" s="97">
        <f t="shared" si="432"/>
        <v>0.55724018197320291</v>
      </c>
      <c r="AH77" s="37">
        <v>2350</v>
      </c>
      <c r="AI77" s="93">
        <f t="shared" si="433"/>
        <v>0.11879486401779396</v>
      </c>
      <c r="AJ77" s="97">
        <f t="shared" si="434"/>
        <v>1.1499944534478217</v>
      </c>
      <c r="AK77" s="37">
        <v>6347</v>
      </c>
      <c r="AL77" s="93">
        <f t="shared" si="435"/>
        <v>0.22762973855037119</v>
      </c>
      <c r="AM77" s="97">
        <f t="shared" si="436"/>
        <v>2.2035711639309121</v>
      </c>
      <c r="AN77" s="37">
        <v>5017</v>
      </c>
      <c r="AO77" s="93">
        <f t="shared" si="437"/>
        <v>0.2320643878070216</v>
      </c>
      <c r="AP77" s="97">
        <f t="shared" si="438"/>
        <v>2.2465008148909953</v>
      </c>
      <c r="AQ77" s="37">
        <v>1857</v>
      </c>
      <c r="AR77" s="93">
        <f t="shared" si="439"/>
        <v>6.7999560584422719E-2</v>
      </c>
      <c r="AS77" s="97">
        <f t="shared" si="440"/>
        <v>0.65827018832448858</v>
      </c>
      <c r="AT77" s="37">
        <v>841</v>
      </c>
      <c r="AU77" s="93">
        <f t="shared" si="441"/>
        <v>4.1296341762828384E-2</v>
      </c>
      <c r="AV77" s="97">
        <f t="shared" si="442"/>
        <v>0.39976950491584212</v>
      </c>
      <c r="AW77" s="37">
        <v>898</v>
      </c>
      <c r="AX77" s="93">
        <f t="shared" si="443"/>
        <v>4.561154002438033E-2</v>
      </c>
      <c r="AY77" s="97">
        <f t="shared" si="444"/>
        <v>0.44154280974128568</v>
      </c>
      <c r="AZ77" s="37">
        <v>8383</v>
      </c>
      <c r="BA77" s="93">
        <f t="shared" si="445"/>
        <v>0.30826652938148119</v>
      </c>
      <c r="BB77" s="97">
        <f t="shared" si="446"/>
        <v>2.9841761418171497</v>
      </c>
      <c r="BC77" s="37">
        <v>1284</v>
      </c>
      <c r="BD77" s="93">
        <f t="shared" si="447"/>
        <v>5.313469894475481E-2</v>
      </c>
      <c r="BE77" s="97">
        <f t="shared" si="448"/>
        <v>0.51437079858044332</v>
      </c>
      <c r="BF77" s="37">
        <v>915</v>
      </c>
      <c r="BG77" s="93">
        <f t="shared" si="449"/>
        <v>4.9633848657445079E-2</v>
      </c>
      <c r="BH77" s="97">
        <f t="shared" si="450"/>
        <v>0.48048079461398935</v>
      </c>
      <c r="BI77" s="95">
        <f t="shared" si="451"/>
        <v>4844</v>
      </c>
      <c r="BJ77" s="93">
        <f t="shared" si="478"/>
        <v>4.9085473982874807E-2</v>
      </c>
      <c r="BK77" s="97">
        <f t="shared" si="452"/>
        <v>0.47517225001165192</v>
      </c>
      <c r="BL77" s="95">
        <f t="shared" si="453"/>
        <v>4511</v>
      </c>
      <c r="BM77" s="93">
        <f t="shared" si="454"/>
        <v>5.2577595953238458E-2</v>
      </c>
      <c r="BN77" s="97">
        <f t="shared" si="455"/>
        <v>0.50897775944916379</v>
      </c>
      <c r="BO77" s="95">
        <f t="shared" si="456"/>
        <v>21031</v>
      </c>
      <c r="BP77" s="93">
        <f t="shared" si="457"/>
        <v>0.20851468853174171</v>
      </c>
      <c r="BQ77" s="97">
        <f t="shared" si="458"/>
        <v>2.0185277979524896</v>
      </c>
      <c r="BR77" s="95">
        <f t="shared" si="459"/>
        <v>7837</v>
      </c>
      <c r="BS77" s="93">
        <f t="shared" si="460"/>
        <v>9.2553882491880721E-2</v>
      </c>
      <c r="BT77" s="97">
        <f t="shared" si="461"/>
        <v>0.89596846118516915</v>
      </c>
      <c r="BU77" s="93">
        <f t="shared" si="462"/>
        <v>4.2212518195050945E-2</v>
      </c>
      <c r="BV77" s="93">
        <f t="shared" si="463"/>
        <v>0.11090406008244395</v>
      </c>
      <c r="BW77" s="93">
        <f t="shared" si="464"/>
        <v>4.0249571813065821E-2</v>
      </c>
      <c r="BX77" s="93">
        <f t="shared" si="465"/>
        <v>4.7798176391217237E-2</v>
      </c>
      <c r="BY77" s="93">
        <f t="shared" si="466"/>
        <v>6.3168619460010192E-2</v>
      </c>
      <c r="BZ77" s="93">
        <f t="shared" si="413"/>
        <v>4.707811930506621E-2</v>
      </c>
      <c r="CA77" s="93">
        <f t="shared" si="467"/>
        <v>8.4536702767749702E-2</v>
      </c>
      <c r="CB77" s="93">
        <f t="shared" si="468"/>
        <v>5.7563122538800096E-2</v>
      </c>
      <c r="CC77" s="93">
        <f t="shared" si="469"/>
        <v>0.11879486401779396</v>
      </c>
      <c r="CD77" s="93">
        <f t="shared" si="470"/>
        <v>0.22762973855037119</v>
      </c>
      <c r="CE77" s="93">
        <f t="shared" si="471"/>
        <v>0.2320643878070216</v>
      </c>
      <c r="CF77" s="93">
        <f t="shared" si="472"/>
        <v>6.7999560584422719E-2</v>
      </c>
      <c r="CG77" s="93">
        <f t="shared" si="414"/>
        <v>4.1296341762828384E-2</v>
      </c>
      <c r="CH77" s="93">
        <f t="shared" si="473"/>
        <v>4.561154002438033E-2</v>
      </c>
      <c r="CI77" s="93">
        <f t="shared" si="474"/>
        <v>0.30826652938148119</v>
      </c>
      <c r="CJ77" s="93">
        <f t="shared" si="475"/>
        <v>5.313469894475481E-2</v>
      </c>
      <c r="CK77" s="93">
        <f t="shared" si="476"/>
        <v>4.9633848657445079E-2</v>
      </c>
      <c r="CL77" s="37"/>
    </row>
    <row r="78" spans="1:90">
      <c r="A78" s="37" t="s">
        <v>100</v>
      </c>
      <c r="B78" s="37" t="s">
        <v>40</v>
      </c>
      <c r="C78" s="94">
        <v>40603</v>
      </c>
      <c r="D78" s="95"/>
      <c r="E78" s="95">
        <v>12978</v>
      </c>
      <c r="F78" s="93">
        <f t="shared" si="415"/>
        <v>3.5073969374462867E-2</v>
      </c>
      <c r="G78" s="93"/>
      <c r="H78" s="96">
        <f t="shared" si="416"/>
        <v>5.5383780851640897E-2</v>
      </c>
      <c r="I78" s="96">
        <f t="shared" si="417"/>
        <v>1.9381099958369952E-2</v>
      </c>
      <c r="J78" s="95">
        <v>681</v>
      </c>
      <c r="K78" s="93">
        <f t="shared" si="477"/>
        <v>3.81256298286866E-2</v>
      </c>
      <c r="L78" s="97">
        <f t="shared" si="418"/>
        <v>1.0870064183965908</v>
      </c>
      <c r="M78" s="37">
        <v>569</v>
      </c>
      <c r="N78" s="93">
        <f t="shared" si="419"/>
        <v>3.2130555084985038E-2</v>
      </c>
      <c r="O78" s="97">
        <f t="shared" si="420"/>
        <v>0.91607980670642575</v>
      </c>
      <c r="P78" s="37">
        <v>538</v>
      </c>
      <c r="Q78" s="93">
        <f t="shared" si="421"/>
        <v>3.2909224369953513E-2</v>
      </c>
      <c r="R78" s="97">
        <f t="shared" si="422"/>
        <v>0.93828058120831082</v>
      </c>
      <c r="S78" s="37">
        <v>1335</v>
      </c>
      <c r="T78" s="93">
        <f t="shared" si="423"/>
        <v>5.4585599214948682E-2</v>
      </c>
      <c r="U78" s="97">
        <f t="shared" si="424"/>
        <v>1.5562994490920696</v>
      </c>
      <c r="V78" s="37">
        <v>811</v>
      </c>
      <c r="W78" s="93">
        <f t="shared" si="425"/>
        <v>3.4428595686873835E-2</v>
      </c>
      <c r="X78" s="97">
        <f t="shared" si="426"/>
        <v>0.98159963930233329</v>
      </c>
      <c r="Y78" s="37">
        <v>596</v>
      </c>
      <c r="Z78" s="93">
        <f t="shared" si="427"/>
        <v>3.6204592394605759E-2</v>
      </c>
      <c r="AA78" s="97">
        <f t="shared" si="428"/>
        <v>1.0322353882468203</v>
      </c>
      <c r="AB78" s="37">
        <v>1314</v>
      </c>
      <c r="AC78" s="93">
        <f t="shared" si="429"/>
        <v>4.3922984356197355E-2</v>
      </c>
      <c r="AD78" s="97">
        <f t="shared" si="430"/>
        <v>1.2522957948460034</v>
      </c>
      <c r="AE78" s="37">
        <v>705</v>
      </c>
      <c r="AF78" s="93">
        <f t="shared" si="431"/>
        <v>4.0826963168867268E-2</v>
      </c>
      <c r="AG78" s="97">
        <f t="shared" si="432"/>
        <v>1.1640245999243279</v>
      </c>
      <c r="AH78" s="37">
        <v>386</v>
      </c>
      <c r="AI78" s="93">
        <f t="shared" si="433"/>
        <v>1.9512688302497219E-2</v>
      </c>
      <c r="AJ78" s="97">
        <f t="shared" si="434"/>
        <v>0.55632962708533018</v>
      </c>
      <c r="AK78" s="37">
        <v>620</v>
      </c>
      <c r="AL78" s="93">
        <f t="shared" si="435"/>
        <v>2.2235770899831437E-2</v>
      </c>
      <c r="AM78" s="97">
        <f t="shared" si="436"/>
        <v>0.63396790544104087</v>
      </c>
      <c r="AN78" s="37">
        <v>419</v>
      </c>
      <c r="AO78" s="93">
        <f t="shared" si="437"/>
        <v>1.9381099958369952E-2</v>
      </c>
      <c r="AP78" s="97">
        <f t="shared" si="438"/>
        <v>0.55257788907351924</v>
      </c>
      <c r="AQ78" s="37">
        <v>720</v>
      </c>
      <c r="AR78" s="93">
        <f t="shared" si="439"/>
        <v>2.6364934636932878E-2</v>
      </c>
      <c r="AS78" s="97">
        <f t="shared" si="440"/>
        <v>0.75169520607864293</v>
      </c>
      <c r="AT78" s="37">
        <v>732</v>
      </c>
      <c r="AU78" s="93">
        <f t="shared" si="441"/>
        <v>3.5944021605696048E-2</v>
      </c>
      <c r="AV78" s="97">
        <f t="shared" si="442"/>
        <v>1.0248062094695978</v>
      </c>
      <c r="AW78" s="37">
        <v>685</v>
      </c>
      <c r="AX78" s="93">
        <f t="shared" si="443"/>
        <v>3.4792767167817963E-2</v>
      </c>
      <c r="AY78" s="97">
        <f t="shared" si="444"/>
        <v>0.99198259530757171</v>
      </c>
      <c r="AZ78" s="37">
        <v>659</v>
      </c>
      <c r="BA78" s="93">
        <f t="shared" si="445"/>
        <v>2.4233286754431125E-2</v>
      </c>
      <c r="BB78" s="97">
        <f t="shared" si="446"/>
        <v>0.69091942505016912</v>
      </c>
      <c r="BC78" s="37">
        <v>1187</v>
      </c>
      <c r="BD78" s="93">
        <f t="shared" si="447"/>
        <v>4.9120629008897167E-2</v>
      </c>
      <c r="BE78" s="97">
        <f t="shared" si="448"/>
        <v>1.4004867394524665</v>
      </c>
      <c r="BF78" s="37">
        <v>1021</v>
      </c>
      <c r="BG78" s="93">
        <f t="shared" si="449"/>
        <v>5.5383780851640897E-2</v>
      </c>
      <c r="BH78" s="97">
        <f t="shared" si="450"/>
        <v>1.579056543624785</v>
      </c>
      <c r="BI78" s="95">
        <f t="shared" si="451"/>
        <v>3961</v>
      </c>
      <c r="BJ78" s="93">
        <f t="shared" si="478"/>
        <v>4.0137812230835485E-2</v>
      </c>
      <c r="BK78" s="97">
        <f t="shared" si="452"/>
        <v>1.1443760984765976</v>
      </c>
      <c r="BL78" s="95">
        <f t="shared" si="453"/>
        <v>3158</v>
      </c>
      <c r="BM78" s="93">
        <f t="shared" si="454"/>
        <v>3.6807813793023066E-2</v>
      </c>
      <c r="BN78" s="97">
        <f t="shared" si="455"/>
        <v>1.0494339377459398</v>
      </c>
      <c r="BO78" s="95">
        <f t="shared" si="456"/>
        <v>2885</v>
      </c>
      <c r="BP78" s="93">
        <f t="shared" si="457"/>
        <v>2.8603721953976265E-2</v>
      </c>
      <c r="BQ78" s="97">
        <f t="shared" si="458"/>
        <v>0.81552565803408761</v>
      </c>
      <c r="BR78" s="95">
        <f t="shared" si="459"/>
        <v>2974</v>
      </c>
      <c r="BS78" s="93">
        <f t="shared" si="460"/>
        <v>3.5122527310304102E-2</v>
      </c>
      <c r="BT78" s="97">
        <f t="shared" si="461"/>
        <v>1.0013844436973418</v>
      </c>
      <c r="BU78" s="93">
        <f t="shared" si="462"/>
        <v>3.81256298286866E-2</v>
      </c>
      <c r="BV78" s="93">
        <f t="shared" si="463"/>
        <v>3.2130555084985038E-2</v>
      </c>
      <c r="BW78" s="93">
        <f t="shared" si="464"/>
        <v>3.2909224369953513E-2</v>
      </c>
      <c r="BX78" s="93">
        <f t="shared" si="465"/>
        <v>5.4585599214948682E-2</v>
      </c>
      <c r="BY78" s="93">
        <f t="shared" si="466"/>
        <v>3.4428595686873835E-2</v>
      </c>
      <c r="BZ78" s="93">
        <f t="shared" si="413"/>
        <v>3.6204592394605759E-2</v>
      </c>
      <c r="CA78" s="93">
        <f t="shared" si="467"/>
        <v>4.3922984356197355E-2</v>
      </c>
      <c r="CB78" s="93">
        <f t="shared" si="468"/>
        <v>4.0826963168867268E-2</v>
      </c>
      <c r="CC78" s="93">
        <f t="shared" si="469"/>
        <v>1.9512688302497219E-2</v>
      </c>
      <c r="CD78" s="93">
        <f t="shared" si="470"/>
        <v>2.2235770899831437E-2</v>
      </c>
      <c r="CE78" s="93">
        <f t="shared" si="471"/>
        <v>1.9381099958369952E-2</v>
      </c>
      <c r="CF78" s="93">
        <f t="shared" si="472"/>
        <v>2.6364934636932878E-2</v>
      </c>
      <c r="CG78" s="93">
        <f t="shared" si="414"/>
        <v>3.5944021605696048E-2</v>
      </c>
      <c r="CH78" s="93">
        <f t="shared" si="473"/>
        <v>3.4792767167817963E-2</v>
      </c>
      <c r="CI78" s="93">
        <f t="shared" si="474"/>
        <v>2.4233286754431125E-2</v>
      </c>
      <c r="CJ78" s="93">
        <f t="shared" si="475"/>
        <v>4.9120629008897167E-2</v>
      </c>
      <c r="CK78" s="93">
        <f t="shared" si="476"/>
        <v>5.5383780851640897E-2</v>
      </c>
      <c r="CL78" s="37"/>
    </row>
    <row r="79" spans="1:90">
      <c r="A79" s="37" t="s">
        <v>101</v>
      </c>
      <c r="B79" s="37" t="s">
        <v>40</v>
      </c>
      <c r="C79" s="94">
        <v>40603</v>
      </c>
      <c r="D79" s="95"/>
      <c r="E79" s="95">
        <v>13518</v>
      </c>
      <c r="F79" s="93">
        <f t="shared" si="415"/>
        <v>3.6533357836645783E-2</v>
      </c>
      <c r="G79" s="93"/>
      <c r="H79" s="96">
        <f t="shared" si="416"/>
        <v>6.5636018443178734E-2</v>
      </c>
      <c r="I79" s="96">
        <f t="shared" si="417"/>
        <v>1.6533371588423055E-2</v>
      </c>
      <c r="J79" s="95">
        <v>389</v>
      </c>
      <c r="K79" s="93">
        <f t="shared" si="477"/>
        <v>2.1778076363229201E-2</v>
      </c>
      <c r="L79" s="97">
        <f t="shared" si="418"/>
        <v>0.59611482909967028</v>
      </c>
      <c r="M79" s="37">
        <v>475</v>
      </c>
      <c r="N79" s="93">
        <f t="shared" si="419"/>
        <v>2.6822519622790673E-2</v>
      </c>
      <c r="O79" s="97">
        <f t="shared" si="420"/>
        <v>0.7341925629372511</v>
      </c>
      <c r="P79" s="37">
        <v>466</v>
      </c>
      <c r="Q79" s="93">
        <f t="shared" si="421"/>
        <v>2.8505015904086127E-2</v>
      </c>
      <c r="R79" s="97">
        <f t="shared" si="422"/>
        <v>0.78024626237595363</v>
      </c>
      <c r="S79" s="37">
        <v>1346</v>
      </c>
      <c r="T79" s="93">
        <f t="shared" si="423"/>
        <v>5.5035368197244146E-2</v>
      </c>
      <c r="U79" s="97">
        <f t="shared" si="424"/>
        <v>1.5064415497564643</v>
      </c>
      <c r="V79" s="37">
        <v>494</v>
      </c>
      <c r="W79" s="93">
        <f t="shared" si="425"/>
        <v>2.097130242825607E-2</v>
      </c>
      <c r="X79" s="97">
        <f t="shared" si="426"/>
        <v>0.57403161576405204</v>
      </c>
      <c r="Y79" s="37">
        <v>300</v>
      </c>
      <c r="Z79" s="93">
        <f t="shared" si="427"/>
        <v>1.8223788118090146E-2</v>
      </c>
      <c r="AA79" s="97">
        <f t="shared" si="428"/>
        <v>0.49882598253288063</v>
      </c>
      <c r="AB79" s="37">
        <v>1820</v>
      </c>
      <c r="AC79" s="93">
        <f t="shared" si="429"/>
        <v>6.083701029549405E-2</v>
      </c>
      <c r="AD79" s="97">
        <f t="shared" si="430"/>
        <v>1.6652455152772687</v>
      </c>
      <c r="AE79" s="37">
        <v>452</v>
      </c>
      <c r="AF79" s="93">
        <f t="shared" si="431"/>
        <v>2.6175584896919155E-2</v>
      </c>
      <c r="AG79" s="97">
        <f t="shared" si="432"/>
        <v>0.71648450750023918</v>
      </c>
      <c r="AH79" s="37">
        <v>512</v>
      </c>
      <c r="AI79" s="93">
        <f t="shared" si="433"/>
        <v>2.5882115054089577E-2</v>
      </c>
      <c r="AJ79" s="97">
        <f t="shared" si="434"/>
        <v>0.7084515792339191</v>
      </c>
      <c r="AK79" s="37">
        <v>461</v>
      </c>
      <c r="AL79" s="93">
        <f t="shared" si="435"/>
        <v>1.6533371588423055E-2</v>
      </c>
      <c r="AM79" s="97">
        <f t="shared" si="436"/>
        <v>0.45255548811992324</v>
      </c>
      <c r="AN79" s="37">
        <v>617</v>
      </c>
      <c r="AO79" s="93">
        <f t="shared" si="437"/>
        <v>2.8539710439890838E-2</v>
      </c>
      <c r="AP79" s="97">
        <f t="shared" si="438"/>
        <v>0.78119592968986007</v>
      </c>
      <c r="AQ79" s="37">
        <v>954</v>
      </c>
      <c r="AR79" s="93">
        <f t="shared" si="439"/>
        <v>3.4933538393936064E-2</v>
      </c>
      <c r="AS79" s="97">
        <f t="shared" si="440"/>
        <v>0.95620935119451367</v>
      </c>
      <c r="AT79" s="37">
        <v>998</v>
      </c>
      <c r="AU79" s="93">
        <f t="shared" si="441"/>
        <v>4.9005646943285047E-2</v>
      </c>
      <c r="AV79" s="97">
        <f t="shared" si="442"/>
        <v>1.3413945458396543</v>
      </c>
      <c r="AW79" s="37">
        <v>940</v>
      </c>
      <c r="AX79" s="93">
        <f t="shared" si="443"/>
        <v>4.7744819179195451E-2</v>
      </c>
      <c r="AY79" s="97">
        <f t="shared" si="444"/>
        <v>1.3068828601159597</v>
      </c>
      <c r="AZ79" s="37">
        <v>731</v>
      </c>
      <c r="BA79" s="93">
        <f t="shared" si="445"/>
        <v>2.688092961682724E-2</v>
      </c>
      <c r="BB79" s="97">
        <f t="shared" si="446"/>
        <v>0.73579137557029017</v>
      </c>
      <c r="BC79" s="37">
        <v>1353</v>
      </c>
      <c r="BD79" s="93">
        <f t="shared" si="447"/>
        <v>5.5990068280571077E-2</v>
      </c>
      <c r="BE79" s="97">
        <f t="shared" si="448"/>
        <v>1.5325738337801709</v>
      </c>
      <c r="BF79" s="37">
        <v>1210</v>
      </c>
      <c r="BG79" s="93">
        <f t="shared" si="449"/>
        <v>6.5636018443178734E-2</v>
      </c>
      <c r="BH79" s="97">
        <f t="shared" si="450"/>
        <v>1.796605139244571</v>
      </c>
      <c r="BI79" s="95">
        <f t="shared" si="451"/>
        <v>2995</v>
      </c>
      <c r="BJ79" s="93">
        <f t="shared" si="478"/>
        <v>3.0349090540609008E-2</v>
      </c>
      <c r="BK79" s="97">
        <f t="shared" si="452"/>
        <v>0.83072272404609149</v>
      </c>
      <c r="BL79" s="95">
        <f t="shared" si="453"/>
        <v>4102</v>
      </c>
      <c r="BM79" s="93">
        <f t="shared" si="454"/>
        <v>4.7810529505693672E-2</v>
      </c>
      <c r="BN79" s="97">
        <f t="shared" si="455"/>
        <v>1.3086814992334488</v>
      </c>
      <c r="BO79" s="95">
        <f t="shared" si="456"/>
        <v>3162</v>
      </c>
      <c r="BP79" s="93">
        <f t="shared" si="457"/>
        <v>3.1350075846957697E-2</v>
      </c>
      <c r="BQ79" s="97">
        <f t="shared" si="458"/>
        <v>0.85812193850714558</v>
      </c>
      <c r="BR79" s="95">
        <f t="shared" si="459"/>
        <v>3259</v>
      </c>
      <c r="BS79" s="93">
        <f t="shared" si="460"/>
        <v>3.8488337762031297E-2</v>
      </c>
      <c r="BT79" s="97">
        <f t="shared" si="461"/>
        <v>1.0535121883437859</v>
      </c>
      <c r="BU79" s="93">
        <f t="shared" si="462"/>
        <v>2.1778076363229201E-2</v>
      </c>
      <c r="BV79" s="93">
        <f t="shared" si="463"/>
        <v>2.6822519622790673E-2</v>
      </c>
      <c r="BW79" s="93">
        <f t="shared" si="464"/>
        <v>2.8505015904086127E-2</v>
      </c>
      <c r="BX79" s="93">
        <f t="shared" si="465"/>
        <v>5.5035368197244146E-2</v>
      </c>
      <c r="BY79" s="93">
        <f t="shared" si="466"/>
        <v>2.097130242825607E-2</v>
      </c>
      <c r="BZ79" s="93">
        <f t="shared" si="413"/>
        <v>1.8223788118090146E-2</v>
      </c>
      <c r="CA79" s="93">
        <f t="shared" si="467"/>
        <v>6.083701029549405E-2</v>
      </c>
      <c r="CB79" s="93">
        <f t="shared" si="468"/>
        <v>2.6175584896919155E-2</v>
      </c>
      <c r="CC79" s="93">
        <f t="shared" si="469"/>
        <v>2.5882115054089577E-2</v>
      </c>
      <c r="CD79" s="93">
        <f t="shared" si="470"/>
        <v>1.6533371588423055E-2</v>
      </c>
      <c r="CE79" s="93">
        <f t="shared" si="471"/>
        <v>2.8539710439890838E-2</v>
      </c>
      <c r="CF79" s="93">
        <f t="shared" si="472"/>
        <v>3.4933538393936064E-2</v>
      </c>
      <c r="CG79" s="93">
        <f t="shared" si="414"/>
        <v>4.9005646943285047E-2</v>
      </c>
      <c r="CH79" s="93">
        <f t="shared" si="473"/>
        <v>4.7744819179195451E-2</v>
      </c>
      <c r="CI79" s="93">
        <f t="shared" si="474"/>
        <v>2.688092961682724E-2</v>
      </c>
      <c r="CJ79" s="93">
        <f t="shared" si="475"/>
        <v>5.5990068280571077E-2</v>
      </c>
      <c r="CK79" s="93">
        <f t="shared" si="476"/>
        <v>6.5636018443178734E-2</v>
      </c>
      <c r="CL79" s="37"/>
    </row>
    <row r="80" spans="1:90">
      <c r="A80" s="37" t="s">
        <v>79</v>
      </c>
      <c r="B80" s="37" t="s">
        <v>40</v>
      </c>
      <c r="C80" s="94">
        <v>40603</v>
      </c>
      <c r="D80" s="95"/>
      <c r="E80" s="95">
        <v>6907</v>
      </c>
      <c r="F80" s="93">
        <f t="shared" si="415"/>
        <v>1.8666659459810064E-2</v>
      </c>
      <c r="G80" s="93"/>
      <c r="H80" s="96">
        <f t="shared" si="416"/>
        <v>3.90760796897981E-2</v>
      </c>
      <c r="I80" s="96">
        <f t="shared" si="417"/>
        <v>1.0973015339827566E-2</v>
      </c>
      <c r="J80" s="95">
        <v>196</v>
      </c>
      <c r="K80" s="93">
        <f t="shared" si="477"/>
        <v>1.0973015339827566E-2</v>
      </c>
      <c r="L80" s="97">
        <f t="shared" si="418"/>
        <v>0.58784033444510153</v>
      </c>
      <c r="M80" s="37">
        <v>276</v>
      </c>
      <c r="N80" s="93">
        <f t="shared" si="419"/>
        <v>1.5585295612400475E-2</v>
      </c>
      <c r="O80" s="97">
        <f t="shared" si="420"/>
        <v>0.83492687301421731</v>
      </c>
      <c r="P80" s="37">
        <v>219</v>
      </c>
      <c r="Q80" s="93">
        <f t="shared" si="421"/>
        <v>1.3396134083679961E-2</v>
      </c>
      <c r="R80" s="97">
        <f t="shared" si="422"/>
        <v>0.71765031726872619</v>
      </c>
      <c r="S80" s="37">
        <v>624</v>
      </c>
      <c r="T80" s="93">
        <f t="shared" si="423"/>
        <v>2.5514167722942308E-2</v>
      </c>
      <c r="U80" s="97">
        <f t="shared" si="424"/>
        <v>1.3668309414373341</v>
      </c>
      <c r="V80" s="37">
        <v>302</v>
      </c>
      <c r="W80" s="93">
        <f t="shared" si="425"/>
        <v>1.282051282051282E-2</v>
      </c>
      <c r="X80" s="97">
        <f t="shared" si="426"/>
        <v>0.68681345197922583</v>
      </c>
      <c r="Y80" s="37">
        <v>209</v>
      </c>
      <c r="Z80" s="93">
        <f t="shared" si="427"/>
        <v>1.2695905722269469E-2</v>
      </c>
      <c r="AA80" s="97">
        <f t="shared" si="428"/>
        <v>0.68013806913894659</v>
      </c>
      <c r="AB80" s="37">
        <v>1169</v>
      </c>
      <c r="AC80" s="93">
        <f t="shared" si="429"/>
        <v>3.90760796897981E-2</v>
      </c>
      <c r="AD80" s="97">
        <f t="shared" si="430"/>
        <v>2.0933622201621129</v>
      </c>
      <c r="AE80" s="37">
        <v>229</v>
      </c>
      <c r="AF80" s="93">
        <f t="shared" si="431"/>
        <v>1.3261524206624971E-2</v>
      </c>
      <c r="AG80" s="97">
        <f t="shared" si="432"/>
        <v>0.71043907107093651</v>
      </c>
      <c r="AH80" s="37">
        <v>308</v>
      </c>
      <c r="AI80" s="93">
        <f t="shared" si="433"/>
        <v>1.556970983722576E-2</v>
      </c>
      <c r="AJ80" s="97">
        <f t="shared" si="434"/>
        <v>0.83409192045035485</v>
      </c>
      <c r="AK80" s="37">
        <v>332</v>
      </c>
      <c r="AL80" s="93">
        <f t="shared" si="435"/>
        <v>1.1906896675393609E-2</v>
      </c>
      <c r="AM80" s="97">
        <f t="shared" si="436"/>
        <v>0.63786971102299006</v>
      </c>
      <c r="AN80" s="37">
        <v>343</v>
      </c>
      <c r="AO80" s="93">
        <f t="shared" si="437"/>
        <v>1.5865673712937695E-2</v>
      </c>
      <c r="AP80" s="97">
        <f t="shared" si="438"/>
        <v>0.84994713419918633</v>
      </c>
      <c r="AQ80" s="37">
        <v>462</v>
      </c>
      <c r="AR80" s="93">
        <f t="shared" si="439"/>
        <v>1.6917499725365263E-2</v>
      </c>
      <c r="AS80" s="97">
        <f t="shared" si="440"/>
        <v>0.90629497804838621</v>
      </c>
      <c r="AT80" s="37">
        <v>429</v>
      </c>
      <c r="AU80" s="93">
        <f t="shared" si="441"/>
        <v>2.1065553645961209E-2</v>
      </c>
      <c r="AV80" s="97">
        <f t="shared" si="442"/>
        <v>1.1285122381600223</v>
      </c>
      <c r="AW80" s="37">
        <v>368</v>
      </c>
      <c r="AX80" s="93">
        <f t="shared" si="443"/>
        <v>1.8691588785046728E-2</v>
      </c>
      <c r="AY80" s="97">
        <f t="shared" si="444"/>
        <v>1.0013355000818618</v>
      </c>
      <c r="AZ80" s="37">
        <v>357</v>
      </c>
      <c r="BA80" s="93">
        <f t="shared" si="445"/>
        <v>1.3127895859380746E-2</v>
      </c>
      <c r="BB80" s="97">
        <f t="shared" si="446"/>
        <v>0.70328040684759585</v>
      </c>
      <c r="BC80" s="37">
        <v>581</v>
      </c>
      <c r="BD80" s="93">
        <f t="shared" si="447"/>
        <v>2.404303745085868E-2</v>
      </c>
      <c r="BE80" s="97">
        <f t="shared" si="448"/>
        <v>1.2880203607198244</v>
      </c>
      <c r="BF80" s="37">
        <v>503</v>
      </c>
      <c r="BG80" s="93">
        <f t="shared" si="449"/>
        <v>2.7285055600759424E-2</v>
      </c>
      <c r="BH80" s="97">
        <f t="shared" si="450"/>
        <v>1.4616999715190098</v>
      </c>
      <c r="BI80" s="95">
        <f t="shared" si="451"/>
        <v>1550</v>
      </c>
      <c r="BJ80" s="93">
        <f t="shared" si="478"/>
        <v>1.5706541014338552E-2</v>
      </c>
      <c r="BK80" s="97">
        <f t="shared" si="452"/>
        <v>0.84142216491146982</v>
      </c>
      <c r="BL80" s="95">
        <f t="shared" si="453"/>
        <v>1762</v>
      </c>
      <c r="BM80" s="93">
        <f t="shared" si="454"/>
        <v>2.0536848607760179E-2</v>
      </c>
      <c r="BN80" s="97">
        <f t="shared" si="455"/>
        <v>1.1001887430355011</v>
      </c>
      <c r="BO80" s="95">
        <f t="shared" si="456"/>
        <v>1613</v>
      </c>
      <c r="BP80" s="93">
        <f t="shared" si="457"/>
        <v>1.5992306243245654E-2</v>
      </c>
      <c r="BQ80" s="97">
        <f t="shared" si="458"/>
        <v>0.85673102237053289</v>
      </c>
      <c r="BR80" s="95">
        <f t="shared" si="459"/>
        <v>1982</v>
      </c>
      <c r="BS80" s="93">
        <f t="shared" si="460"/>
        <v>2.340714496604665E-2</v>
      </c>
      <c r="BT80" s="97">
        <f t="shared" si="461"/>
        <v>1.2539546787384754</v>
      </c>
      <c r="BU80" s="93">
        <f t="shared" si="462"/>
        <v>1.0973015339827566E-2</v>
      </c>
      <c r="BV80" s="93">
        <f t="shared" si="463"/>
        <v>1.5585295612400475E-2</v>
      </c>
      <c r="BW80" s="93">
        <f t="shared" si="464"/>
        <v>1.3396134083679961E-2</v>
      </c>
      <c r="BX80" s="93">
        <f t="shared" si="465"/>
        <v>2.5514167722942308E-2</v>
      </c>
      <c r="BY80" s="93">
        <f t="shared" si="466"/>
        <v>1.282051282051282E-2</v>
      </c>
      <c r="BZ80" s="93">
        <f t="shared" si="413"/>
        <v>1.2695905722269469E-2</v>
      </c>
      <c r="CA80" s="93">
        <f t="shared" si="467"/>
        <v>3.90760796897981E-2</v>
      </c>
      <c r="CB80" s="93">
        <f t="shared" si="468"/>
        <v>1.3261524206624971E-2</v>
      </c>
      <c r="CC80" s="93">
        <f t="shared" si="469"/>
        <v>1.556970983722576E-2</v>
      </c>
      <c r="CD80" s="93">
        <f t="shared" si="470"/>
        <v>1.1906896675393609E-2</v>
      </c>
      <c r="CE80" s="93">
        <f t="shared" si="471"/>
        <v>1.5865673712937695E-2</v>
      </c>
      <c r="CF80" s="93">
        <f t="shared" si="472"/>
        <v>1.6917499725365263E-2</v>
      </c>
      <c r="CG80" s="93">
        <f t="shared" si="414"/>
        <v>2.1065553645961209E-2</v>
      </c>
      <c r="CH80" s="93">
        <f t="shared" si="473"/>
        <v>1.8691588785046728E-2</v>
      </c>
      <c r="CI80" s="93">
        <f t="shared" si="474"/>
        <v>1.3127895859380746E-2</v>
      </c>
      <c r="CJ80" s="93">
        <f t="shared" si="475"/>
        <v>2.404303745085868E-2</v>
      </c>
      <c r="CK80" s="93">
        <f t="shared" si="476"/>
        <v>2.7285055600759424E-2</v>
      </c>
      <c r="CL80" s="37"/>
    </row>
    <row r="81" spans="1:90">
      <c r="A81" s="37" t="s">
        <v>102</v>
      </c>
      <c r="B81" s="37" t="s">
        <v>40</v>
      </c>
      <c r="C81" s="94">
        <v>40603</v>
      </c>
      <c r="D81" s="95"/>
      <c r="E81" s="95">
        <v>182583</v>
      </c>
      <c r="F81" s="93">
        <f t="shared" si="415"/>
        <v>0.4934435622050819</v>
      </c>
      <c r="G81" s="93"/>
      <c r="H81" s="96">
        <f t="shared" si="416"/>
        <v>0.52229576146543655</v>
      </c>
      <c r="I81" s="96">
        <f t="shared" si="417"/>
        <v>0.47928562750577086</v>
      </c>
      <c r="J81" s="95">
        <v>8598</v>
      </c>
      <c r="K81" s="93">
        <f t="shared" si="477"/>
        <v>0.48135707087672153</v>
      </c>
      <c r="L81" s="97">
        <f t="shared" si="418"/>
        <v>0.97550582831732835</v>
      </c>
      <c r="M81" s="37">
        <v>8854</v>
      </c>
      <c r="N81" s="93">
        <f t="shared" si="419"/>
        <v>0.49997176576881813</v>
      </c>
      <c r="O81" s="97">
        <f t="shared" si="420"/>
        <v>1.0132298890162095</v>
      </c>
      <c r="P81" s="37">
        <v>7913</v>
      </c>
      <c r="Q81" s="93">
        <f t="shared" si="421"/>
        <v>0.48403474431123072</v>
      </c>
      <c r="R81" s="97">
        <f t="shared" si="422"/>
        <v>0.98093233225740062</v>
      </c>
      <c r="S81" s="37">
        <v>11821</v>
      </c>
      <c r="T81" s="93">
        <f t="shared" si="423"/>
        <v>0.48333810361041829</v>
      </c>
      <c r="U81" s="97">
        <f t="shared" si="424"/>
        <v>0.9795205381756229</v>
      </c>
      <c r="V81" s="37">
        <v>11362</v>
      </c>
      <c r="W81" s="93">
        <f t="shared" si="425"/>
        <v>0.48233995584988965</v>
      </c>
      <c r="X81" s="97">
        <f t="shared" si="426"/>
        <v>0.97749771766081439</v>
      </c>
      <c r="Y81" s="37">
        <v>7890</v>
      </c>
      <c r="Z81" s="93">
        <f t="shared" si="427"/>
        <v>0.47928562750577086</v>
      </c>
      <c r="AA81" s="97">
        <f t="shared" si="428"/>
        <v>0.97130789459276234</v>
      </c>
      <c r="AB81" s="37">
        <v>15625</v>
      </c>
      <c r="AC81" s="93">
        <f t="shared" si="429"/>
        <v>0.52229576146543655</v>
      </c>
      <c r="AD81" s="97">
        <f t="shared" si="430"/>
        <v>1.0584711230832986</v>
      </c>
      <c r="AE81" s="37">
        <v>8400</v>
      </c>
      <c r="AF81" s="93">
        <f t="shared" si="431"/>
        <v>0.48644892286309938</v>
      </c>
      <c r="AG81" s="97">
        <f t="shared" si="432"/>
        <v>0.98582484426238104</v>
      </c>
      <c r="AH81" s="37">
        <v>9876</v>
      </c>
      <c r="AI81" s="93">
        <f t="shared" si="433"/>
        <v>0.4992417349105247</v>
      </c>
      <c r="AJ81" s="97">
        <f t="shared" si="434"/>
        <v>1.0117504273022271</v>
      </c>
      <c r="AK81" s="37">
        <v>13428</v>
      </c>
      <c r="AL81" s="93">
        <f t="shared" si="435"/>
        <v>0.48158376071441378</v>
      </c>
      <c r="AM81" s="97">
        <f t="shared" si="436"/>
        <v>0.97596523209732544</v>
      </c>
      <c r="AN81" s="37">
        <v>11134</v>
      </c>
      <c r="AO81" s="93">
        <f t="shared" si="437"/>
        <v>0.51500994495582586</v>
      </c>
      <c r="AP81" s="97">
        <f t="shared" si="438"/>
        <v>1.0437058752056039</v>
      </c>
      <c r="AQ81" s="37">
        <v>13824</v>
      </c>
      <c r="AR81" s="93">
        <f t="shared" si="439"/>
        <v>0.50620674502911123</v>
      </c>
      <c r="AS81" s="97">
        <f t="shared" si="440"/>
        <v>1.0258655372196848</v>
      </c>
      <c r="AT81" s="37">
        <v>10383</v>
      </c>
      <c r="AU81" s="93">
        <f t="shared" si="441"/>
        <v>0.50984532285784434</v>
      </c>
      <c r="AV81" s="97">
        <f t="shared" si="442"/>
        <v>1.0332393852287116</v>
      </c>
      <c r="AW81" s="37">
        <v>9857</v>
      </c>
      <c r="AX81" s="93">
        <f t="shared" si="443"/>
        <v>0.50066030069077616</v>
      </c>
      <c r="AY81" s="97">
        <f t="shared" si="444"/>
        <v>1.0146252561355638</v>
      </c>
      <c r="AZ81" s="37">
        <v>13177</v>
      </c>
      <c r="BA81" s="93">
        <f t="shared" si="445"/>
        <v>0.48455541663602264</v>
      </c>
      <c r="BB81" s="97">
        <f t="shared" si="446"/>
        <v>0.98198751336558077</v>
      </c>
      <c r="BC81" s="37">
        <v>11590</v>
      </c>
      <c r="BD81" s="93">
        <f t="shared" si="447"/>
        <v>0.47961928408855781</v>
      </c>
      <c r="BE81" s="97">
        <f t="shared" si="448"/>
        <v>0.971984074420291</v>
      </c>
      <c r="BF81" s="95">
        <v>8851</v>
      </c>
      <c r="BG81" s="93">
        <f t="shared" si="449"/>
        <v>0.48011933821535124</v>
      </c>
      <c r="BH81" s="97">
        <f t="shared" si="450"/>
        <v>0.9729974712200361</v>
      </c>
      <c r="BI81" s="95">
        <f>J81+S81+V81+Y81+P81</f>
        <v>47584</v>
      </c>
      <c r="BJ81" s="93">
        <f t="shared" si="478"/>
        <v>0.48218067588792624</v>
      </c>
      <c r="BK81" s="97">
        <f>BJ81/$F81</f>
        <v>0.97717492499684355</v>
      </c>
      <c r="BL81" s="95">
        <f>BF81+AT81+AQ81+AW81</f>
        <v>42915</v>
      </c>
      <c r="BM81" s="93">
        <f t="shared" si="454"/>
        <v>0.50019231441658796</v>
      </c>
      <c r="BN81" s="97">
        <f>BM81/$F81</f>
        <v>1.0136768472190567</v>
      </c>
      <c r="BO81" s="95">
        <f>AZ81+AN81+AK81+BC81</f>
        <v>49329</v>
      </c>
      <c r="BP81" s="93">
        <f t="shared" si="457"/>
        <v>0.4890790295555269</v>
      </c>
      <c r="BQ81" s="97">
        <f>BP81/$F81</f>
        <v>0.99115495066943227</v>
      </c>
      <c r="BR81" s="95">
        <f>AH81+AE81+AB81+M81</f>
        <v>42755</v>
      </c>
      <c r="BS81" s="93">
        <f t="shared" si="460"/>
        <v>0.50493061706524944</v>
      </c>
      <c r="BT81" s="97">
        <f>BS81/$F81</f>
        <v>1.0232793691923645</v>
      </c>
      <c r="BU81" s="93">
        <f t="shared" si="462"/>
        <v>0.48135707087672153</v>
      </c>
      <c r="BV81" s="93">
        <f t="shared" si="463"/>
        <v>0.49997176576881813</v>
      </c>
      <c r="BW81" s="93">
        <f t="shared" si="464"/>
        <v>0.48403474431123072</v>
      </c>
      <c r="BX81" s="93">
        <f t="shared" si="465"/>
        <v>0.48333810361041829</v>
      </c>
      <c r="BY81" s="93">
        <f t="shared" si="466"/>
        <v>0.48233995584988965</v>
      </c>
      <c r="BZ81" s="93">
        <f t="shared" si="413"/>
        <v>0.47928562750577086</v>
      </c>
      <c r="CA81" s="93">
        <f t="shared" si="467"/>
        <v>0.52229576146543655</v>
      </c>
      <c r="CB81" s="93">
        <f t="shared" si="468"/>
        <v>0.48644892286309938</v>
      </c>
      <c r="CC81" s="93">
        <f t="shared" si="469"/>
        <v>0.4992417349105247</v>
      </c>
      <c r="CD81" s="93">
        <f t="shared" si="470"/>
        <v>0.48158376071441378</v>
      </c>
      <c r="CE81" s="93">
        <f t="shared" si="471"/>
        <v>0.51500994495582586</v>
      </c>
      <c r="CF81" s="93">
        <f t="shared" si="472"/>
        <v>0.50620674502911123</v>
      </c>
      <c r="CG81" s="93">
        <f t="shared" si="414"/>
        <v>0.50984532285784434</v>
      </c>
      <c r="CH81" s="93">
        <f t="shared" si="473"/>
        <v>0.50066030069077616</v>
      </c>
      <c r="CI81" s="93">
        <f t="shared" si="474"/>
        <v>0.48455541663602264</v>
      </c>
      <c r="CJ81" s="93">
        <f t="shared" si="475"/>
        <v>0.47961928408855781</v>
      </c>
      <c r="CK81" s="93">
        <f t="shared" si="476"/>
        <v>0.48011933821535124</v>
      </c>
      <c r="CL81" s="37"/>
    </row>
    <row r="82" spans="1:90">
      <c r="A82" s="37" t="s">
        <v>103</v>
      </c>
      <c r="B82" s="37" t="s">
        <v>40</v>
      </c>
      <c r="C82" s="94">
        <v>40603</v>
      </c>
      <c r="D82" s="95"/>
      <c r="E82" s="95">
        <v>132677</v>
      </c>
      <c r="F82" s="93">
        <f t="shared" ref="F82:F93" si="479">E82/E$81</f>
        <v>0.72666677620588993</v>
      </c>
      <c r="G82" s="93"/>
      <c r="H82" s="96">
        <f t="shared" si="416"/>
        <v>0.81698495370370372</v>
      </c>
      <c r="I82" s="96">
        <f t="shared" si="417"/>
        <v>0.57190559307884947</v>
      </c>
      <c r="J82" s="95">
        <v>6584</v>
      </c>
      <c r="K82" s="93">
        <f t="shared" ref="K82:K93" si="480">J82/J$81</f>
        <v>0.76575947894859264</v>
      </c>
      <c r="L82" s="97">
        <f t="shared" si="418"/>
        <v>1.0537972892428296</v>
      </c>
      <c r="M82" s="37">
        <v>6008</v>
      </c>
      <c r="N82" s="93">
        <f t="shared" ref="N82:N93" si="481">M82/M$81</f>
        <v>0.67856336119268124</v>
      </c>
      <c r="O82" s="97">
        <f t="shared" si="420"/>
        <v>0.93380264986880401</v>
      </c>
      <c r="P82" s="37">
        <v>6109</v>
      </c>
      <c r="Q82" s="93">
        <f t="shared" ref="Q82:Q93" si="482">P82/P$81</f>
        <v>0.772020725388601</v>
      </c>
      <c r="R82" s="97">
        <f t="shared" si="422"/>
        <v>1.0624136821274746</v>
      </c>
      <c r="S82" s="37">
        <v>8970</v>
      </c>
      <c r="T82" s="93">
        <f t="shared" ref="T82:T93" si="483">S82/S$81</f>
        <v>0.75881905084172241</v>
      </c>
      <c r="U82" s="97">
        <f t="shared" si="424"/>
        <v>1.0442462428290826</v>
      </c>
      <c r="V82" s="37">
        <v>8862</v>
      </c>
      <c r="W82" s="93">
        <f t="shared" ref="W82:W93" si="484">V82/V$81</f>
        <v>0.77996831543742295</v>
      </c>
      <c r="X82" s="97">
        <f t="shared" si="426"/>
        <v>1.073350731004703</v>
      </c>
      <c r="Y82" s="37">
        <v>6180</v>
      </c>
      <c r="Z82" s="93">
        <f t="shared" ref="Z82:Z93" si="485">Y82/Y$81</f>
        <v>0.78326996197718635</v>
      </c>
      <c r="AA82" s="97">
        <f t="shared" si="428"/>
        <v>1.0778942806038772</v>
      </c>
      <c r="AB82" s="37">
        <v>10923</v>
      </c>
      <c r="AC82" s="93">
        <f t="shared" ref="AC82:AC93" si="486">AB82/AB$81</f>
        <v>0.69907200000000003</v>
      </c>
      <c r="AD82" s="97">
        <f t="shared" si="430"/>
        <v>0.96202554305569166</v>
      </c>
      <c r="AE82" s="37">
        <v>6235</v>
      </c>
      <c r="AF82" s="93">
        <f t="shared" ref="AF82:AF93" si="487">AE82/AE$81</f>
        <v>0.74226190476190479</v>
      </c>
      <c r="AG82" s="97">
        <f t="shared" si="432"/>
        <v>1.0214611828511562</v>
      </c>
      <c r="AH82" s="37">
        <v>7417</v>
      </c>
      <c r="AI82" s="93">
        <f t="shared" ref="AI82:AI93" si="488">AH82/AH$81</f>
        <v>0.75101255569056302</v>
      </c>
      <c r="AJ82" s="97">
        <f t="shared" si="434"/>
        <v>1.0335033612129463</v>
      </c>
      <c r="AK82" s="37">
        <v>8952</v>
      </c>
      <c r="AL82" s="93">
        <f t="shared" ref="AL82:AL93" si="489">AK82/AK$81</f>
        <v>0.66666666666666663</v>
      </c>
      <c r="AM82" s="97">
        <f t="shared" si="436"/>
        <v>0.91743105436511219</v>
      </c>
      <c r="AN82" s="37">
        <v>7506</v>
      </c>
      <c r="AO82" s="93">
        <f t="shared" ref="AO82:AO93" si="490">AN82/AN$81</f>
        <v>0.67415124842823781</v>
      </c>
      <c r="AP82" s="97">
        <f t="shared" si="438"/>
        <v>0.9277309359706124</v>
      </c>
      <c r="AQ82" s="37">
        <v>11294</v>
      </c>
      <c r="AR82" s="93">
        <f t="shared" ref="AR82:AR93" si="491">AQ82/AQ$81</f>
        <v>0.81698495370370372</v>
      </c>
      <c r="AS82" s="97">
        <f t="shared" si="440"/>
        <v>1.124291051215232</v>
      </c>
      <c r="AT82" s="37">
        <v>8278</v>
      </c>
      <c r="AU82" s="93">
        <f t="shared" ref="AU82:AU93" si="492">AT82/AT$81</f>
        <v>0.7972647597033613</v>
      </c>
      <c r="AV82" s="97">
        <f t="shared" si="442"/>
        <v>1.097153173654204</v>
      </c>
      <c r="AW82" s="37">
        <v>7181</v>
      </c>
      <c r="AX82" s="93">
        <f t="shared" ref="AX82:AX93" si="493">AW82/AW$81</f>
        <v>0.72851780460586391</v>
      </c>
      <c r="AY82" s="97">
        <f t="shared" si="444"/>
        <v>1.0025472864049718</v>
      </c>
      <c r="AZ82" s="37">
        <v>7536</v>
      </c>
      <c r="BA82" s="93">
        <f t="shared" ref="BA82:BA93" si="494">AZ82/AZ$81</f>
        <v>0.57190559307884947</v>
      </c>
      <c r="BB82" s="97">
        <f t="shared" si="446"/>
        <v>0.78702592688345063</v>
      </c>
      <c r="BC82" s="37">
        <v>8341</v>
      </c>
      <c r="BD82" s="93">
        <f t="shared" ref="BD82:BD93" si="495">BC82/BC$81</f>
        <v>0.71967213114754103</v>
      </c>
      <c r="BE82" s="97">
        <f t="shared" si="448"/>
        <v>0.99037434311381389</v>
      </c>
      <c r="BF82" s="95">
        <v>6301</v>
      </c>
      <c r="BG82" s="93">
        <f t="shared" ref="BG82:BG93" si="496">BF82/BF$81</f>
        <v>0.71189696079539033</v>
      </c>
      <c r="BH82" s="97">
        <f t="shared" si="450"/>
        <v>0.97967456901275085</v>
      </c>
      <c r="BI82" s="95">
        <f t="shared" si="451"/>
        <v>36705</v>
      </c>
      <c r="BJ82" s="93">
        <f t="shared" ref="BJ82:BJ93" si="497">BI82/BI$81</f>
        <v>0.77137273032952258</v>
      </c>
      <c r="BK82" s="97">
        <f t="shared" si="452"/>
        <v>1.0615219459420639</v>
      </c>
      <c r="BL82" s="95">
        <f t="shared" si="453"/>
        <v>33054</v>
      </c>
      <c r="BM82" s="93">
        <f t="shared" ref="BM82:BM93" si="498">BL82/BL$81</f>
        <v>0.77022020272631941</v>
      </c>
      <c r="BN82" s="97">
        <f t="shared" si="455"/>
        <v>1.0599358990207766</v>
      </c>
      <c r="BO82" s="95">
        <f t="shared" si="456"/>
        <v>32335</v>
      </c>
      <c r="BP82" s="93">
        <f t="shared" ref="BP82:BP93" si="499">BO82/BO$81</f>
        <v>0.6554967666078777</v>
      </c>
      <c r="BQ82" s="97">
        <f t="shared" si="458"/>
        <v>0.90205963458298077</v>
      </c>
      <c r="BR82" s="95">
        <f t="shared" si="459"/>
        <v>30583</v>
      </c>
      <c r="BS82" s="93">
        <f t="shared" ref="BS82:BS93" si="500">BR82/BR$81</f>
        <v>0.71530815109343937</v>
      </c>
      <c r="BT82" s="97">
        <f t="shared" si="461"/>
        <v>0.98436886688041969</v>
      </c>
      <c r="BU82" s="93">
        <f t="shared" si="462"/>
        <v>0.76575947894859264</v>
      </c>
      <c r="BV82" s="93">
        <f t="shared" si="463"/>
        <v>0.67856336119268124</v>
      </c>
      <c r="BW82" s="93">
        <f t="shared" si="464"/>
        <v>0.772020725388601</v>
      </c>
      <c r="BX82" s="93">
        <f t="shared" si="465"/>
        <v>0.75881905084172241</v>
      </c>
      <c r="BY82" s="93">
        <f t="shared" si="466"/>
        <v>0.77996831543742295</v>
      </c>
      <c r="BZ82" s="93">
        <f t="shared" si="413"/>
        <v>0.78326996197718635</v>
      </c>
      <c r="CA82" s="93">
        <f t="shared" si="467"/>
        <v>0.69907200000000003</v>
      </c>
      <c r="CB82" s="93">
        <f t="shared" si="468"/>
        <v>0.74226190476190479</v>
      </c>
      <c r="CC82" s="93">
        <f t="shared" si="469"/>
        <v>0.75101255569056302</v>
      </c>
      <c r="CD82" s="93">
        <f t="shared" si="470"/>
        <v>0.66666666666666663</v>
      </c>
      <c r="CE82" s="93">
        <f t="shared" si="471"/>
        <v>0.67415124842823781</v>
      </c>
      <c r="CF82" s="93">
        <f t="shared" si="472"/>
        <v>0.81698495370370372</v>
      </c>
      <c r="CG82" s="93">
        <f t="shared" si="414"/>
        <v>0.7972647597033613</v>
      </c>
      <c r="CH82" s="93">
        <f t="shared" si="473"/>
        <v>0.72851780460586391</v>
      </c>
      <c r="CI82" s="93">
        <f t="shared" si="474"/>
        <v>0.57190559307884947</v>
      </c>
      <c r="CJ82" s="93">
        <f t="shared" si="475"/>
        <v>0.71967213114754103</v>
      </c>
      <c r="CK82" s="93">
        <f t="shared" si="476"/>
        <v>0.71189696079539033</v>
      </c>
      <c r="CL82" s="37"/>
    </row>
    <row r="83" spans="1:90">
      <c r="A83" s="37" t="s">
        <v>104</v>
      </c>
      <c r="B83" s="37" t="s">
        <v>40</v>
      </c>
      <c r="C83" s="94">
        <v>40603</v>
      </c>
      <c r="D83" s="95"/>
      <c r="E83" s="95">
        <v>9985</v>
      </c>
      <c r="F83" s="93">
        <f t="shared" si="479"/>
        <v>5.4687457211240915E-2</v>
      </c>
      <c r="G83" s="93"/>
      <c r="H83" s="96">
        <f t="shared" si="416"/>
        <v>6.9875645038490822E-2</v>
      </c>
      <c r="I83" s="96">
        <f t="shared" si="417"/>
        <v>4.0776001437039695E-2</v>
      </c>
      <c r="J83" s="37">
        <v>391</v>
      </c>
      <c r="K83" s="93">
        <f t="shared" si="480"/>
        <v>4.5475692021400324E-2</v>
      </c>
      <c r="L83" s="97">
        <f t="shared" si="418"/>
        <v>0.8315561618771492</v>
      </c>
      <c r="M83" s="37">
        <v>431</v>
      </c>
      <c r="N83" s="93">
        <f t="shared" si="481"/>
        <v>4.8678563361192681E-2</v>
      </c>
      <c r="O83" s="97">
        <f t="shared" si="420"/>
        <v>0.89012299791453608</v>
      </c>
      <c r="P83" s="37">
        <v>461</v>
      </c>
      <c r="Q83" s="93">
        <f t="shared" si="482"/>
        <v>5.8258561860229999E-2</v>
      </c>
      <c r="R83" s="97">
        <f t="shared" si="422"/>
        <v>1.0653002503882196</v>
      </c>
      <c r="S83" s="37">
        <v>826</v>
      </c>
      <c r="T83" s="93">
        <f t="shared" si="483"/>
        <v>6.9875645038490822E-2</v>
      </c>
      <c r="U83" s="97">
        <f t="shared" si="424"/>
        <v>1.2777270804269174</v>
      </c>
      <c r="V83" s="37">
        <v>593</v>
      </c>
      <c r="W83" s="93">
        <f t="shared" si="484"/>
        <v>5.2191515578243267E-2</v>
      </c>
      <c r="X83" s="97">
        <f t="shared" si="426"/>
        <v>0.95435988871531197</v>
      </c>
      <c r="Y83" s="37">
        <v>389</v>
      </c>
      <c r="Z83" s="93">
        <f t="shared" si="485"/>
        <v>4.9302915082382763E-2</v>
      </c>
      <c r="AA83" s="97">
        <f t="shared" si="428"/>
        <v>0.90153972403472127</v>
      </c>
      <c r="AB83" s="37">
        <v>963</v>
      </c>
      <c r="AC83" s="93">
        <f t="shared" si="486"/>
        <v>6.1631999999999999E-2</v>
      </c>
      <c r="AD83" s="97">
        <f t="shared" si="430"/>
        <v>1.1269860246369554</v>
      </c>
      <c r="AE83" s="37">
        <v>471</v>
      </c>
      <c r="AF83" s="93">
        <f t="shared" si="487"/>
        <v>5.6071428571428571E-2</v>
      </c>
      <c r="AG83" s="97">
        <f t="shared" si="432"/>
        <v>1.0253069246727233</v>
      </c>
      <c r="AH83" s="37">
        <v>487</v>
      </c>
      <c r="AI83" s="93">
        <f t="shared" si="488"/>
        <v>4.931146213041717E-2</v>
      </c>
      <c r="AJ83" s="97">
        <f t="shared" si="434"/>
        <v>0.90169601303534885</v>
      </c>
      <c r="AK83" s="37">
        <v>607</v>
      </c>
      <c r="AL83" s="93">
        <f t="shared" si="489"/>
        <v>4.5204051236222821E-2</v>
      </c>
      <c r="AM83" s="97">
        <f t="shared" si="436"/>
        <v>0.8265890122046341</v>
      </c>
      <c r="AN83" s="37">
        <v>454</v>
      </c>
      <c r="AO83" s="93">
        <f t="shared" si="490"/>
        <v>4.0776001437039695E-2</v>
      </c>
      <c r="AP83" s="97">
        <f t="shared" si="438"/>
        <v>0.74561889538097337</v>
      </c>
      <c r="AQ83" s="37">
        <v>843</v>
      </c>
      <c r="AR83" s="93">
        <f t="shared" si="491"/>
        <v>6.0980902777777776E-2</v>
      </c>
      <c r="AS83" s="97">
        <f t="shared" si="440"/>
        <v>1.1150802375438156</v>
      </c>
      <c r="AT83" s="37">
        <v>626</v>
      </c>
      <c r="AU83" s="93">
        <f t="shared" si="492"/>
        <v>6.0290860059712993E-2</v>
      </c>
      <c r="AV83" s="97">
        <f t="shared" si="442"/>
        <v>1.1024623036837835</v>
      </c>
      <c r="AW83" s="37">
        <v>591</v>
      </c>
      <c r="AX83" s="93">
        <f t="shared" si="493"/>
        <v>5.995739068682155E-2</v>
      </c>
      <c r="AY83" s="97">
        <f t="shared" si="444"/>
        <v>1.0963645732370495</v>
      </c>
      <c r="AZ83" s="37">
        <v>543</v>
      </c>
      <c r="BA83" s="93">
        <f t="shared" si="494"/>
        <v>4.1208165743340672E-2</v>
      </c>
      <c r="BB83" s="97">
        <f t="shared" si="446"/>
        <v>0.75352133459352733</v>
      </c>
      <c r="BC83" s="37">
        <v>736</v>
      </c>
      <c r="BD83" s="93">
        <f t="shared" si="495"/>
        <v>6.3503019844693698E-2</v>
      </c>
      <c r="BE83" s="97">
        <f t="shared" si="448"/>
        <v>1.1611989857089344</v>
      </c>
      <c r="BF83" s="95">
        <v>573</v>
      </c>
      <c r="BG83" s="93">
        <f t="shared" si="496"/>
        <v>6.4738447633035809E-2</v>
      </c>
      <c r="BH83" s="97">
        <f t="shared" si="450"/>
        <v>1.1837896829426717</v>
      </c>
      <c r="BI83" s="95">
        <f t="shared" si="451"/>
        <v>2660</v>
      </c>
      <c r="BJ83" s="93">
        <f t="shared" si="497"/>
        <v>5.5901143241425692E-2</v>
      </c>
      <c r="BK83" s="97">
        <f t="shared" si="452"/>
        <v>1.0221931333449401</v>
      </c>
      <c r="BL83" s="95">
        <f t="shared" si="453"/>
        <v>2633</v>
      </c>
      <c r="BM83" s="93">
        <f t="shared" si="498"/>
        <v>6.1353838984038213E-2</v>
      </c>
      <c r="BN83" s="97">
        <f t="shared" si="455"/>
        <v>1.1218996477939558</v>
      </c>
      <c r="BO83" s="95">
        <f t="shared" si="456"/>
        <v>2340</v>
      </c>
      <c r="BP83" s="93">
        <f t="shared" si="499"/>
        <v>4.7436599160737093E-2</v>
      </c>
      <c r="BQ83" s="97">
        <f t="shared" si="458"/>
        <v>0.86741277762292046</v>
      </c>
      <c r="BR83" s="95">
        <f t="shared" si="459"/>
        <v>2352</v>
      </c>
      <c r="BS83" s="93">
        <f t="shared" si="500"/>
        <v>5.5011109811717925E-2</v>
      </c>
      <c r="BT83" s="97">
        <f t="shared" si="461"/>
        <v>1.0059182236107054</v>
      </c>
      <c r="BU83" s="93">
        <f t="shared" si="462"/>
        <v>4.5475692021400324E-2</v>
      </c>
      <c r="BV83" s="93">
        <f t="shared" si="463"/>
        <v>4.8678563361192681E-2</v>
      </c>
      <c r="BW83" s="93">
        <f t="shared" si="464"/>
        <v>5.8258561860229999E-2</v>
      </c>
      <c r="BX83" s="93">
        <f t="shared" si="465"/>
        <v>6.9875645038490822E-2</v>
      </c>
      <c r="BY83" s="93">
        <f t="shared" si="466"/>
        <v>5.2191515578243267E-2</v>
      </c>
      <c r="BZ83" s="93">
        <f t="shared" si="413"/>
        <v>4.9302915082382763E-2</v>
      </c>
      <c r="CA83" s="93">
        <f t="shared" si="467"/>
        <v>6.1631999999999999E-2</v>
      </c>
      <c r="CB83" s="93">
        <f t="shared" si="468"/>
        <v>5.6071428571428571E-2</v>
      </c>
      <c r="CC83" s="93">
        <f t="shared" si="469"/>
        <v>4.931146213041717E-2</v>
      </c>
      <c r="CD83" s="93">
        <f t="shared" si="470"/>
        <v>4.5204051236222821E-2</v>
      </c>
      <c r="CE83" s="93">
        <f t="shared" si="471"/>
        <v>4.0776001437039695E-2</v>
      </c>
      <c r="CF83" s="93">
        <f t="shared" si="472"/>
        <v>6.0980902777777776E-2</v>
      </c>
      <c r="CG83" s="93">
        <f t="shared" si="414"/>
        <v>6.0290860059712993E-2</v>
      </c>
      <c r="CH83" s="93">
        <f t="shared" si="473"/>
        <v>5.995739068682155E-2</v>
      </c>
      <c r="CI83" s="93">
        <f t="shared" si="474"/>
        <v>4.1208165743340672E-2</v>
      </c>
      <c r="CJ83" s="93">
        <f t="shared" si="475"/>
        <v>6.3503019844693698E-2</v>
      </c>
      <c r="CK83" s="93">
        <f t="shared" si="476"/>
        <v>6.4738447633035809E-2</v>
      </c>
      <c r="CL83" s="37"/>
    </row>
    <row r="84" spans="1:90">
      <c r="A84" s="37" t="s">
        <v>105</v>
      </c>
      <c r="B84" s="37" t="s">
        <v>40</v>
      </c>
      <c r="C84" s="94">
        <v>40603</v>
      </c>
      <c r="D84" s="95"/>
      <c r="E84" s="95">
        <v>84612</v>
      </c>
      <c r="F84" s="93">
        <f t="shared" si="479"/>
        <v>0.46341663791262055</v>
      </c>
      <c r="G84" s="93"/>
      <c r="H84" s="96">
        <f t="shared" si="416"/>
        <v>0.54578993055555558</v>
      </c>
      <c r="I84" s="96">
        <f t="shared" si="417"/>
        <v>0.32048265917887225</v>
      </c>
      <c r="J84" s="95">
        <v>4483</v>
      </c>
      <c r="K84" s="93">
        <f t="shared" si="480"/>
        <v>0.52140032565712957</v>
      </c>
      <c r="L84" s="97">
        <f t="shared" si="418"/>
        <v>1.1251221535888016</v>
      </c>
      <c r="M84" s="37">
        <v>3738</v>
      </c>
      <c r="N84" s="93">
        <f t="shared" si="481"/>
        <v>0.422182064603569</v>
      </c>
      <c r="O84" s="97">
        <f t="shared" si="420"/>
        <v>0.91102051602034506</v>
      </c>
      <c r="P84" s="37">
        <v>4131</v>
      </c>
      <c r="Q84" s="93">
        <f t="shared" si="482"/>
        <v>0.52205231896878557</v>
      </c>
      <c r="R84" s="97">
        <f t="shared" si="422"/>
        <v>1.1265290804410459</v>
      </c>
      <c r="S84" s="37">
        <v>5568</v>
      </c>
      <c r="T84" s="93">
        <f t="shared" si="483"/>
        <v>0.47102613992048048</v>
      </c>
      <c r="U84" s="97">
        <f t="shared" si="424"/>
        <v>1.0164204333321643</v>
      </c>
      <c r="V84" s="37">
        <v>5851</v>
      </c>
      <c r="W84" s="93">
        <f t="shared" si="484"/>
        <v>0.51496215455025529</v>
      </c>
      <c r="X84" s="97">
        <f t="shared" si="426"/>
        <v>1.1112293181138522</v>
      </c>
      <c r="Y84" s="37">
        <v>4208</v>
      </c>
      <c r="Z84" s="93">
        <f t="shared" si="485"/>
        <v>0.53333333333333333</v>
      </c>
      <c r="AA84" s="97">
        <f t="shared" si="428"/>
        <v>1.1508722167068501</v>
      </c>
      <c r="AB84" s="37">
        <v>7009</v>
      </c>
      <c r="AC84" s="93">
        <f t="shared" si="486"/>
        <v>0.44857599999999997</v>
      </c>
      <c r="AD84" s="97">
        <f t="shared" si="430"/>
        <v>0.96797560402779748</v>
      </c>
      <c r="AE84" s="37">
        <v>4119</v>
      </c>
      <c r="AF84" s="93">
        <f t="shared" si="487"/>
        <v>0.49035714285714288</v>
      </c>
      <c r="AG84" s="97">
        <f t="shared" si="432"/>
        <v>1.0581345224588206</v>
      </c>
      <c r="AH84" s="37">
        <v>4864</v>
      </c>
      <c r="AI84" s="93">
        <f t="shared" si="488"/>
        <v>0.49250708788983394</v>
      </c>
      <c r="AJ84" s="97">
        <f t="shared" si="434"/>
        <v>1.0627738574692662</v>
      </c>
      <c r="AK84" s="37">
        <v>5393</v>
      </c>
      <c r="AL84" s="93">
        <f t="shared" si="489"/>
        <v>0.40162347333929105</v>
      </c>
      <c r="AM84" s="97">
        <f t="shared" si="436"/>
        <v>0.86665743195655198</v>
      </c>
      <c r="AN84" s="37">
        <v>4343</v>
      </c>
      <c r="AO84" s="93">
        <f t="shared" si="490"/>
        <v>0.39006646308604276</v>
      </c>
      <c r="AP84" s="97">
        <f t="shared" si="438"/>
        <v>0.84171872819031512</v>
      </c>
      <c r="AQ84" s="37">
        <v>7545</v>
      </c>
      <c r="AR84" s="93">
        <f t="shared" si="491"/>
        <v>0.54578993055555558</v>
      </c>
      <c r="AS84" s="97">
        <f t="shared" si="440"/>
        <v>1.1777521260651562</v>
      </c>
      <c r="AT84" s="37">
        <v>5493</v>
      </c>
      <c r="AU84" s="93">
        <f t="shared" si="492"/>
        <v>0.52903785033227391</v>
      </c>
      <c r="AV84" s="97">
        <f t="shared" si="442"/>
        <v>1.1416030566257453</v>
      </c>
      <c r="AW84" s="37">
        <v>4616</v>
      </c>
      <c r="AX84" s="93">
        <f t="shared" si="493"/>
        <v>0.46829664198031856</v>
      </c>
      <c r="AY84" s="97">
        <f t="shared" si="444"/>
        <v>1.0105304895604938</v>
      </c>
      <c r="AZ84" s="37">
        <v>4223</v>
      </c>
      <c r="BA84" s="93">
        <f t="shared" si="494"/>
        <v>0.32048265917887225</v>
      </c>
      <c r="BB84" s="97">
        <f t="shared" si="446"/>
        <v>0.69156485322242744</v>
      </c>
      <c r="BC84" s="37">
        <v>5179</v>
      </c>
      <c r="BD84" s="93">
        <f t="shared" si="495"/>
        <v>0.44685073339085418</v>
      </c>
      <c r="BE84" s="97">
        <f t="shared" si="448"/>
        <v>0.96425267638990131</v>
      </c>
      <c r="BF84" s="95">
        <v>3849</v>
      </c>
      <c r="BG84" s="93">
        <f t="shared" si="496"/>
        <v>0.43486611682295784</v>
      </c>
      <c r="BH84" s="97">
        <f t="shared" si="450"/>
        <v>0.93839124719763289</v>
      </c>
      <c r="BI84" s="95">
        <f t="shared" si="451"/>
        <v>24241</v>
      </c>
      <c r="BJ84" s="93">
        <f t="shared" si="497"/>
        <v>0.50943594485541355</v>
      </c>
      <c r="BK84" s="97">
        <f t="shared" si="452"/>
        <v>1.0993043908610596</v>
      </c>
      <c r="BL84" s="95">
        <f t="shared" si="453"/>
        <v>21503</v>
      </c>
      <c r="BM84" s="93">
        <f t="shared" si="498"/>
        <v>0.50106023534894562</v>
      </c>
      <c r="BN84" s="97">
        <f t="shared" si="455"/>
        <v>1.081230569549432</v>
      </c>
      <c r="BO84" s="95">
        <f t="shared" si="456"/>
        <v>19138</v>
      </c>
      <c r="BP84" s="93">
        <f t="shared" si="499"/>
        <v>0.38796651057187453</v>
      </c>
      <c r="BQ84" s="97">
        <f t="shared" si="458"/>
        <v>0.83718727130601533</v>
      </c>
      <c r="BR84" s="95">
        <f t="shared" si="459"/>
        <v>19730</v>
      </c>
      <c r="BS84" s="93">
        <f t="shared" si="500"/>
        <v>0.46146649514676646</v>
      </c>
      <c r="BT84" s="97">
        <f t="shared" si="461"/>
        <v>0.99579181538531247</v>
      </c>
      <c r="BU84" s="93">
        <f t="shared" si="462"/>
        <v>0.52140032565712957</v>
      </c>
      <c r="BV84" s="93">
        <f t="shared" si="463"/>
        <v>0.422182064603569</v>
      </c>
      <c r="BW84" s="93">
        <f t="shared" si="464"/>
        <v>0.52205231896878557</v>
      </c>
      <c r="BX84" s="93">
        <f t="shared" si="465"/>
        <v>0.47102613992048048</v>
      </c>
      <c r="BY84" s="93">
        <f t="shared" si="466"/>
        <v>0.51496215455025529</v>
      </c>
      <c r="BZ84" s="93">
        <f t="shared" si="413"/>
        <v>0.53333333333333333</v>
      </c>
      <c r="CA84" s="93">
        <f t="shared" si="467"/>
        <v>0.44857599999999997</v>
      </c>
      <c r="CB84" s="93">
        <f t="shared" si="468"/>
        <v>0.49035714285714288</v>
      </c>
      <c r="CC84" s="93">
        <f t="shared" si="469"/>
        <v>0.49250708788983394</v>
      </c>
      <c r="CD84" s="93">
        <f t="shared" si="470"/>
        <v>0.40162347333929105</v>
      </c>
      <c r="CE84" s="93">
        <f t="shared" si="471"/>
        <v>0.39006646308604276</v>
      </c>
      <c r="CF84" s="93">
        <f t="shared" si="472"/>
        <v>0.54578993055555558</v>
      </c>
      <c r="CG84" s="93">
        <f t="shared" si="414"/>
        <v>0.52903785033227391</v>
      </c>
      <c r="CH84" s="93">
        <f t="shared" si="473"/>
        <v>0.46829664198031856</v>
      </c>
      <c r="CI84" s="93">
        <f t="shared" si="474"/>
        <v>0.32048265917887225</v>
      </c>
      <c r="CJ84" s="93">
        <f t="shared" si="475"/>
        <v>0.44685073339085418</v>
      </c>
      <c r="CK84" s="93">
        <f t="shared" si="476"/>
        <v>0.43486611682295784</v>
      </c>
      <c r="CL84" s="37"/>
    </row>
    <row r="85" spans="1:90">
      <c r="A85" s="37" t="s">
        <v>106</v>
      </c>
      <c r="B85" s="37" t="s">
        <v>40</v>
      </c>
      <c r="C85" s="94">
        <v>40603</v>
      </c>
      <c r="D85" s="95"/>
      <c r="E85" s="95">
        <v>19691</v>
      </c>
      <c r="F85" s="93">
        <f t="shared" si="479"/>
        <v>0.10784684225804154</v>
      </c>
      <c r="G85" s="93"/>
      <c r="H85" s="96">
        <f t="shared" si="416"/>
        <v>0.14706917796162647</v>
      </c>
      <c r="I85" s="96">
        <f t="shared" si="417"/>
        <v>6.1184000000000002E-2</v>
      </c>
      <c r="J85" s="95">
        <v>1169</v>
      </c>
      <c r="K85" s="93">
        <f t="shared" si="480"/>
        <v>0.1359618515933938</v>
      </c>
      <c r="L85" s="97">
        <f t="shared" si="418"/>
        <v>1.2606938575733391</v>
      </c>
      <c r="M85" s="37">
        <v>968</v>
      </c>
      <c r="N85" s="93">
        <f t="shared" si="481"/>
        <v>0.10932911678337474</v>
      </c>
      <c r="O85" s="97">
        <f t="shared" si="420"/>
        <v>1.0137442552261902</v>
      </c>
      <c r="P85" s="37">
        <v>914</v>
      </c>
      <c r="Q85" s="93">
        <f t="shared" si="482"/>
        <v>0.1155061291545558</v>
      </c>
      <c r="R85" s="97">
        <f t="shared" si="422"/>
        <v>1.071020038567176</v>
      </c>
      <c r="S85" s="37">
        <v>1209</v>
      </c>
      <c r="T85" s="93">
        <f t="shared" si="483"/>
        <v>0.10227561120040606</v>
      </c>
      <c r="U85" s="97">
        <f t="shared" si="424"/>
        <v>0.94834126858990098</v>
      </c>
      <c r="V85" s="37">
        <v>1671</v>
      </c>
      <c r="W85" s="93">
        <f t="shared" si="484"/>
        <v>0.14706917796162647</v>
      </c>
      <c r="X85" s="97">
        <f t="shared" si="426"/>
        <v>1.3636855273865038</v>
      </c>
      <c r="Y85" s="37">
        <v>1082</v>
      </c>
      <c r="Z85" s="93">
        <f t="shared" si="485"/>
        <v>0.13713561470215463</v>
      </c>
      <c r="AA85" s="97">
        <f t="shared" si="428"/>
        <v>1.2715774688519375</v>
      </c>
      <c r="AB85" s="37">
        <v>956</v>
      </c>
      <c r="AC85" s="93">
        <f t="shared" si="486"/>
        <v>6.1184000000000002E-2</v>
      </c>
      <c r="AD85" s="97">
        <f t="shared" si="430"/>
        <v>0.56732305479660761</v>
      </c>
      <c r="AE85" s="37">
        <v>1077</v>
      </c>
      <c r="AF85" s="93">
        <f t="shared" si="487"/>
        <v>0.12821428571428573</v>
      </c>
      <c r="AG85" s="97">
        <f t="shared" si="432"/>
        <v>1.1888552601986406</v>
      </c>
      <c r="AH85" s="37">
        <v>915</v>
      </c>
      <c r="AI85" s="93">
        <f t="shared" si="488"/>
        <v>9.2648845686512757E-2</v>
      </c>
      <c r="AJ85" s="97">
        <f t="shared" si="434"/>
        <v>0.85907796414506932</v>
      </c>
      <c r="AK85" s="37">
        <v>1484</v>
      </c>
      <c r="AL85" s="93">
        <f t="shared" si="489"/>
        <v>0.11051534107834377</v>
      </c>
      <c r="AM85" s="97">
        <f t="shared" si="436"/>
        <v>1.0247434117163801</v>
      </c>
      <c r="AN85" s="37">
        <v>1282</v>
      </c>
      <c r="AO85" s="93">
        <f t="shared" si="490"/>
        <v>0.11514280582001078</v>
      </c>
      <c r="AP85" s="97">
        <f t="shared" si="438"/>
        <v>1.0676511561137083</v>
      </c>
      <c r="AQ85" s="37">
        <v>1364</v>
      </c>
      <c r="AR85" s="93">
        <f t="shared" si="491"/>
        <v>9.8668981481481483E-2</v>
      </c>
      <c r="AS85" s="97">
        <f t="shared" si="440"/>
        <v>0.91489912375366078</v>
      </c>
      <c r="AT85" s="37">
        <v>1163</v>
      </c>
      <c r="AU85" s="93">
        <f t="shared" si="492"/>
        <v>0.11201001637291727</v>
      </c>
      <c r="AV85" s="97">
        <f t="shared" si="442"/>
        <v>1.0386026519433424</v>
      </c>
      <c r="AW85" s="37">
        <v>1046</v>
      </c>
      <c r="AX85" s="93">
        <f t="shared" si="493"/>
        <v>0.10611747996347773</v>
      </c>
      <c r="AY85" s="97">
        <f t="shared" si="444"/>
        <v>0.98396464598911459</v>
      </c>
      <c r="AZ85" s="37">
        <v>1106</v>
      </c>
      <c r="BA85" s="93">
        <f t="shared" si="494"/>
        <v>8.3934127646657058E-2</v>
      </c>
      <c r="BB85" s="97">
        <f t="shared" si="446"/>
        <v>0.77827153664667037</v>
      </c>
      <c r="BC85" s="37">
        <v>1298</v>
      </c>
      <c r="BD85" s="93">
        <f t="shared" si="495"/>
        <v>0.11199309749784297</v>
      </c>
      <c r="BE85" s="97">
        <f t="shared" si="448"/>
        <v>1.0384457732186616</v>
      </c>
      <c r="BF85" s="95">
        <v>987</v>
      </c>
      <c r="BG85" s="93">
        <f t="shared" si="496"/>
        <v>0.1115128234097842</v>
      </c>
      <c r="BH85" s="97">
        <f t="shared" si="450"/>
        <v>1.033992475579129</v>
      </c>
      <c r="BI85" s="95">
        <f t="shared" si="451"/>
        <v>6045</v>
      </c>
      <c r="BJ85" s="93">
        <f t="shared" si="497"/>
        <v>0.12703850033624747</v>
      </c>
      <c r="BK85" s="97">
        <f t="shared" si="452"/>
        <v>1.1779528976127709</v>
      </c>
      <c r="BL85" s="95">
        <f t="shared" si="453"/>
        <v>4560</v>
      </c>
      <c r="BM85" s="93">
        <f t="shared" si="498"/>
        <v>0.10625655365256903</v>
      </c>
      <c r="BN85" s="97">
        <f t="shared" si="455"/>
        <v>0.98525419407582204</v>
      </c>
      <c r="BO85" s="95">
        <f t="shared" si="456"/>
        <v>5170</v>
      </c>
      <c r="BP85" s="93">
        <f t="shared" si="499"/>
        <v>0.10480650327393623</v>
      </c>
      <c r="BQ85" s="97">
        <f t="shared" si="458"/>
        <v>0.97180873430831849</v>
      </c>
      <c r="BR85" s="95">
        <f t="shared" si="459"/>
        <v>3916</v>
      </c>
      <c r="BS85" s="93">
        <f t="shared" si="500"/>
        <v>9.1591626710326279E-2</v>
      </c>
      <c r="BT85" s="97">
        <f t="shared" si="461"/>
        <v>0.84927499769699377</v>
      </c>
      <c r="BU85" s="93">
        <f t="shared" si="462"/>
        <v>0.1359618515933938</v>
      </c>
      <c r="BV85" s="93">
        <f t="shared" si="463"/>
        <v>0.10932911678337474</v>
      </c>
      <c r="BW85" s="93">
        <f t="shared" si="464"/>
        <v>0.1155061291545558</v>
      </c>
      <c r="BX85" s="93">
        <f t="shared" si="465"/>
        <v>0.10227561120040606</v>
      </c>
      <c r="BY85" s="93">
        <f t="shared" si="466"/>
        <v>0.14706917796162647</v>
      </c>
      <c r="BZ85" s="93">
        <f t="shared" si="413"/>
        <v>0.13713561470215463</v>
      </c>
      <c r="CA85" s="93">
        <f t="shared" si="467"/>
        <v>6.1184000000000002E-2</v>
      </c>
      <c r="CB85" s="93">
        <f t="shared" si="468"/>
        <v>0.12821428571428573</v>
      </c>
      <c r="CC85" s="93">
        <f t="shared" si="469"/>
        <v>9.2648845686512757E-2</v>
      </c>
      <c r="CD85" s="93">
        <f t="shared" si="470"/>
        <v>0.11051534107834377</v>
      </c>
      <c r="CE85" s="93">
        <f t="shared" si="471"/>
        <v>0.11514280582001078</v>
      </c>
      <c r="CF85" s="93">
        <f t="shared" si="472"/>
        <v>9.8668981481481483E-2</v>
      </c>
      <c r="CG85" s="93">
        <f t="shared" si="414"/>
        <v>0.11201001637291727</v>
      </c>
      <c r="CH85" s="93">
        <f t="shared" si="473"/>
        <v>0.10611747996347773</v>
      </c>
      <c r="CI85" s="93">
        <f t="shared" si="474"/>
        <v>8.3934127646657058E-2</v>
      </c>
      <c r="CJ85" s="93">
        <f t="shared" si="475"/>
        <v>0.11199309749784297</v>
      </c>
      <c r="CK85" s="93">
        <f t="shared" si="476"/>
        <v>0.1115128234097842</v>
      </c>
      <c r="CL85" s="37"/>
    </row>
    <row r="86" spans="1:90">
      <c r="A86" s="37" t="s">
        <v>107</v>
      </c>
      <c r="B86" s="37" t="s">
        <v>40</v>
      </c>
      <c r="C86" s="94">
        <v>40603</v>
      </c>
      <c r="D86" s="95"/>
      <c r="E86" s="95">
        <v>9109</v>
      </c>
      <c r="F86" s="93">
        <f t="shared" si="479"/>
        <v>4.98896392325682E-2</v>
      </c>
      <c r="G86" s="93"/>
      <c r="H86" s="96">
        <f t="shared" si="416"/>
        <v>7.8081380593858385E-2</v>
      </c>
      <c r="I86" s="96">
        <f t="shared" si="417"/>
        <v>2.3681858802502235E-2</v>
      </c>
      <c r="J86" s="37">
        <v>319</v>
      </c>
      <c r="K86" s="93">
        <f t="shared" si="480"/>
        <v>3.7101651546871367E-2</v>
      </c>
      <c r="L86" s="97">
        <f t="shared" si="418"/>
        <v>0.7436744806655412</v>
      </c>
      <c r="M86" s="37">
        <v>369</v>
      </c>
      <c r="N86" s="93">
        <f t="shared" si="481"/>
        <v>4.1676078608538517E-2</v>
      </c>
      <c r="O86" s="97">
        <f t="shared" si="420"/>
        <v>0.83536540351111954</v>
      </c>
      <c r="P86" s="37">
        <v>343</v>
      </c>
      <c r="Q86" s="93">
        <f t="shared" si="482"/>
        <v>4.3346392013142929E-2</v>
      </c>
      <c r="R86" s="97">
        <f t="shared" si="422"/>
        <v>0.86884556953954062</v>
      </c>
      <c r="S86" s="37">
        <v>923</v>
      </c>
      <c r="T86" s="93">
        <f t="shared" si="483"/>
        <v>7.8081380593858385E-2</v>
      </c>
      <c r="U86" s="97">
        <f t="shared" si="424"/>
        <v>1.5650820850772253</v>
      </c>
      <c r="V86" s="37">
        <v>420</v>
      </c>
      <c r="W86" s="93">
        <f t="shared" si="484"/>
        <v>3.6965323006512937E-2</v>
      </c>
      <c r="X86" s="97">
        <f t="shared" si="426"/>
        <v>0.74094187841674741</v>
      </c>
      <c r="Y86" s="37">
        <v>254</v>
      </c>
      <c r="Z86" s="93">
        <f t="shared" si="485"/>
        <v>3.2192648922686945E-2</v>
      </c>
      <c r="AA86" s="97">
        <f t="shared" si="428"/>
        <v>0.6452772442914646</v>
      </c>
      <c r="AB86" s="37">
        <v>1171</v>
      </c>
      <c r="AC86" s="93">
        <f t="shared" si="486"/>
        <v>7.4943999999999997E-2</v>
      </c>
      <c r="AD86" s="97">
        <f t="shared" si="430"/>
        <v>1.5021956693380174</v>
      </c>
      <c r="AE86" s="37">
        <v>307</v>
      </c>
      <c r="AF86" s="93">
        <f t="shared" si="487"/>
        <v>3.6547619047619051E-2</v>
      </c>
      <c r="AG86" s="97">
        <f t="shared" si="432"/>
        <v>0.73256931919765389</v>
      </c>
      <c r="AH86" s="37">
        <v>413</v>
      </c>
      <c r="AI86" s="93">
        <f t="shared" si="488"/>
        <v>4.1818550020251116E-2</v>
      </c>
      <c r="AJ86" s="97">
        <f t="shared" si="434"/>
        <v>0.83822113495965633</v>
      </c>
      <c r="AK86" s="37">
        <v>318</v>
      </c>
      <c r="AL86" s="93">
        <f t="shared" si="489"/>
        <v>2.3681858802502235E-2</v>
      </c>
      <c r="AM86" s="97">
        <f t="shared" si="436"/>
        <v>0.47468490786444895</v>
      </c>
      <c r="AN86" s="37">
        <v>448</v>
      </c>
      <c r="AO86" s="93">
        <f t="shared" si="490"/>
        <v>4.0237111550206574E-2</v>
      </c>
      <c r="AP86" s="97">
        <f t="shared" si="438"/>
        <v>0.8065223996235994</v>
      </c>
      <c r="AQ86" s="37">
        <v>775</v>
      </c>
      <c r="AR86" s="93">
        <f t="shared" si="491"/>
        <v>5.6061921296296294E-2</v>
      </c>
      <c r="AS86" s="97">
        <f t="shared" si="440"/>
        <v>1.1237187151214916</v>
      </c>
      <c r="AT86" s="37">
        <v>670</v>
      </c>
      <c r="AU86" s="93">
        <f t="shared" si="492"/>
        <v>6.4528556293942024E-2</v>
      </c>
      <c r="AV86" s="97">
        <f t="shared" si="442"/>
        <v>1.2934259955886285</v>
      </c>
      <c r="AW86" s="37">
        <v>564</v>
      </c>
      <c r="AX86" s="93">
        <f t="shared" si="493"/>
        <v>5.7218220553921069E-2</v>
      </c>
      <c r="AY86" s="97">
        <f t="shared" si="444"/>
        <v>1.1468958572177594</v>
      </c>
      <c r="AZ86" s="37">
        <v>439</v>
      </c>
      <c r="BA86" s="93">
        <f t="shared" si="494"/>
        <v>3.3315625711466949E-2</v>
      </c>
      <c r="BB86" s="97">
        <f t="shared" si="446"/>
        <v>0.66778646275955322</v>
      </c>
      <c r="BC86" s="37">
        <v>766</v>
      </c>
      <c r="BD86" s="93">
        <f t="shared" si="495"/>
        <v>6.6091458153580668E-2</v>
      </c>
      <c r="BE86" s="97">
        <f t="shared" si="448"/>
        <v>1.324753178620619</v>
      </c>
      <c r="BF86" s="95">
        <v>610</v>
      </c>
      <c r="BG86" s="93">
        <f t="shared" si="496"/>
        <v>6.89187662411027E-2</v>
      </c>
      <c r="BH86" s="97">
        <f t="shared" si="450"/>
        <v>1.3814244260181419</v>
      </c>
      <c r="BI86" s="95">
        <f t="shared" si="451"/>
        <v>2259</v>
      </c>
      <c r="BJ86" s="93">
        <f t="shared" si="497"/>
        <v>4.7473940820443844E-2</v>
      </c>
      <c r="BK86" s="97">
        <f t="shared" si="452"/>
        <v>0.95157915652860892</v>
      </c>
      <c r="BL86" s="95">
        <f t="shared" si="453"/>
        <v>2619</v>
      </c>
      <c r="BM86" s="93">
        <f t="shared" si="498"/>
        <v>6.1027612722824184E-2</v>
      </c>
      <c r="BN86" s="97">
        <f t="shared" si="455"/>
        <v>1.2232522355660784</v>
      </c>
      <c r="BO86" s="95">
        <f t="shared" si="456"/>
        <v>1971</v>
      </c>
      <c r="BP86" s="93">
        <f t="shared" si="499"/>
        <v>3.9956212370005476E-2</v>
      </c>
      <c r="BQ86" s="97">
        <f t="shared" si="458"/>
        <v>0.80089198848970355</v>
      </c>
      <c r="BR86" s="95">
        <f t="shared" si="459"/>
        <v>2260</v>
      </c>
      <c r="BS86" s="93">
        <f t="shared" si="500"/>
        <v>5.2859314700035083E-2</v>
      </c>
      <c r="BT86" s="97">
        <f t="shared" si="461"/>
        <v>1.0595248936081354</v>
      </c>
      <c r="BU86" s="93">
        <f t="shared" si="462"/>
        <v>3.7101651546871367E-2</v>
      </c>
      <c r="BV86" s="93">
        <f t="shared" si="463"/>
        <v>4.1676078608538517E-2</v>
      </c>
      <c r="BW86" s="93">
        <f t="shared" si="464"/>
        <v>4.3346392013142929E-2</v>
      </c>
      <c r="BX86" s="93">
        <f t="shared" si="465"/>
        <v>7.8081380593858385E-2</v>
      </c>
      <c r="BY86" s="93">
        <f t="shared" si="466"/>
        <v>3.6965323006512937E-2</v>
      </c>
      <c r="BZ86" s="93">
        <f t="shared" si="413"/>
        <v>3.2192648922686945E-2</v>
      </c>
      <c r="CA86" s="93">
        <f t="shared" si="467"/>
        <v>7.4943999999999997E-2</v>
      </c>
      <c r="CB86" s="93">
        <f t="shared" si="468"/>
        <v>3.6547619047619051E-2</v>
      </c>
      <c r="CC86" s="93">
        <f t="shared" si="469"/>
        <v>4.1818550020251116E-2</v>
      </c>
      <c r="CD86" s="93">
        <f t="shared" si="470"/>
        <v>2.3681858802502235E-2</v>
      </c>
      <c r="CE86" s="93">
        <f t="shared" si="471"/>
        <v>4.0237111550206574E-2</v>
      </c>
      <c r="CF86" s="93">
        <f t="shared" si="472"/>
        <v>5.6061921296296294E-2</v>
      </c>
      <c r="CG86" s="93">
        <f t="shared" si="414"/>
        <v>6.4528556293942024E-2</v>
      </c>
      <c r="CH86" s="93">
        <f t="shared" si="473"/>
        <v>5.7218220553921069E-2</v>
      </c>
      <c r="CI86" s="93">
        <f t="shared" si="474"/>
        <v>3.3315625711466949E-2</v>
      </c>
      <c r="CJ86" s="93">
        <f t="shared" si="475"/>
        <v>6.6091458153580668E-2</v>
      </c>
      <c r="CK86" s="93">
        <f t="shared" si="476"/>
        <v>6.89187662411027E-2</v>
      </c>
      <c r="CL86" s="37"/>
    </row>
    <row r="87" spans="1:90">
      <c r="A87" s="37" t="s">
        <v>108</v>
      </c>
      <c r="B87" s="37" t="s">
        <v>40</v>
      </c>
      <c r="C87" s="94">
        <v>40603</v>
      </c>
      <c r="D87" s="95"/>
      <c r="E87" s="95">
        <v>9280</v>
      </c>
      <c r="F87" s="93">
        <f t="shared" si="479"/>
        <v>5.0826199591418694E-2</v>
      </c>
      <c r="G87" s="93"/>
      <c r="H87" s="96">
        <f t="shared" si="416"/>
        <v>9.296501479851256E-2</v>
      </c>
      <c r="I87" s="96">
        <f t="shared" si="417"/>
        <v>2.5819958129797628E-2</v>
      </c>
      <c r="J87" s="37">
        <v>222</v>
      </c>
      <c r="K87" s="93">
        <f t="shared" si="480"/>
        <v>2.5819958129797628E-2</v>
      </c>
      <c r="L87" s="97">
        <f t="shared" si="418"/>
        <v>0.50800489388069403</v>
      </c>
      <c r="M87" s="37">
        <v>502</v>
      </c>
      <c r="N87" s="93">
        <f t="shared" si="481"/>
        <v>5.6697537836006326E-2</v>
      </c>
      <c r="O87" s="97">
        <f t="shared" si="420"/>
        <v>1.1155179472749508</v>
      </c>
      <c r="P87" s="37">
        <v>260</v>
      </c>
      <c r="Q87" s="93">
        <f t="shared" si="482"/>
        <v>3.2857323391886767E-2</v>
      </c>
      <c r="R87" s="97">
        <f t="shared" si="422"/>
        <v>0.64646429707552389</v>
      </c>
      <c r="S87" s="37">
        <v>444</v>
      </c>
      <c r="T87" s="93">
        <f t="shared" si="483"/>
        <v>3.7560274088486591E-2</v>
      </c>
      <c r="U87" s="97">
        <f t="shared" si="424"/>
        <v>0.73899434524764518</v>
      </c>
      <c r="V87" s="37">
        <v>327</v>
      </c>
      <c r="W87" s="93">
        <f t="shared" si="484"/>
        <v>2.8780144340785074E-2</v>
      </c>
      <c r="X87" s="97">
        <f t="shared" si="426"/>
        <v>0.56624623859628898</v>
      </c>
      <c r="Y87" s="37">
        <v>247</v>
      </c>
      <c r="Z87" s="93">
        <f t="shared" si="485"/>
        <v>3.1305449936628642E-2</v>
      </c>
      <c r="AA87" s="97">
        <f t="shared" si="428"/>
        <v>0.61593135407106336</v>
      </c>
      <c r="AB87" s="37">
        <v>824</v>
      </c>
      <c r="AC87" s="93">
        <f t="shared" si="486"/>
        <v>5.2735999999999998E-2</v>
      </c>
      <c r="AD87" s="97">
        <f t="shared" si="430"/>
        <v>1.0375751172413794</v>
      </c>
      <c r="AE87" s="37">
        <v>261</v>
      </c>
      <c r="AF87" s="93">
        <f t="shared" si="487"/>
        <v>3.1071428571428573E-2</v>
      </c>
      <c r="AG87" s="97">
        <f t="shared" si="432"/>
        <v>0.6113270089285715</v>
      </c>
      <c r="AH87" s="37">
        <v>738</v>
      </c>
      <c r="AI87" s="93">
        <f t="shared" si="488"/>
        <v>7.4726609963547991E-2</v>
      </c>
      <c r="AJ87" s="97">
        <f t="shared" si="434"/>
        <v>1.4702379985963883</v>
      </c>
      <c r="AK87" s="37">
        <v>1150</v>
      </c>
      <c r="AL87" s="93">
        <f t="shared" si="489"/>
        <v>8.5641942210306826E-2</v>
      </c>
      <c r="AM87" s="97">
        <f t="shared" si="436"/>
        <v>1.6849959843302211</v>
      </c>
      <c r="AN87" s="37">
        <v>979</v>
      </c>
      <c r="AO87" s="93">
        <f t="shared" si="490"/>
        <v>8.7928866534938033E-2</v>
      </c>
      <c r="AP87" s="97">
        <f t="shared" si="438"/>
        <v>1.7299909739815293</v>
      </c>
      <c r="AQ87" s="37">
        <v>767</v>
      </c>
      <c r="AR87" s="93">
        <f t="shared" si="491"/>
        <v>5.5483217592592594E-2</v>
      </c>
      <c r="AS87" s="97">
        <f t="shared" si="440"/>
        <v>1.0916263273392601</v>
      </c>
      <c r="AT87" s="37">
        <v>326</v>
      </c>
      <c r="AU87" s="93">
        <f t="shared" si="492"/>
        <v>3.1397476644515074E-2</v>
      </c>
      <c r="AV87" s="97">
        <f t="shared" si="442"/>
        <v>0.61774196963205774</v>
      </c>
      <c r="AW87" s="37">
        <v>364</v>
      </c>
      <c r="AX87" s="93">
        <f t="shared" si="493"/>
        <v>3.6928071421324947E-2</v>
      </c>
      <c r="AY87" s="97">
        <f t="shared" si="444"/>
        <v>0.72655582589652723</v>
      </c>
      <c r="AZ87" s="37">
        <v>1225</v>
      </c>
      <c r="BA87" s="93">
        <f t="shared" si="494"/>
        <v>9.296501479851256E-2</v>
      </c>
      <c r="BB87" s="97">
        <f t="shared" si="446"/>
        <v>1.8290766483789676</v>
      </c>
      <c r="BC87" s="37">
        <v>362</v>
      </c>
      <c r="BD87" s="93">
        <f t="shared" si="495"/>
        <v>3.1233822260569456E-2</v>
      </c>
      <c r="BE87" s="97">
        <f t="shared" si="448"/>
        <v>0.61452208726309843</v>
      </c>
      <c r="BF87" s="95">
        <v>282</v>
      </c>
      <c r="BG87" s="93">
        <f t="shared" si="496"/>
        <v>3.1860806688509775E-2</v>
      </c>
      <c r="BH87" s="97">
        <f t="shared" si="450"/>
        <v>0.62685793831984704</v>
      </c>
      <c r="BI87" s="95">
        <f t="shared" si="451"/>
        <v>1500</v>
      </c>
      <c r="BJ87" s="93">
        <f t="shared" si="497"/>
        <v>3.1523201075991929E-2</v>
      </c>
      <c r="BK87" s="97">
        <f t="shared" si="452"/>
        <v>0.62021558427347356</v>
      </c>
      <c r="BL87" s="95">
        <f t="shared" si="453"/>
        <v>1739</v>
      </c>
      <c r="BM87" s="93">
        <f t="shared" si="498"/>
        <v>4.0521962017942448E-2</v>
      </c>
      <c r="BN87" s="97">
        <f t="shared" si="455"/>
        <v>0.79726523611228306</v>
      </c>
      <c r="BO87" s="95">
        <f t="shared" si="456"/>
        <v>3716</v>
      </c>
      <c r="BP87" s="93">
        <f t="shared" si="499"/>
        <v>7.5330941231324375E-2</v>
      </c>
      <c r="BQ87" s="97">
        <f t="shared" si="458"/>
        <v>1.4821281511679849</v>
      </c>
      <c r="BR87" s="95">
        <f t="shared" si="459"/>
        <v>2325</v>
      </c>
      <c r="BS87" s="93">
        <f t="shared" si="500"/>
        <v>5.4379604724593612E-2</v>
      </c>
      <c r="BT87" s="97">
        <f t="shared" si="461"/>
        <v>1.0699128630851806</v>
      </c>
      <c r="BU87" s="93">
        <f t="shared" si="462"/>
        <v>2.5819958129797628E-2</v>
      </c>
      <c r="BV87" s="93">
        <f t="shared" si="463"/>
        <v>5.6697537836006326E-2</v>
      </c>
      <c r="BW87" s="93">
        <f t="shared" si="464"/>
        <v>3.2857323391886767E-2</v>
      </c>
      <c r="BX87" s="93">
        <f t="shared" si="465"/>
        <v>3.7560274088486591E-2</v>
      </c>
      <c r="BY87" s="93">
        <f t="shared" si="466"/>
        <v>2.8780144340785074E-2</v>
      </c>
      <c r="BZ87" s="93">
        <f t="shared" si="413"/>
        <v>3.1305449936628642E-2</v>
      </c>
      <c r="CA87" s="93">
        <f t="shared" si="467"/>
        <v>5.2735999999999998E-2</v>
      </c>
      <c r="CB87" s="93">
        <f t="shared" si="468"/>
        <v>3.1071428571428573E-2</v>
      </c>
      <c r="CC87" s="93">
        <f t="shared" si="469"/>
        <v>7.4726609963547991E-2</v>
      </c>
      <c r="CD87" s="93">
        <f t="shared" si="470"/>
        <v>8.5641942210306826E-2</v>
      </c>
      <c r="CE87" s="93">
        <f t="shared" si="471"/>
        <v>8.7928866534938033E-2</v>
      </c>
      <c r="CF87" s="93">
        <f t="shared" si="472"/>
        <v>5.5483217592592594E-2</v>
      </c>
      <c r="CG87" s="93">
        <f t="shared" si="414"/>
        <v>3.1397476644515074E-2</v>
      </c>
      <c r="CH87" s="93">
        <f t="shared" si="473"/>
        <v>3.6928071421324947E-2</v>
      </c>
      <c r="CI87" s="93">
        <f t="shared" si="474"/>
        <v>9.296501479851256E-2</v>
      </c>
      <c r="CJ87" s="93">
        <f t="shared" si="475"/>
        <v>3.1233822260569456E-2</v>
      </c>
      <c r="CK87" s="93">
        <f t="shared" si="476"/>
        <v>3.1860806688509775E-2</v>
      </c>
      <c r="CL87" s="37"/>
    </row>
    <row r="88" spans="1:90">
      <c r="A88" s="37" t="s">
        <v>109</v>
      </c>
      <c r="B88" s="37" t="s">
        <v>40</v>
      </c>
      <c r="C88" s="94">
        <v>40603</v>
      </c>
      <c r="D88" s="95"/>
      <c r="E88" s="95">
        <v>49636</v>
      </c>
      <c r="F88" s="93">
        <f t="shared" si="479"/>
        <v>0.27185444428013561</v>
      </c>
      <c r="G88" s="93"/>
      <c r="H88" s="96">
        <f t="shared" si="416"/>
        <v>0.42809440692115047</v>
      </c>
      <c r="I88" s="96">
        <f t="shared" si="417"/>
        <v>0.18301504629629631</v>
      </c>
      <c r="J88" s="95">
        <v>2014</v>
      </c>
      <c r="K88" s="93">
        <f t="shared" si="480"/>
        <v>0.2342405210514073</v>
      </c>
      <c r="L88" s="97">
        <f t="shared" si="418"/>
        <v>0.86163947649143968</v>
      </c>
      <c r="M88" s="37">
        <v>2846</v>
      </c>
      <c r="N88" s="93">
        <f t="shared" si="481"/>
        <v>0.32143663880731871</v>
      </c>
      <c r="O88" s="97">
        <f t="shared" si="420"/>
        <v>1.1823850798484301</v>
      </c>
      <c r="P88" s="37">
        <v>1804</v>
      </c>
      <c r="Q88" s="93">
        <f t="shared" si="482"/>
        <v>0.22797927461139897</v>
      </c>
      <c r="R88" s="97">
        <f t="shared" si="422"/>
        <v>0.83860786317134861</v>
      </c>
      <c r="S88" s="37">
        <v>2851</v>
      </c>
      <c r="T88" s="93">
        <f t="shared" si="483"/>
        <v>0.24118094915827765</v>
      </c>
      <c r="U88" s="97">
        <f t="shared" si="424"/>
        <v>0.88716941816757611</v>
      </c>
      <c r="V88" s="37">
        <v>2500</v>
      </c>
      <c r="W88" s="93">
        <f t="shared" si="484"/>
        <v>0.22003168456257702</v>
      </c>
      <c r="X88" s="97">
        <f t="shared" si="426"/>
        <v>0.809373137692179</v>
      </c>
      <c r="Y88" s="37">
        <v>1710</v>
      </c>
      <c r="Z88" s="93">
        <f t="shared" si="485"/>
        <v>0.21673003802281368</v>
      </c>
      <c r="AA88" s="97">
        <f t="shared" si="428"/>
        <v>0.79722823217663374</v>
      </c>
      <c r="AB88" s="37">
        <v>4702</v>
      </c>
      <c r="AC88" s="93">
        <f t="shared" si="486"/>
        <v>0.30092799999999997</v>
      </c>
      <c r="AD88" s="97">
        <f t="shared" si="430"/>
        <v>1.1069453022806026</v>
      </c>
      <c r="AE88" s="37">
        <v>2165</v>
      </c>
      <c r="AF88" s="93">
        <f t="shared" si="487"/>
        <v>0.25773809523809521</v>
      </c>
      <c r="AG88" s="97">
        <f t="shared" si="432"/>
        <v>0.94807387063536819</v>
      </c>
      <c r="AH88" s="37">
        <v>2459</v>
      </c>
      <c r="AI88" s="93">
        <f t="shared" si="488"/>
        <v>0.24898744430943701</v>
      </c>
      <c r="AJ88" s="97">
        <f t="shared" si="434"/>
        <v>0.9158851346673772</v>
      </c>
      <c r="AK88" s="37">
        <v>4476</v>
      </c>
      <c r="AL88" s="93">
        <f t="shared" si="489"/>
        <v>0.33333333333333331</v>
      </c>
      <c r="AM88" s="97">
        <f t="shared" si="436"/>
        <v>1.2261463453944716</v>
      </c>
      <c r="AN88" s="37">
        <v>3628</v>
      </c>
      <c r="AO88" s="93">
        <f t="shared" si="490"/>
        <v>0.32584875157176219</v>
      </c>
      <c r="AP88" s="97">
        <f t="shared" si="438"/>
        <v>1.198614767673202</v>
      </c>
      <c r="AQ88" s="37">
        <v>2530</v>
      </c>
      <c r="AR88" s="93">
        <f t="shared" si="491"/>
        <v>0.18301504629629631</v>
      </c>
      <c r="AS88" s="97">
        <f t="shared" si="440"/>
        <v>0.67320969050521129</v>
      </c>
      <c r="AT88" s="37">
        <v>2105</v>
      </c>
      <c r="AU88" s="93">
        <f t="shared" si="492"/>
        <v>0.20273524029663872</v>
      </c>
      <c r="AV88" s="97">
        <f t="shared" si="442"/>
        <v>0.74574922191718085</v>
      </c>
      <c r="AW88" s="37">
        <v>2406</v>
      </c>
      <c r="AX88" s="93">
        <f t="shared" si="493"/>
        <v>0.24409049406513139</v>
      </c>
      <c r="AY88" s="97">
        <f t="shared" si="444"/>
        <v>0.89787200173047554</v>
      </c>
      <c r="AZ88" s="37">
        <v>5641</v>
      </c>
      <c r="BA88" s="93">
        <f t="shared" si="494"/>
        <v>0.42809440692115047</v>
      </c>
      <c r="BB88" s="97">
        <f t="shared" si="446"/>
        <v>1.5747191775905476</v>
      </c>
      <c r="BC88" s="37">
        <v>3249</v>
      </c>
      <c r="BD88" s="93">
        <f t="shared" si="495"/>
        <v>0.28032786885245903</v>
      </c>
      <c r="BE88" s="97">
        <f t="shared" si="448"/>
        <v>1.0311689757169902</v>
      </c>
      <c r="BF88" s="95">
        <v>2550</v>
      </c>
      <c r="BG88" s="93">
        <f t="shared" si="496"/>
        <v>0.28810303920460967</v>
      </c>
      <c r="BH88" s="97">
        <f t="shared" si="450"/>
        <v>1.059769465853317</v>
      </c>
      <c r="BI88" s="95">
        <f t="shared" si="451"/>
        <v>10879</v>
      </c>
      <c r="BJ88" s="93">
        <f t="shared" si="497"/>
        <v>0.22862726967047747</v>
      </c>
      <c r="BK88" s="97">
        <f t="shared" si="452"/>
        <v>0.84099147349191694</v>
      </c>
      <c r="BL88" s="95">
        <f t="shared" si="453"/>
        <v>9591</v>
      </c>
      <c r="BM88" s="93">
        <f t="shared" si="498"/>
        <v>0.22348829080741001</v>
      </c>
      <c r="BN88" s="97">
        <f t="shared" si="455"/>
        <v>0.82208805303588806</v>
      </c>
      <c r="BO88" s="95">
        <f t="shared" si="456"/>
        <v>16994</v>
      </c>
      <c r="BP88" s="93">
        <f t="shared" si="499"/>
        <v>0.3445032333921223</v>
      </c>
      <c r="BQ88" s="97">
        <f t="shared" si="458"/>
        <v>1.2672341418009885</v>
      </c>
      <c r="BR88" s="95">
        <f t="shared" si="459"/>
        <v>12172</v>
      </c>
      <c r="BS88" s="93">
        <f t="shared" si="500"/>
        <v>0.28469184890656063</v>
      </c>
      <c r="BT88" s="97">
        <f t="shared" si="461"/>
        <v>1.0472216103011234</v>
      </c>
      <c r="BU88" s="93">
        <f t="shared" si="462"/>
        <v>0.2342405210514073</v>
      </c>
      <c r="BV88" s="93">
        <f t="shared" si="463"/>
        <v>0.32143663880731871</v>
      </c>
      <c r="BW88" s="93">
        <f t="shared" si="464"/>
        <v>0.22797927461139897</v>
      </c>
      <c r="BX88" s="93">
        <f t="shared" si="465"/>
        <v>0.24118094915827765</v>
      </c>
      <c r="BY88" s="93">
        <f t="shared" si="466"/>
        <v>0.22003168456257702</v>
      </c>
      <c r="BZ88" s="93">
        <f t="shared" si="413"/>
        <v>0.21673003802281368</v>
      </c>
      <c r="CA88" s="93">
        <f t="shared" si="467"/>
        <v>0.30092799999999997</v>
      </c>
      <c r="CB88" s="93">
        <f t="shared" si="468"/>
        <v>0.25773809523809521</v>
      </c>
      <c r="CC88" s="93">
        <f t="shared" si="469"/>
        <v>0.24898744430943701</v>
      </c>
      <c r="CD88" s="93">
        <f t="shared" si="470"/>
        <v>0.33333333333333331</v>
      </c>
      <c r="CE88" s="93">
        <f t="shared" si="471"/>
        <v>0.32584875157176219</v>
      </c>
      <c r="CF88" s="93">
        <f t="shared" si="472"/>
        <v>0.18301504629629631</v>
      </c>
      <c r="CG88" s="93">
        <f t="shared" si="414"/>
        <v>0.20273524029663872</v>
      </c>
      <c r="CH88" s="93">
        <f t="shared" si="473"/>
        <v>0.24409049406513139</v>
      </c>
      <c r="CI88" s="93">
        <f t="shared" si="474"/>
        <v>0.42809440692115047</v>
      </c>
      <c r="CJ88" s="93">
        <f t="shared" si="475"/>
        <v>0.28032786885245903</v>
      </c>
      <c r="CK88" s="93">
        <f t="shared" si="476"/>
        <v>0.28810303920460967</v>
      </c>
      <c r="CL88" s="37"/>
    </row>
    <row r="89" spans="1:90">
      <c r="A89" s="37" t="s">
        <v>110</v>
      </c>
      <c r="B89" s="37" t="s">
        <v>40</v>
      </c>
      <c r="C89" s="94">
        <v>40603</v>
      </c>
      <c r="D89" s="95"/>
      <c r="E89" s="95">
        <v>18108</v>
      </c>
      <c r="F89" s="93">
        <f t="shared" si="479"/>
        <v>9.9176812737220885E-2</v>
      </c>
      <c r="G89" s="93"/>
      <c r="H89" s="96">
        <f t="shared" si="416"/>
        <v>0.15143056524773202</v>
      </c>
      <c r="I89" s="96">
        <f t="shared" si="417"/>
        <v>5.3170468834201547E-2</v>
      </c>
      <c r="J89" s="95">
        <v>1302</v>
      </c>
      <c r="K89" s="93">
        <f t="shared" si="480"/>
        <v>0.15143056524773202</v>
      </c>
      <c r="L89" s="97">
        <f t="shared" si="418"/>
        <v>1.5268746904476835</v>
      </c>
      <c r="M89" s="37">
        <v>1223</v>
      </c>
      <c r="N89" s="93">
        <f t="shared" si="481"/>
        <v>0.13812965891122655</v>
      </c>
      <c r="O89" s="97">
        <f t="shared" si="420"/>
        <v>1.3927616254135453</v>
      </c>
      <c r="P89" s="37">
        <v>1057</v>
      </c>
      <c r="Q89" s="93">
        <f t="shared" si="482"/>
        <v>0.13357765702009353</v>
      </c>
      <c r="R89" s="97">
        <f t="shared" si="422"/>
        <v>1.3468637812955453</v>
      </c>
      <c r="S89" s="37">
        <v>1120</v>
      </c>
      <c r="T89" s="93">
        <f t="shared" si="483"/>
        <v>9.4746637340326539E-2</v>
      </c>
      <c r="U89" s="97">
        <f t="shared" si="424"/>
        <v>0.95533053266560852</v>
      </c>
      <c r="V89" s="37">
        <v>1264</v>
      </c>
      <c r="W89" s="93">
        <f t="shared" si="484"/>
        <v>0.11124801971483894</v>
      </c>
      <c r="X89" s="97">
        <f t="shared" si="426"/>
        <v>1.1217140039537463</v>
      </c>
      <c r="Y89" s="37">
        <v>1052</v>
      </c>
      <c r="Z89" s="93">
        <f t="shared" si="485"/>
        <v>0.13333333333333333</v>
      </c>
      <c r="AA89" s="97">
        <f t="shared" si="428"/>
        <v>1.3444002650762092</v>
      </c>
      <c r="AB89" s="37">
        <v>1177</v>
      </c>
      <c r="AC89" s="93">
        <f t="shared" si="486"/>
        <v>7.5328000000000006E-2</v>
      </c>
      <c r="AD89" s="97">
        <f t="shared" si="430"/>
        <v>0.7595323737574553</v>
      </c>
      <c r="AE89" s="37">
        <v>1206</v>
      </c>
      <c r="AF89" s="93">
        <f t="shared" si="487"/>
        <v>0.14357142857142857</v>
      </c>
      <c r="AG89" s="97">
        <f t="shared" si="432"/>
        <v>1.4476309997159897</v>
      </c>
      <c r="AH89" s="37">
        <v>765</v>
      </c>
      <c r="AI89" s="93">
        <f t="shared" si="488"/>
        <v>7.7460510328068041E-2</v>
      </c>
      <c r="AJ89" s="97">
        <f t="shared" si="434"/>
        <v>0.78103447963494843</v>
      </c>
      <c r="AK89" s="37">
        <v>985</v>
      </c>
      <c r="AL89" s="93">
        <f t="shared" si="489"/>
        <v>7.3354185284480192E-2</v>
      </c>
      <c r="AM89" s="97">
        <f t="shared" si="436"/>
        <v>0.73963039605678405</v>
      </c>
      <c r="AN89" s="37">
        <v>592</v>
      </c>
      <c r="AO89" s="93">
        <f t="shared" si="490"/>
        <v>5.3170468834201547E-2</v>
      </c>
      <c r="AP89" s="97">
        <f t="shared" si="438"/>
        <v>0.5361179429619517</v>
      </c>
      <c r="AQ89" s="37">
        <v>756</v>
      </c>
      <c r="AR89" s="93">
        <f t="shared" si="491"/>
        <v>5.46875E-2</v>
      </c>
      <c r="AS89" s="97">
        <f t="shared" si="440"/>
        <v>0.55141417122266401</v>
      </c>
      <c r="AT89" s="37">
        <v>788</v>
      </c>
      <c r="AU89" s="93">
        <f t="shared" si="492"/>
        <v>7.5893287103919863E-2</v>
      </c>
      <c r="AV89" s="97">
        <f t="shared" si="442"/>
        <v>0.76523216475011047</v>
      </c>
      <c r="AW89" s="37">
        <v>1240</v>
      </c>
      <c r="AX89" s="93">
        <f t="shared" si="493"/>
        <v>0.12579892462209596</v>
      </c>
      <c r="AY89" s="97">
        <f t="shared" si="444"/>
        <v>1.2684308070618593</v>
      </c>
      <c r="AZ89" s="37">
        <v>1066</v>
      </c>
      <c r="BA89" s="93">
        <f t="shared" si="494"/>
        <v>8.0898535326705628E-2</v>
      </c>
      <c r="BB89" s="97">
        <f t="shared" si="446"/>
        <v>0.81570009253125098</v>
      </c>
      <c r="BC89" s="37">
        <v>1441</v>
      </c>
      <c r="BD89" s="93">
        <f t="shared" si="495"/>
        <v>0.12433132010353753</v>
      </c>
      <c r="BE89" s="97">
        <f t="shared" si="448"/>
        <v>1.2536329477835317</v>
      </c>
      <c r="BF89" s="95">
        <v>1074</v>
      </c>
      <c r="BG89" s="93">
        <f t="shared" si="496"/>
        <v>0.12134222121794147</v>
      </c>
      <c r="BH89" s="97">
        <f t="shared" si="450"/>
        <v>1.2234938577775241</v>
      </c>
      <c r="BI89" s="95">
        <f t="shared" si="451"/>
        <v>5795</v>
      </c>
      <c r="BJ89" s="93">
        <f t="shared" si="497"/>
        <v>0.12178463349024882</v>
      </c>
      <c r="BK89" s="97">
        <f t="shared" si="452"/>
        <v>1.2279547015987464</v>
      </c>
      <c r="BL89" s="95">
        <f t="shared" si="453"/>
        <v>3858</v>
      </c>
      <c r="BM89" s="93">
        <f t="shared" si="498"/>
        <v>8.9898636840265639E-2</v>
      </c>
      <c r="BN89" s="97">
        <f t="shared" si="455"/>
        <v>0.90644813398532254</v>
      </c>
      <c r="BO89" s="95">
        <f t="shared" si="456"/>
        <v>4084</v>
      </c>
      <c r="BP89" s="93">
        <f t="shared" si="499"/>
        <v>8.2791055971132593E-2</v>
      </c>
      <c r="BQ89" s="97">
        <f t="shared" si="458"/>
        <v>0.83478238195147458</v>
      </c>
      <c r="BR89" s="95">
        <f t="shared" si="459"/>
        <v>4371</v>
      </c>
      <c r="BS89" s="93">
        <f t="shared" si="500"/>
        <v>0.102233656882236</v>
      </c>
      <c r="BT89" s="97">
        <f t="shared" si="461"/>
        <v>1.0308221655914123</v>
      </c>
      <c r="BU89" s="93">
        <f t="shared" si="462"/>
        <v>0.15143056524773202</v>
      </c>
      <c r="BV89" s="93">
        <f t="shared" si="463"/>
        <v>0.13812965891122655</v>
      </c>
      <c r="BW89" s="93">
        <f t="shared" si="464"/>
        <v>0.13357765702009353</v>
      </c>
      <c r="BX89" s="93">
        <f t="shared" si="465"/>
        <v>9.4746637340326539E-2</v>
      </c>
      <c r="BY89" s="93">
        <f t="shared" si="466"/>
        <v>0.11124801971483894</v>
      </c>
      <c r="BZ89" s="93">
        <f t="shared" si="413"/>
        <v>0.13333333333333333</v>
      </c>
      <c r="CA89" s="93">
        <f t="shared" si="467"/>
        <v>7.5328000000000006E-2</v>
      </c>
      <c r="CB89" s="93">
        <f t="shared" si="468"/>
        <v>0.14357142857142857</v>
      </c>
      <c r="CC89" s="93">
        <f t="shared" si="469"/>
        <v>7.7460510328068041E-2</v>
      </c>
      <c r="CD89" s="93">
        <f t="shared" si="470"/>
        <v>7.3354185284480192E-2</v>
      </c>
      <c r="CE89" s="93">
        <f t="shared" si="471"/>
        <v>5.3170468834201547E-2</v>
      </c>
      <c r="CF89" s="93">
        <f t="shared" si="472"/>
        <v>5.46875E-2</v>
      </c>
      <c r="CG89" s="93">
        <f t="shared" si="414"/>
        <v>7.5893287103919863E-2</v>
      </c>
      <c r="CH89" s="93">
        <f t="shared" si="473"/>
        <v>0.12579892462209596</v>
      </c>
      <c r="CI89" s="93">
        <f t="shared" si="474"/>
        <v>8.0898535326705628E-2</v>
      </c>
      <c r="CJ89" s="93">
        <f t="shared" si="475"/>
        <v>0.12433132010353753</v>
      </c>
      <c r="CK89" s="93">
        <f t="shared" si="476"/>
        <v>0.12134222121794147</v>
      </c>
      <c r="CL89" s="37"/>
    </row>
    <row r="90" spans="1:90">
      <c r="A90" s="37" t="s">
        <v>111</v>
      </c>
      <c r="B90" s="37" t="s">
        <v>40</v>
      </c>
      <c r="C90" s="94">
        <v>40603</v>
      </c>
      <c r="D90" s="95"/>
      <c r="E90" s="95">
        <v>19149</v>
      </c>
      <c r="F90" s="93">
        <f t="shared" si="479"/>
        <v>0.10487832930776687</v>
      </c>
      <c r="G90" s="93"/>
      <c r="H90" s="96">
        <f t="shared" si="416"/>
        <v>0.29763982697123775</v>
      </c>
      <c r="I90" s="96">
        <f t="shared" si="417"/>
        <v>4.1413849561783685E-2</v>
      </c>
      <c r="J90" s="95">
        <v>383</v>
      </c>
      <c r="K90" s="93">
        <f t="shared" si="480"/>
        <v>4.4545243079785996E-2</v>
      </c>
      <c r="L90" s="97">
        <f t="shared" si="418"/>
        <v>0.42473257701376399</v>
      </c>
      <c r="M90" s="37">
        <v>1193</v>
      </c>
      <c r="N90" s="93">
        <f t="shared" si="481"/>
        <v>0.13474135983736166</v>
      </c>
      <c r="O90" s="97">
        <f t="shared" si="420"/>
        <v>1.2847397620337879</v>
      </c>
      <c r="P90" s="37">
        <v>354</v>
      </c>
      <c r="Q90" s="93">
        <f t="shared" si="482"/>
        <v>4.4736509541261217E-2</v>
      </c>
      <c r="R90" s="97">
        <f t="shared" si="422"/>
        <v>0.42655627560562415</v>
      </c>
      <c r="S90" s="37">
        <v>581</v>
      </c>
      <c r="T90" s="93">
        <f t="shared" si="483"/>
        <v>4.914981812029439E-2</v>
      </c>
      <c r="U90" s="97">
        <f t="shared" si="424"/>
        <v>0.46863654717518988</v>
      </c>
      <c r="V90" s="37">
        <v>777</v>
      </c>
      <c r="W90" s="93">
        <f t="shared" si="484"/>
        <v>6.8385847562048935E-2</v>
      </c>
      <c r="X90" s="97">
        <f t="shared" si="426"/>
        <v>0.65204936056303631</v>
      </c>
      <c r="Y90" s="37">
        <v>391</v>
      </c>
      <c r="Z90" s="93">
        <f t="shared" si="485"/>
        <v>4.9556400506970848E-2</v>
      </c>
      <c r="AA90" s="97">
        <f t="shared" si="428"/>
        <v>0.47251325258573601</v>
      </c>
      <c r="AB90" s="37">
        <v>1487</v>
      </c>
      <c r="AC90" s="93">
        <f t="shared" si="486"/>
        <v>9.5168000000000003E-2</v>
      </c>
      <c r="AD90" s="97">
        <f t="shared" si="430"/>
        <v>0.90741338680871075</v>
      </c>
      <c r="AE90" s="37">
        <v>586</v>
      </c>
      <c r="AF90" s="93">
        <f t="shared" si="487"/>
        <v>6.9761904761904761E-2</v>
      </c>
      <c r="AG90" s="97">
        <f t="shared" si="432"/>
        <v>0.66516987086233526</v>
      </c>
      <c r="AH90" s="37">
        <v>1196</v>
      </c>
      <c r="AI90" s="93">
        <f t="shared" si="488"/>
        <v>0.12110166059133252</v>
      </c>
      <c r="AJ90" s="97">
        <f t="shared" si="434"/>
        <v>1.1546871635984786</v>
      </c>
      <c r="AK90" s="37">
        <v>3017</v>
      </c>
      <c r="AL90" s="93">
        <f t="shared" si="489"/>
        <v>0.22467977360738756</v>
      </c>
      <c r="AM90" s="97">
        <f t="shared" si="436"/>
        <v>2.1422897856053917</v>
      </c>
      <c r="AN90" s="37">
        <v>2405</v>
      </c>
      <c r="AO90" s="93">
        <f t="shared" si="490"/>
        <v>0.21600502963894377</v>
      </c>
      <c r="AP90" s="97">
        <f t="shared" si="438"/>
        <v>2.0595773317962962</v>
      </c>
      <c r="AQ90" s="37">
        <v>864</v>
      </c>
      <c r="AR90" s="93">
        <f t="shared" si="491"/>
        <v>6.25E-2</v>
      </c>
      <c r="AS90" s="97">
        <f t="shared" si="440"/>
        <v>0.59592863857120482</v>
      </c>
      <c r="AT90" s="37">
        <v>430</v>
      </c>
      <c r="AU90" s="93">
        <f t="shared" si="492"/>
        <v>4.1413849561783685E-2</v>
      </c>
      <c r="AV90" s="97">
        <f t="shared" si="442"/>
        <v>0.39487518379754299</v>
      </c>
      <c r="AW90" s="37">
        <v>436</v>
      </c>
      <c r="AX90" s="93">
        <f t="shared" si="493"/>
        <v>4.4232525109059555E-2</v>
      </c>
      <c r="AY90" s="97">
        <f t="shared" si="444"/>
        <v>0.42175085550093588</v>
      </c>
      <c r="AZ90" s="37">
        <v>3922</v>
      </c>
      <c r="BA90" s="93">
        <f t="shared" si="494"/>
        <v>0.29763982697123775</v>
      </c>
      <c r="BB90" s="97">
        <f t="shared" si="446"/>
        <v>2.8379535499446189</v>
      </c>
      <c r="BC90" s="37">
        <v>693</v>
      </c>
      <c r="BD90" s="93">
        <f t="shared" si="495"/>
        <v>5.9792924935289045E-2</v>
      </c>
      <c r="BE90" s="97">
        <f t="shared" si="448"/>
        <v>0.57011706164603271</v>
      </c>
      <c r="BF90" s="95">
        <v>434</v>
      </c>
      <c r="BG90" s="93">
        <f t="shared" si="496"/>
        <v>4.9034007456784545E-2</v>
      </c>
      <c r="BH90" s="97">
        <f t="shared" si="450"/>
        <v>0.46753230891859071</v>
      </c>
      <c r="BI90" s="95">
        <f t="shared" si="451"/>
        <v>2486</v>
      </c>
      <c r="BJ90" s="93">
        <f t="shared" si="497"/>
        <v>5.2244451916610625E-2</v>
      </c>
      <c r="BK90" s="97">
        <f t="shared" si="452"/>
        <v>0.49814344165703267</v>
      </c>
      <c r="BL90" s="95">
        <f t="shared" si="453"/>
        <v>2164</v>
      </c>
      <c r="BM90" s="93">
        <f t="shared" si="498"/>
        <v>5.0425259233368283E-2</v>
      </c>
      <c r="BN90" s="97">
        <f t="shared" si="455"/>
        <v>0.48079769735265976</v>
      </c>
      <c r="BO90" s="95">
        <f t="shared" si="456"/>
        <v>10037</v>
      </c>
      <c r="BP90" s="93">
        <f t="shared" si="499"/>
        <v>0.2034705751180847</v>
      </c>
      <c r="BQ90" s="97">
        <f t="shared" si="458"/>
        <v>1.9400630851107243</v>
      </c>
      <c r="BR90" s="95">
        <f t="shared" si="459"/>
        <v>4462</v>
      </c>
      <c r="BS90" s="93">
        <f t="shared" si="500"/>
        <v>0.10436206291661794</v>
      </c>
      <c r="BT90" s="97">
        <f t="shared" si="461"/>
        <v>0.99507747315812078</v>
      </c>
      <c r="BU90" s="93">
        <f t="shared" si="462"/>
        <v>4.4545243079785996E-2</v>
      </c>
      <c r="BV90" s="93">
        <f t="shared" si="463"/>
        <v>0.13474135983736166</v>
      </c>
      <c r="BW90" s="93">
        <f t="shared" si="464"/>
        <v>4.4736509541261217E-2</v>
      </c>
      <c r="BX90" s="93">
        <f t="shared" si="465"/>
        <v>4.914981812029439E-2</v>
      </c>
      <c r="BY90" s="93">
        <f t="shared" si="466"/>
        <v>6.8385847562048935E-2</v>
      </c>
      <c r="BZ90" s="93">
        <f t="shared" si="413"/>
        <v>4.9556400506970848E-2</v>
      </c>
      <c r="CA90" s="93">
        <f t="shared" si="467"/>
        <v>9.5168000000000003E-2</v>
      </c>
      <c r="CB90" s="93">
        <f t="shared" si="468"/>
        <v>6.9761904761904761E-2</v>
      </c>
      <c r="CC90" s="93">
        <f t="shared" si="469"/>
        <v>0.12110166059133252</v>
      </c>
      <c r="CD90" s="93">
        <f t="shared" si="470"/>
        <v>0.22467977360738756</v>
      </c>
      <c r="CE90" s="93">
        <f t="shared" si="471"/>
        <v>0.21600502963894377</v>
      </c>
      <c r="CF90" s="93">
        <f t="shared" si="472"/>
        <v>6.25E-2</v>
      </c>
      <c r="CG90" s="93">
        <f t="shared" si="414"/>
        <v>4.1413849561783685E-2</v>
      </c>
      <c r="CH90" s="93">
        <f t="shared" si="473"/>
        <v>4.4232525109059555E-2</v>
      </c>
      <c r="CI90" s="93">
        <f t="shared" si="474"/>
        <v>0.29763982697123775</v>
      </c>
      <c r="CJ90" s="93">
        <f t="shared" si="475"/>
        <v>5.9792924935289045E-2</v>
      </c>
      <c r="CK90" s="93">
        <f t="shared" si="476"/>
        <v>4.9034007456784545E-2</v>
      </c>
      <c r="CL90" s="37"/>
    </row>
    <row r="91" spans="1:90">
      <c r="A91" s="37" t="s">
        <v>112</v>
      </c>
      <c r="B91" s="37" t="s">
        <v>40</v>
      </c>
      <c r="C91" s="94">
        <v>40603</v>
      </c>
      <c r="D91" s="95"/>
      <c r="E91" s="95">
        <v>1436</v>
      </c>
      <c r="F91" s="93">
        <f t="shared" si="479"/>
        <v>7.8649162298790147E-3</v>
      </c>
      <c r="G91" s="93"/>
      <c r="H91" s="96">
        <f t="shared" si="416"/>
        <v>1.728618235227658E-2</v>
      </c>
      <c r="I91" s="96">
        <f t="shared" si="417"/>
        <v>3.0533214179326779E-3</v>
      </c>
      <c r="J91" s="95">
        <v>50</v>
      </c>
      <c r="K91" s="93">
        <f t="shared" si="480"/>
        <v>5.8153058850895561E-3</v>
      </c>
      <c r="L91" s="97">
        <f t="shared" si="418"/>
        <v>0.73939832480313805</v>
      </c>
      <c r="M91" s="37">
        <v>60</v>
      </c>
      <c r="N91" s="93">
        <f t="shared" si="481"/>
        <v>6.7765981477298396E-3</v>
      </c>
      <c r="O91" s="97">
        <f t="shared" si="420"/>
        <v>0.86162369053409271</v>
      </c>
      <c r="P91" s="37">
        <v>56</v>
      </c>
      <c r="Q91" s="93">
        <f t="shared" si="482"/>
        <v>7.0769619613294575E-3</v>
      </c>
      <c r="R91" s="97">
        <f t="shared" si="422"/>
        <v>0.8998140290984793</v>
      </c>
      <c r="S91" s="37">
        <v>173</v>
      </c>
      <c r="T91" s="93">
        <f t="shared" si="483"/>
        <v>1.4634971660604009E-2</v>
      </c>
      <c r="U91" s="97">
        <f t="shared" si="424"/>
        <v>1.860791804114249</v>
      </c>
      <c r="V91" s="37">
        <v>70</v>
      </c>
      <c r="W91" s="93">
        <f t="shared" si="484"/>
        <v>6.1608871677521562E-3</v>
      </c>
      <c r="X91" s="97">
        <f t="shared" si="426"/>
        <v>0.78333792600953467</v>
      </c>
      <c r="Y91" s="37">
        <v>34</v>
      </c>
      <c r="Z91" s="93">
        <f t="shared" si="485"/>
        <v>4.3092522179974651E-3</v>
      </c>
      <c r="AA91" s="97">
        <f t="shared" si="428"/>
        <v>0.54790821568149795</v>
      </c>
      <c r="AB91" s="37">
        <v>165</v>
      </c>
      <c r="AC91" s="93">
        <f t="shared" si="486"/>
        <v>1.056E-2</v>
      </c>
      <c r="AD91" s="97">
        <f t="shared" si="430"/>
        <v>1.3426716434540389</v>
      </c>
      <c r="AE91" s="37">
        <v>51</v>
      </c>
      <c r="AF91" s="93">
        <f t="shared" si="487"/>
        <v>6.0714285714285714E-3</v>
      </c>
      <c r="AG91" s="97">
        <f t="shared" si="432"/>
        <v>0.77196353959411057</v>
      </c>
      <c r="AH91" s="37">
        <v>39</v>
      </c>
      <c r="AI91" s="93">
        <f t="shared" si="488"/>
        <v>3.9489671931956256E-3</v>
      </c>
      <c r="AJ91" s="97">
        <f t="shared" si="434"/>
        <v>0.50209907871534598</v>
      </c>
      <c r="AK91" s="37">
        <v>41</v>
      </c>
      <c r="AL91" s="93">
        <f t="shared" si="489"/>
        <v>3.0533214179326779E-3</v>
      </c>
      <c r="AM91" s="97">
        <f t="shared" si="436"/>
        <v>0.38822046270919364</v>
      </c>
      <c r="AN91" s="37">
        <v>49</v>
      </c>
      <c r="AO91" s="93">
        <f t="shared" si="490"/>
        <v>4.4009340758038437E-3</v>
      </c>
      <c r="AP91" s="97">
        <f t="shared" si="438"/>
        <v>0.55956528298223751</v>
      </c>
      <c r="AQ91" s="37">
        <v>101</v>
      </c>
      <c r="AR91" s="93">
        <f t="shared" si="491"/>
        <v>7.3061342592592596E-3</v>
      </c>
      <c r="AS91" s="97">
        <f t="shared" si="440"/>
        <v>0.92895258458101204</v>
      </c>
      <c r="AT91" s="37">
        <v>100</v>
      </c>
      <c r="AU91" s="93">
        <f t="shared" si="492"/>
        <v>9.6311278050659737E-3</v>
      </c>
      <c r="AV91" s="97">
        <f t="shared" si="442"/>
        <v>1.22456838999468</v>
      </c>
      <c r="AW91" s="37">
        <v>84</v>
      </c>
      <c r="AX91" s="93">
        <f t="shared" si="493"/>
        <v>8.5218626356903717E-3</v>
      </c>
      <c r="AY91" s="97">
        <f t="shared" si="444"/>
        <v>1.0835287225712082</v>
      </c>
      <c r="AZ91" s="37">
        <v>64</v>
      </c>
      <c r="BA91" s="93">
        <f t="shared" si="494"/>
        <v>4.8569477119222888E-3</v>
      </c>
      <c r="BB91" s="97">
        <f t="shared" si="446"/>
        <v>0.61754601955843114</v>
      </c>
      <c r="BC91" s="37">
        <v>146</v>
      </c>
      <c r="BD91" s="93">
        <f t="shared" si="495"/>
        <v>1.2597066436583261E-2</v>
      </c>
      <c r="BE91" s="97">
        <f t="shared" si="448"/>
        <v>1.601678399157856</v>
      </c>
      <c r="BF91" s="95">
        <v>153</v>
      </c>
      <c r="BG91" s="93">
        <f t="shared" si="496"/>
        <v>1.728618235227658E-2</v>
      </c>
      <c r="BH91" s="97">
        <f t="shared" si="450"/>
        <v>2.1978851200736171</v>
      </c>
      <c r="BI91" s="95">
        <f t="shared" si="451"/>
        <v>383</v>
      </c>
      <c r="BJ91" s="93">
        <f t="shared" si="497"/>
        <v>8.0489240080699395E-3</v>
      </c>
      <c r="BK91" s="97">
        <f t="shared" si="452"/>
        <v>1.0233960251848424</v>
      </c>
      <c r="BL91" s="95">
        <f t="shared" si="453"/>
        <v>438</v>
      </c>
      <c r="BM91" s="93">
        <f t="shared" si="498"/>
        <v>1.0206221600838868E-2</v>
      </c>
      <c r="BN91" s="97">
        <f t="shared" si="455"/>
        <v>1.2976898040013669</v>
      </c>
      <c r="BO91" s="95">
        <f t="shared" si="456"/>
        <v>300</v>
      </c>
      <c r="BP91" s="93">
        <f t="shared" si="499"/>
        <v>6.0816152770175758E-3</v>
      </c>
      <c r="BQ91" s="97">
        <f t="shared" si="458"/>
        <v>0.77325874799700556</v>
      </c>
      <c r="BR91" s="95">
        <f t="shared" si="459"/>
        <v>315</v>
      </c>
      <c r="BS91" s="93">
        <f t="shared" si="500"/>
        <v>7.3675593497836509E-3</v>
      </c>
      <c r="BT91" s="97">
        <f t="shared" si="461"/>
        <v>0.93676259663060457</v>
      </c>
      <c r="BU91" s="93">
        <f t="shared" si="462"/>
        <v>5.8153058850895561E-3</v>
      </c>
      <c r="BV91" s="93">
        <f t="shared" si="463"/>
        <v>6.7765981477298396E-3</v>
      </c>
      <c r="BW91" s="93">
        <f t="shared" si="464"/>
        <v>7.0769619613294575E-3</v>
      </c>
      <c r="BX91" s="93">
        <f t="shared" si="465"/>
        <v>1.4634971660604009E-2</v>
      </c>
      <c r="BY91" s="93">
        <f t="shared" si="466"/>
        <v>6.1608871677521562E-3</v>
      </c>
      <c r="BZ91" s="93">
        <f t="shared" si="413"/>
        <v>4.3092522179974651E-3</v>
      </c>
      <c r="CA91" s="93">
        <f t="shared" si="467"/>
        <v>1.056E-2</v>
      </c>
      <c r="CB91" s="93">
        <f t="shared" si="468"/>
        <v>6.0714285714285714E-3</v>
      </c>
      <c r="CC91" s="93">
        <f t="shared" si="469"/>
        <v>3.9489671931956256E-3</v>
      </c>
      <c r="CD91" s="93">
        <f t="shared" si="470"/>
        <v>3.0533214179326779E-3</v>
      </c>
      <c r="CE91" s="93">
        <f t="shared" si="471"/>
        <v>4.4009340758038437E-3</v>
      </c>
      <c r="CF91" s="93">
        <f t="shared" si="472"/>
        <v>7.3061342592592596E-3</v>
      </c>
      <c r="CG91" s="93">
        <f t="shared" si="414"/>
        <v>9.6311278050659737E-3</v>
      </c>
      <c r="CH91" s="93">
        <f t="shared" si="473"/>
        <v>8.5218626356903717E-3</v>
      </c>
      <c r="CI91" s="93">
        <f t="shared" si="474"/>
        <v>4.8569477119222888E-3</v>
      </c>
      <c r="CJ91" s="93">
        <f t="shared" si="475"/>
        <v>1.2597066436583261E-2</v>
      </c>
      <c r="CK91" s="93">
        <f t="shared" si="476"/>
        <v>1.728618235227658E-2</v>
      </c>
      <c r="CL91" s="37"/>
    </row>
    <row r="92" spans="1:90">
      <c r="A92" s="37" t="s">
        <v>113</v>
      </c>
      <c r="B92" s="37" t="s">
        <v>40</v>
      </c>
      <c r="C92" s="94">
        <v>40603</v>
      </c>
      <c r="D92" s="95"/>
      <c r="E92" s="95">
        <v>7392</v>
      </c>
      <c r="F92" s="93">
        <f t="shared" si="479"/>
        <v>4.0485696915923172E-2</v>
      </c>
      <c r="G92" s="93"/>
      <c r="H92" s="96">
        <f t="shared" si="416"/>
        <v>7.3325048017173197E-2</v>
      </c>
      <c r="I92" s="96">
        <f t="shared" si="417"/>
        <v>1.8124207858048164E-2</v>
      </c>
      <c r="J92" s="95">
        <v>185</v>
      </c>
      <c r="K92" s="93">
        <f t="shared" si="480"/>
        <v>2.1516631774831357E-2</v>
      </c>
      <c r="L92" s="97">
        <f t="shared" si="418"/>
        <v>0.53146255131818632</v>
      </c>
      <c r="M92" s="37">
        <v>242</v>
      </c>
      <c r="N92" s="93">
        <f t="shared" si="481"/>
        <v>2.7332279195843686E-2</v>
      </c>
      <c r="O92" s="97">
        <f t="shared" si="420"/>
        <v>0.67510951466649449</v>
      </c>
      <c r="P92" s="37">
        <v>232</v>
      </c>
      <c r="Q92" s="93">
        <f t="shared" si="482"/>
        <v>2.931884241122204E-2</v>
      </c>
      <c r="R92" s="97">
        <f t="shared" si="422"/>
        <v>0.72417778733335403</v>
      </c>
      <c r="S92" s="37">
        <v>704</v>
      </c>
      <c r="T92" s="93">
        <f t="shared" si="483"/>
        <v>5.9555029185348107E-2</v>
      </c>
      <c r="U92" s="97">
        <f t="shared" si="424"/>
        <v>1.4710140548902073</v>
      </c>
      <c r="V92" s="37">
        <v>248</v>
      </c>
      <c r="W92" s="93">
        <f t="shared" si="484"/>
        <v>2.182714310860764E-2</v>
      </c>
      <c r="X92" s="97">
        <f t="shared" si="426"/>
        <v>0.53913220646630255</v>
      </c>
      <c r="Y92" s="37">
        <v>143</v>
      </c>
      <c r="Z92" s="93">
        <f t="shared" si="485"/>
        <v>1.8124207858048164E-2</v>
      </c>
      <c r="AA92" s="97">
        <f t="shared" si="428"/>
        <v>0.44766940521455728</v>
      </c>
      <c r="AB92" s="37">
        <v>1053</v>
      </c>
      <c r="AC92" s="93">
        <f t="shared" si="486"/>
        <v>6.7391999999999994E-2</v>
      </c>
      <c r="AD92" s="97">
        <f t="shared" si="430"/>
        <v>1.6645878701298698</v>
      </c>
      <c r="AE92" s="37">
        <v>219</v>
      </c>
      <c r="AF92" s="93">
        <f t="shared" si="487"/>
        <v>2.6071428571428572E-2</v>
      </c>
      <c r="AG92" s="97">
        <f t="shared" si="432"/>
        <v>0.64396640190166976</v>
      </c>
      <c r="AH92" s="37">
        <v>299</v>
      </c>
      <c r="AI92" s="93">
        <f t="shared" si="488"/>
        <v>3.0275415147833131E-2</v>
      </c>
      <c r="AJ92" s="97">
        <f t="shared" si="434"/>
        <v>0.74780521157153901</v>
      </c>
      <c r="AK92" s="37">
        <v>260</v>
      </c>
      <c r="AL92" s="93">
        <f t="shared" si="489"/>
        <v>1.9362526064938934E-2</v>
      </c>
      <c r="AM92" s="97">
        <f t="shared" si="436"/>
        <v>0.47825596543760079</v>
      </c>
      <c r="AN92" s="37">
        <v>403</v>
      </c>
      <c r="AO92" s="93">
        <f t="shared" si="490"/>
        <v>3.6195437398958148E-2</v>
      </c>
      <c r="AP92" s="97">
        <f t="shared" si="438"/>
        <v>0.89403024169561351</v>
      </c>
      <c r="AQ92" s="37">
        <v>573</v>
      </c>
      <c r="AR92" s="93">
        <f t="shared" si="491"/>
        <v>4.1449652777777776E-2</v>
      </c>
      <c r="AS92" s="97">
        <f t="shared" si="440"/>
        <v>1.0238097880309793</v>
      </c>
      <c r="AT92" s="37">
        <v>578</v>
      </c>
      <c r="AU92" s="93">
        <f t="shared" si="492"/>
        <v>5.5667918713281327E-2</v>
      </c>
      <c r="AV92" s="97">
        <f t="shared" si="442"/>
        <v>1.3750021107179442</v>
      </c>
      <c r="AW92" s="37">
        <v>476</v>
      </c>
      <c r="AX92" s="93">
        <f t="shared" si="493"/>
        <v>4.8290554935578774E-2</v>
      </c>
      <c r="AY92" s="97">
        <f t="shared" si="444"/>
        <v>1.1927806265966963</v>
      </c>
      <c r="AZ92" s="37">
        <v>424</v>
      </c>
      <c r="BA92" s="93">
        <f t="shared" si="494"/>
        <v>3.2177278591485163E-2</v>
      </c>
      <c r="BB92" s="97">
        <f t="shared" si="446"/>
        <v>0.79478139300177697</v>
      </c>
      <c r="BC92" s="37">
        <v>704</v>
      </c>
      <c r="BD92" s="93">
        <f t="shared" si="495"/>
        <v>6.0742018981880933E-2</v>
      </c>
      <c r="BE92" s="97">
        <f t="shared" si="448"/>
        <v>1.5003327992111426</v>
      </c>
      <c r="BF92" s="95">
        <v>649</v>
      </c>
      <c r="BG92" s="93">
        <f t="shared" si="496"/>
        <v>7.3325048017173197E-2</v>
      </c>
      <c r="BH92" s="97">
        <f t="shared" si="450"/>
        <v>1.8111346377326207</v>
      </c>
      <c r="BI92" s="95">
        <f t="shared" si="451"/>
        <v>1512</v>
      </c>
      <c r="BJ92" s="93">
        <f t="shared" si="497"/>
        <v>3.1775386684599866E-2</v>
      </c>
      <c r="BK92" s="97">
        <f t="shared" si="452"/>
        <v>0.78485463028061375</v>
      </c>
      <c r="BL92" s="95">
        <f t="shared" si="453"/>
        <v>2276</v>
      </c>
      <c r="BM92" s="93">
        <f t="shared" si="498"/>
        <v>5.3035069323080511E-2</v>
      </c>
      <c r="BN92" s="97">
        <f t="shared" si="455"/>
        <v>1.3099705170746765</v>
      </c>
      <c r="BO92" s="95">
        <f t="shared" si="456"/>
        <v>1791</v>
      </c>
      <c r="BP92" s="93">
        <f t="shared" si="499"/>
        <v>3.6307243203794928E-2</v>
      </c>
      <c r="BQ92" s="97">
        <f t="shared" si="458"/>
        <v>0.89679185415022844</v>
      </c>
      <c r="BR92" s="95">
        <f t="shared" si="459"/>
        <v>1813</v>
      </c>
      <c r="BS92" s="93">
        <f t="shared" si="500"/>
        <v>4.2404397146532567E-2</v>
      </c>
      <c r="BT92" s="97">
        <f t="shared" si="461"/>
        <v>1.047392051434707</v>
      </c>
      <c r="BU92" s="93">
        <f t="shared" si="462"/>
        <v>2.1516631774831357E-2</v>
      </c>
      <c r="BV92" s="93">
        <f t="shared" si="463"/>
        <v>2.7332279195843686E-2</v>
      </c>
      <c r="BW92" s="93">
        <f t="shared" si="464"/>
        <v>2.931884241122204E-2</v>
      </c>
      <c r="BX92" s="93">
        <f t="shared" si="465"/>
        <v>5.9555029185348107E-2</v>
      </c>
      <c r="BY92" s="93">
        <f t="shared" si="466"/>
        <v>2.182714310860764E-2</v>
      </c>
      <c r="BZ92" s="93">
        <f t="shared" si="413"/>
        <v>1.8124207858048164E-2</v>
      </c>
      <c r="CA92" s="93">
        <f t="shared" si="467"/>
        <v>6.7391999999999994E-2</v>
      </c>
      <c r="CB92" s="93">
        <f t="shared" si="468"/>
        <v>2.6071428571428572E-2</v>
      </c>
      <c r="CC92" s="93">
        <f t="shared" si="469"/>
        <v>3.0275415147833131E-2</v>
      </c>
      <c r="CD92" s="93">
        <f t="shared" si="470"/>
        <v>1.9362526064938934E-2</v>
      </c>
      <c r="CE92" s="93">
        <f t="shared" si="471"/>
        <v>3.6195437398958148E-2</v>
      </c>
      <c r="CF92" s="93">
        <f t="shared" si="472"/>
        <v>4.1449652777777776E-2</v>
      </c>
      <c r="CG92" s="93">
        <f t="shared" si="414"/>
        <v>5.5667918713281327E-2</v>
      </c>
      <c r="CH92" s="93">
        <f t="shared" si="473"/>
        <v>4.8290554935578774E-2</v>
      </c>
      <c r="CI92" s="93">
        <f t="shared" si="474"/>
        <v>3.2177278591485163E-2</v>
      </c>
      <c r="CJ92" s="93">
        <f t="shared" si="475"/>
        <v>6.0742018981880933E-2</v>
      </c>
      <c r="CK92" s="93">
        <f t="shared" si="476"/>
        <v>7.3325048017173197E-2</v>
      </c>
      <c r="CL92" s="37"/>
    </row>
    <row r="93" spans="1:90">
      <c r="A93" s="37" t="s">
        <v>114</v>
      </c>
      <c r="B93" s="37" t="s">
        <v>40</v>
      </c>
      <c r="C93" s="94">
        <v>40603</v>
      </c>
      <c r="D93" s="95"/>
      <c r="E93" s="95">
        <v>3551</v>
      </c>
      <c r="F93" s="93">
        <f t="shared" si="479"/>
        <v>1.9448689089345668E-2</v>
      </c>
      <c r="G93" s="93"/>
      <c r="H93" s="96">
        <f t="shared" si="416"/>
        <v>5.2479999999999999E-2</v>
      </c>
      <c r="I93" s="96">
        <f t="shared" si="417"/>
        <v>1.0932775063968364E-2</v>
      </c>
      <c r="J93" s="95">
        <v>94</v>
      </c>
      <c r="K93" s="93">
        <f t="shared" si="480"/>
        <v>1.0932775063968364E-2</v>
      </c>
      <c r="L93" s="97">
        <f t="shared" si="418"/>
        <v>0.56213429160927508</v>
      </c>
      <c r="M93" s="37">
        <v>128</v>
      </c>
      <c r="N93" s="93">
        <f t="shared" si="481"/>
        <v>1.4456742715156991E-2</v>
      </c>
      <c r="O93" s="97">
        <f t="shared" si="420"/>
        <v>0.74332735994410271</v>
      </c>
      <c r="P93" s="37">
        <v>105</v>
      </c>
      <c r="Q93" s="93">
        <f t="shared" si="482"/>
        <v>1.3269303677492733E-2</v>
      </c>
      <c r="R93" s="97">
        <f t="shared" si="422"/>
        <v>0.68227239463465383</v>
      </c>
      <c r="S93" s="37">
        <v>273</v>
      </c>
      <c r="T93" s="93">
        <f t="shared" si="483"/>
        <v>2.3094492851704593E-2</v>
      </c>
      <c r="U93" s="97">
        <f t="shared" si="424"/>
        <v>1.1874575579675528</v>
      </c>
      <c r="V93" s="37">
        <v>141</v>
      </c>
      <c r="W93" s="93">
        <f t="shared" si="484"/>
        <v>1.2409787009329343E-2</v>
      </c>
      <c r="X93" s="97">
        <f t="shared" si="426"/>
        <v>0.63807832766104744</v>
      </c>
      <c r="Y93" s="37">
        <v>90</v>
      </c>
      <c r="Z93" s="93">
        <f t="shared" si="485"/>
        <v>1.1406844106463879E-2</v>
      </c>
      <c r="AA93" s="97">
        <f t="shared" si="428"/>
        <v>0.58650966417642758</v>
      </c>
      <c r="AB93" s="37">
        <v>820</v>
      </c>
      <c r="AC93" s="93">
        <f t="shared" si="486"/>
        <v>5.2479999999999999E-2</v>
      </c>
      <c r="AD93" s="97">
        <f t="shared" si="430"/>
        <v>2.6983823824274853</v>
      </c>
      <c r="AE93" s="37">
        <v>103</v>
      </c>
      <c r="AF93" s="93">
        <f t="shared" si="487"/>
        <v>1.2261904761904762E-2</v>
      </c>
      <c r="AG93" s="97">
        <f t="shared" si="432"/>
        <v>0.6304746147966368</v>
      </c>
      <c r="AH93" s="37">
        <v>160</v>
      </c>
      <c r="AI93" s="93">
        <f t="shared" si="488"/>
        <v>1.6200891049007696E-2</v>
      </c>
      <c r="AJ93" s="97">
        <f t="shared" si="434"/>
        <v>0.83300684043958662</v>
      </c>
      <c r="AK93" s="37">
        <v>173</v>
      </c>
      <c r="AL93" s="93">
        <f t="shared" si="489"/>
        <v>1.2883526958593983E-2</v>
      </c>
      <c r="AM93" s="97">
        <f t="shared" si="436"/>
        <v>0.66243677912727827</v>
      </c>
      <c r="AN93" s="37">
        <v>179</v>
      </c>
      <c r="AO93" s="93">
        <f t="shared" si="490"/>
        <v>1.6076881623854858E-2</v>
      </c>
      <c r="AP93" s="97">
        <f t="shared" si="438"/>
        <v>0.82663060476718997</v>
      </c>
      <c r="AQ93" s="37">
        <v>236</v>
      </c>
      <c r="AR93" s="93">
        <f t="shared" si="491"/>
        <v>1.7071759259259259E-2</v>
      </c>
      <c r="AS93" s="97">
        <f t="shared" si="440"/>
        <v>0.87778457359429263</v>
      </c>
      <c r="AT93" s="37">
        <v>209</v>
      </c>
      <c r="AU93" s="93">
        <f t="shared" si="492"/>
        <v>2.0129057112587886E-2</v>
      </c>
      <c r="AV93" s="97">
        <f t="shared" si="442"/>
        <v>1.0349827188926031</v>
      </c>
      <c r="AW93" s="37">
        <v>170</v>
      </c>
      <c r="AX93" s="93">
        <f t="shared" si="493"/>
        <v>1.7246626762706704E-2</v>
      </c>
      <c r="AY93" s="97">
        <f t="shared" si="444"/>
        <v>0.88677579673761708</v>
      </c>
      <c r="AZ93" s="37">
        <v>165</v>
      </c>
      <c r="BA93" s="93">
        <f t="shared" si="494"/>
        <v>1.2521818319799651E-2</v>
      </c>
      <c r="BB93" s="97">
        <f t="shared" si="446"/>
        <v>0.64383868045169801</v>
      </c>
      <c r="BC93" s="37">
        <v>265</v>
      </c>
      <c r="BD93" s="93">
        <f t="shared" si="495"/>
        <v>2.2864538395168249E-2</v>
      </c>
      <c r="BE93" s="97">
        <f t="shared" si="448"/>
        <v>1.1756339098296267</v>
      </c>
      <c r="BF93" s="95">
        <v>240</v>
      </c>
      <c r="BG93" s="93">
        <f t="shared" si="496"/>
        <v>2.711558016043385E-2</v>
      </c>
      <c r="BH93" s="97">
        <f t="shared" si="450"/>
        <v>1.3942112003470835</v>
      </c>
      <c r="BI93" s="95">
        <f t="shared" si="451"/>
        <v>703</v>
      </c>
      <c r="BJ93" s="93">
        <f t="shared" si="497"/>
        <v>1.4773873570948217E-2</v>
      </c>
      <c r="BK93" s="97">
        <f t="shared" si="452"/>
        <v>0.75963338727244112</v>
      </c>
      <c r="BL93" s="95">
        <f t="shared" si="453"/>
        <v>855</v>
      </c>
      <c r="BM93" s="93">
        <f t="shared" si="498"/>
        <v>1.9923103809856693E-2</v>
      </c>
      <c r="BN93" s="97">
        <f t="shared" si="455"/>
        <v>1.0243931464137044</v>
      </c>
      <c r="BO93" s="95">
        <f t="shared" si="456"/>
        <v>782</v>
      </c>
      <c r="BP93" s="93">
        <f t="shared" si="499"/>
        <v>1.585274382209248E-2</v>
      </c>
      <c r="BQ93" s="97">
        <f t="shared" si="458"/>
        <v>0.81510603358747147</v>
      </c>
      <c r="BR93" s="95">
        <f t="shared" si="459"/>
        <v>1211</v>
      </c>
      <c r="BS93" s="93">
        <f t="shared" si="500"/>
        <v>2.8324172611390482E-2</v>
      </c>
      <c r="BT93" s="97">
        <f t="shared" si="461"/>
        <v>1.4563538180528044</v>
      </c>
      <c r="BU93" s="93">
        <f t="shared" si="462"/>
        <v>1.0932775063968364E-2</v>
      </c>
      <c r="BV93" s="93">
        <f t="shared" si="463"/>
        <v>1.4456742715156991E-2</v>
      </c>
      <c r="BW93" s="93">
        <f t="shared" si="464"/>
        <v>1.3269303677492733E-2</v>
      </c>
      <c r="BX93" s="93">
        <f t="shared" si="465"/>
        <v>2.3094492851704593E-2</v>
      </c>
      <c r="BY93" s="93">
        <f t="shared" si="466"/>
        <v>1.2409787009329343E-2</v>
      </c>
      <c r="BZ93" s="93">
        <f t="shared" si="413"/>
        <v>1.1406844106463879E-2</v>
      </c>
      <c r="CA93" s="93">
        <f t="shared" si="467"/>
        <v>5.2479999999999999E-2</v>
      </c>
      <c r="CB93" s="93">
        <f t="shared" si="468"/>
        <v>1.2261904761904762E-2</v>
      </c>
      <c r="CC93" s="93">
        <f t="shared" si="469"/>
        <v>1.6200891049007696E-2</v>
      </c>
      <c r="CD93" s="93">
        <f t="shared" si="470"/>
        <v>1.2883526958593983E-2</v>
      </c>
      <c r="CE93" s="93">
        <f t="shared" si="471"/>
        <v>1.6076881623854858E-2</v>
      </c>
      <c r="CF93" s="93">
        <f t="shared" si="472"/>
        <v>1.7071759259259259E-2</v>
      </c>
      <c r="CG93" s="93">
        <f t="shared" si="414"/>
        <v>2.0129057112587886E-2</v>
      </c>
      <c r="CH93" s="93">
        <f t="shared" si="473"/>
        <v>1.7246626762706704E-2</v>
      </c>
      <c r="CI93" s="93">
        <f t="shared" si="474"/>
        <v>1.2521818319799651E-2</v>
      </c>
      <c r="CJ93" s="93">
        <f t="shared" si="475"/>
        <v>2.2864538395168249E-2</v>
      </c>
      <c r="CK93" s="93">
        <f t="shared" si="476"/>
        <v>2.711558016043385E-2</v>
      </c>
      <c r="CL93" s="37"/>
    </row>
    <row r="94" spans="1:90">
      <c r="A94" s="37" t="s">
        <v>115</v>
      </c>
      <c r="B94" s="37" t="s">
        <v>40</v>
      </c>
      <c r="C94" s="94">
        <v>40603</v>
      </c>
      <c r="D94" s="95"/>
      <c r="E94" s="95">
        <v>187705</v>
      </c>
      <c r="F94" s="93">
        <f>E94/E$68</f>
        <v>0.50728613202600958</v>
      </c>
      <c r="G94" s="93"/>
      <c r="H94" s="96">
        <f t="shared" si="416"/>
        <v>0.52071437249422914</v>
      </c>
      <c r="I94" s="96">
        <f t="shared" si="417"/>
        <v>0.47770423853456345</v>
      </c>
      <c r="J94" s="95">
        <v>9264</v>
      </c>
      <c r="K94" s="93">
        <f>J94/J$68</f>
        <v>0.51864292912327847</v>
      </c>
      <c r="L94" s="97">
        <f t="shared" si="418"/>
        <v>1.0223873596778841</v>
      </c>
      <c r="M94" s="37">
        <v>8855</v>
      </c>
      <c r="N94" s="93">
        <f>M94/M$68</f>
        <v>0.50002823423118192</v>
      </c>
      <c r="O94" s="97">
        <f t="shared" si="420"/>
        <v>0.98569269424764105</v>
      </c>
      <c r="P94" s="37">
        <v>8435</v>
      </c>
      <c r="Q94" s="93">
        <f>P94/P$68</f>
        <v>0.51596525568876928</v>
      </c>
      <c r="R94" s="97">
        <f t="shared" si="422"/>
        <v>1.0171089314586559</v>
      </c>
      <c r="S94" s="37">
        <v>12636</v>
      </c>
      <c r="T94" s="93">
        <f>S94/S$68</f>
        <v>0.51666189638958171</v>
      </c>
      <c r="U94" s="97">
        <f t="shared" si="424"/>
        <v>1.0184822012108374</v>
      </c>
      <c r="V94" s="37">
        <v>12194</v>
      </c>
      <c r="W94" s="93">
        <f>V94/V$68</f>
        <v>0.51766004415011035</v>
      </c>
      <c r="X94" s="97">
        <f t="shared" si="426"/>
        <v>1.0204498240128688</v>
      </c>
      <c r="Y94" s="37">
        <v>8572</v>
      </c>
      <c r="Z94" s="93">
        <f>Y94/Y$68</f>
        <v>0.52071437249422914</v>
      </c>
      <c r="AA94" s="97">
        <f t="shared" si="428"/>
        <v>1.0264707422901342</v>
      </c>
      <c r="AB94" s="37">
        <v>14291</v>
      </c>
      <c r="AC94" s="93">
        <f>AB94/AB$68</f>
        <v>0.47770423853456345</v>
      </c>
      <c r="AD94" s="97">
        <f t="shared" si="430"/>
        <v>0.94168598030996553</v>
      </c>
      <c r="AE94" s="37">
        <v>8868</v>
      </c>
      <c r="AF94" s="93">
        <f>AE94/AE$68</f>
        <v>0.51355107713690062</v>
      </c>
      <c r="AG94" s="97">
        <f t="shared" si="432"/>
        <v>1.0123499238701243</v>
      </c>
      <c r="AH94" s="37">
        <v>9906</v>
      </c>
      <c r="AI94" s="93">
        <f>AH94/AH$68</f>
        <v>0.5007582650894753</v>
      </c>
      <c r="AJ94" s="97">
        <f t="shared" si="434"/>
        <v>0.98713178515158073</v>
      </c>
      <c r="AK94" s="37">
        <v>14455</v>
      </c>
      <c r="AL94" s="93">
        <f>AK94/AK$68</f>
        <v>0.51841623928558622</v>
      </c>
      <c r="AM94" s="97">
        <f t="shared" si="436"/>
        <v>1.0219404918780748</v>
      </c>
      <c r="AN94" s="37">
        <v>10485</v>
      </c>
      <c r="AO94" s="93">
        <f>AN94/AN$68</f>
        <v>0.48499005504417408</v>
      </c>
      <c r="AP94" s="97">
        <f t="shared" si="438"/>
        <v>0.95604832150094665</v>
      </c>
      <c r="AQ94" s="37">
        <v>13485</v>
      </c>
      <c r="AR94" s="93">
        <f>AQ94/AQ$68</f>
        <v>0.49379325497088872</v>
      </c>
      <c r="AS94" s="97">
        <f t="shared" si="440"/>
        <v>0.973401841281896</v>
      </c>
      <c r="AT94" s="37">
        <v>9982</v>
      </c>
      <c r="AU94" s="93">
        <f>AT94/AT$68</f>
        <v>0.49015467714215566</v>
      </c>
      <c r="AV94" s="97">
        <f t="shared" si="442"/>
        <v>0.96622920714304972</v>
      </c>
      <c r="AW94" s="37">
        <v>10101</v>
      </c>
      <c r="AX94" s="93">
        <f>AW94/AW$68</f>
        <v>0.51305363673303539</v>
      </c>
      <c r="AY94" s="97">
        <f t="shared" si="444"/>
        <v>1.011369332498784</v>
      </c>
      <c r="AZ94" s="37">
        <v>14017</v>
      </c>
      <c r="BA94" s="93">
        <f>AZ94/AZ$68</f>
        <v>0.51544458336397736</v>
      </c>
      <c r="BB94" s="97">
        <f t="shared" si="446"/>
        <v>1.0160825436039111</v>
      </c>
      <c r="BC94" s="37">
        <v>12575</v>
      </c>
      <c r="BD94" s="93">
        <f>BC94/BC$68</f>
        <v>0.52038071591144219</v>
      </c>
      <c r="BE94" s="97">
        <f t="shared" si="448"/>
        <v>1.025813013718974</v>
      </c>
      <c r="BF94" s="95">
        <v>9584</v>
      </c>
      <c r="BG94" s="93">
        <f>BF94/BF$68</f>
        <v>0.51988066178464876</v>
      </c>
      <c r="BH94" s="97">
        <f t="shared" si="450"/>
        <v>1.0248272699833896</v>
      </c>
      <c r="BI94" s="95">
        <f t="shared" si="451"/>
        <v>51101</v>
      </c>
      <c r="BJ94" s="93">
        <f>BI94/BI$68</f>
        <v>0.51781932411207376</v>
      </c>
      <c r="BK94" s="97">
        <f t="shared" si="452"/>
        <v>1.0207638084723438</v>
      </c>
      <c r="BL94" s="95">
        <f t="shared" si="453"/>
        <v>43152</v>
      </c>
      <c r="BM94" s="93">
        <f>BL94/BL$68</f>
        <v>0.5029546487639428</v>
      </c>
      <c r="BN94" s="97">
        <f t="shared" si="455"/>
        <v>0.99146145934491126</v>
      </c>
      <c r="BO94" s="95">
        <f t="shared" si="456"/>
        <v>51532</v>
      </c>
      <c r="BP94" s="93">
        <f>BO94/BO$68</f>
        <v>0.51092097044447304</v>
      </c>
      <c r="BQ94" s="97">
        <f t="shared" si="458"/>
        <v>1.007165262736331</v>
      </c>
      <c r="BR94" s="95">
        <f t="shared" si="459"/>
        <v>41920</v>
      </c>
      <c r="BS94" s="93">
        <f>BR94/BR$68</f>
        <v>0.4950693829347505</v>
      </c>
      <c r="BT94" s="97">
        <f t="shared" si="461"/>
        <v>0.97591743925175412</v>
      </c>
      <c r="BU94" s="93">
        <f t="shared" si="462"/>
        <v>0.51864292912327847</v>
      </c>
      <c r="BV94" s="93">
        <f t="shared" si="463"/>
        <v>0.50002823423118192</v>
      </c>
      <c r="BW94" s="93">
        <f t="shared" si="464"/>
        <v>0.51596525568876928</v>
      </c>
      <c r="BX94" s="93">
        <f t="shared" si="465"/>
        <v>0.51666189638958171</v>
      </c>
      <c r="BY94" s="93">
        <f t="shared" si="466"/>
        <v>0.51766004415011035</v>
      </c>
      <c r="BZ94" s="93">
        <f t="shared" si="413"/>
        <v>0.52071437249422914</v>
      </c>
      <c r="CA94" s="93">
        <f t="shared" si="467"/>
        <v>0.47770423853456345</v>
      </c>
      <c r="CB94" s="93">
        <f t="shared" si="468"/>
        <v>0.51355107713690062</v>
      </c>
      <c r="CC94" s="93">
        <f t="shared" si="469"/>
        <v>0.5007582650894753</v>
      </c>
      <c r="CD94" s="93">
        <f t="shared" si="470"/>
        <v>0.51841623928558622</v>
      </c>
      <c r="CE94" s="93">
        <f t="shared" si="471"/>
        <v>0.48499005504417408</v>
      </c>
      <c r="CF94" s="93">
        <f t="shared" si="472"/>
        <v>0.49379325497088872</v>
      </c>
      <c r="CG94" s="93">
        <f t="shared" si="414"/>
        <v>0.49015467714215566</v>
      </c>
      <c r="CH94" s="93">
        <f t="shared" si="473"/>
        <v>0.51305363673303539</v>
      </c>
      <c r="CI94" s="93">
        <f t="shared" si="474"/>
        <v>0.51544458336397736</v>
      </c>
      <c r="CJ94" s="93">
        <f t="shared" si="475"/>
        <v>0.52038071591144219</v>
      </c>
      <c r="CK94" s="93">
        <f t="shared" si="476"/>
        <v>0.51988066178464876</v>
      </c>
      <c r="CL94" s="37"/>
    </row>
    <row r="95" spans="1:90">
      <c r="A95" s="37" t="s">
        <v>116</v>
      </c>
      <c r="B95" s="37" t="s">
        <v>40</v>
      </c>
      <c r="C95" s="94">
        <v>40603</v>
      </c>
      <c r="D95" s="95"/>
      <c r="E95" s="95">
        <v>122768</v>
      </c>
      <c r="F95" s="93">
        <f t="shared" ref="F95:F106" si="501">E95/E$94</f>
        <v>0.65404757465171415</v>
      </c>
      <c r="G95" s="93"/>
      <c r="H95" s="96">
        <f t="shared" si="416"/>
        <v>0.76744530960326285</v>
      </c>
      <c r="I95" s="96">
        <f t="shared" si="417"/>
        <v>0.50417350360276803</v>
      </c>
      <c r="J95" s="95">
        <v>6150</v>
      </c>
      <c r="K95" s="93">
        <f t="shared" ref="K95:K106" si="502">J95/J$94</f>
        <v>0.66386010362694303</v>
      </c>
      <c r="L95" s="97">
        <f t="shared" si="418"/>
        <v>1.0150027755709576</v>
      </c>
      <c r="M95" s="37">
        <v>5538</v>
      </c>
      <c r="N95" s="93">
        <f t="shared" ref="N95:N106" si="503">M95/M$94</f>
        <v>0.6254093732354602</v>
      </c>
      <c r="O95" s="97">
        <f t="shared" si="420"/>
        <v>0.95621388638050675</v>
      </c>
      <c r="P95" s="37">
        <v>5844</v>
      </c>
      <c r="Q95" s="93">
        <f t="shared" ref="Q95:Q106" si="504">P95/P$94</f>
        <v>0.69282750444576169</v>
      </c>
      <c r="R95" s="97">
        <f t="shared" si="422"/>
        <v>1.0592922155772815</v>
      </c>
      <c r="S95" s="37">
        <v>8344</v>
      </c>
      <c r="T95" s="93">
        <f t="shared" ref="T95:T106" si="505">S95/S$94</f>
        <v>0.66033554922443816</v>
      </c>
      <c r="U95" s="97">
        <f t="shared" si="424"/>
        <v>1.0096139406618432</v>
      </c>
      <c r="V95" s="37">
        <v>8485</v>
      </c>
      <c r="W95" s="93">
        <f t="shared" ref="W95:W106" si="506">V95/V$94</f>
        <v>0.69583401672953915</v>
      </c>
      <c r="X95" s="97">
        <f t="shared" si="426"/>
        <v>1.0638889947724011</v>
      </c>
      <c r="Y95" s="37">
        <v>5797</v>
      </c>
      <c r="Z95" s="93">
        <f t="shared" ref="Z95:Z106" si="507">Y95/Y$94</f>
        <v>0.6762715818945404</v>
      </c>
      <c r="AA95" s="97">
        <f t="shared" si="428"/>
        <v>1.0339791906646252</v>
      </c>
      <c r="AB95" s="37">
        <v>9349</v>
      </c>
      <c r="AC95" s="93">
        <f t="shared" ref="AC95:AC106" si="508">AB95/AB$94</f>
        <v>0.65418795045833045</v>
      </c>
      <c r="AD95" s="97">
        <f t="shared" si="430"/>
        <v>1.0002146262933411</v>
      </c>
      <c r="AE95" s="37">
        <v>5823</v>
      </c>
      <c r="AF95" s="93">
        <f t="shared" ref="AF95:AF106" si="509">AE95/AE$94</f>
        <v>0.65663058186738832</v>
      </c>
      <c r="AG95" s="97">
        <f t="shared" si="432"/>
        <v>1.0039492650317519</v>
      </c>
      <c r="AH95" s="37">
        <v>6921</v>
      </c>
      <c r="AI95" s="93">
        <f t="shared" ref="AI95:AI106" si="510">AH95/AH$94</f>
        <v>0.69866747425802544</v>
      </c>
      <c r="AJ95" s="97">
        <f t="shared" si="434"/>
        <v>1.0682211834973501</v>
      </c>
      <c r="AK95" s="37">
        <v>8779</v>
      </c>
      <c r="AL95" s="93">
        <f t="shared" ref="AL95:AL106" si="511">AK95/AK$94</f>
        <v>0.60733310273261842</v>
      </c>
      <c r="AM95" s="97">
        <f t="shared" si="436"/>
        <v>0.92857633950562146</v>
      </c>
      <c r="AN95" s="37">
        <v>6407</v>
      </c>
      <c r="AO95" s="93">
        <f t="shared" ref="AO95:AO106" si="512">AN95/AN$94</f>
        <v>0.6110634239389604</v>
      </c>
      <c r="AP95" s="97">
        <f t="shared" si="438"/>
        <v>0.93427977966947873</v>
      </c>
      <c r="AQ95" s="37">
        <v>10349</v>
      </c>
      <c r="AR95" s="93">
        <f t="shared" ref="AR95:AR106" si="513">AQ95/AQ$94</f>
        <v>0.76744530960326285</v>
      </c>
      <c r="AS95" s="97">
        <f t="shared" si="440"/>
        <v>1.1733784197761667</v>
      </c>
      <c r="AT95" s="37">
        <v>7316</v>
      </c>
      <c r="AU95" s="93">
        <f t="shared" ref="AU95:AU106" si="514">AT95/AT$94</f>
        <v>0.73291925465838514</v>
      </c>
      <c r="AV95" s="97">
        <f t="shared" si="442"/>
        <v>1.1205901268706193</v>
      </c>
      <c r="AW95" s="37">
        <v>6685</v>
      </c>
      <c r="AX95" s="93">
        <f t="shared" ref="AX95:AX106" si="515">AW95/AW$94</f>
        <v>0.66181566181566187</v>
      </c>
      <c r="AY95" s="97">
        <f t="shared" si="444"/>
        <v>1.0118769451413137</v>
      </c>
      <c r="AZ95" s="37">
        <v>7067</v>
      </c>
      <c r="BA95" s="93">
        <f t="shared" ref="BA95:BA106" si="516">AZ95/AZ$94</f>
        <v>0.50417350360276803</v>
      </c>
      <c r="BB95" s="97">
        <f t="shared" si="446"/>
        <v>0.77085142295840581</v>
      </c>
      <c r="BC95" s="37">
        <v>7918</v>
      </c>
      <c r="BD95" s="93">
        <f t="shared" ref="BD95:BD106" si="517">BC95/BC$94</f>
        <v>0.62966202783300196</v>
      </c>
      <c r="BE95" s="97">
        <f t="shared" si="448"/>
        <v>0.96271594335978128</v>
      </c>
      <c r="BF95" s="95">
        <v>5996</v>
      </c>
      <c r="BG95" s="93">
        <f t="shared" ref="BG95:BG106" si="518">BF95/BF$94</f>
        <v>0.62562604340567618</v>
      </c>
      <c r="BH95" s="97">
        <f t="shared" si="450"/>
        <v>0.95654516223659625</v>
      </c>
      <c r="BI95" s="95">
        <f t="shared" si="451"/>
        <v>34620</v>
      </c>
      <c r="BJ95" s="93">
        <f>BI95/BI$94</f>
        <v>0.67748184967026082</v>
      </c>
      <c r="BK95" s="97">
        <f t="shared" si="452"/>
        <v>1.0358296184050917</v>
      </c>
      <c r="BL95" s="95">
        <f t="shared" si="453"/>
        <v>30346</v>
      </c>
      <c r="BM95" s="93">
        <f>BL95/BL$94</f>
        <v>0.70323507601038193</v>
      </c>
      <c r="BN95" s="97">
        <f t="shared" si="455"/>
        <v>1.0752047760208583</v>
      </c>
      <c r="BO95" s="95">
        <f t="shared" si="456"/>
        <v>30171</v>
      </c>
      <c r="BP95" s="93">
        <f>BO95/BO$94</f>
        <v>0.58548086625785922</v>
      </c>
      <c r="BQ95" s="97">
        <f t="shared" si="458"/>
        <v>0.89516556432402139</v>
      </c>
      <c r="BR95" s="95">
        <f t="shared" si="459"/>
        <v>27631</v>
      </c>
      <c r="BS95" s="93">
        <f>BR95/BR$94</f>
        <v>0.65913645038167934</v>
      </c>
      <c r="BT95" s="97">
        <f t="shared" si="461"/>
        <v>1.0077805895582979</v>
      </c>
      <c r="BU95" s="93">
        <f t="shared" si="462"/>
        <v>0.66386010362694303</v>
      </c>
      <c r="BV95" s="93">
        <f t="shared" si="463"/>
        <v>0.6254093732354602</v>
      </c>
      <c r="BW95" s="93">
        <f t="shared" si="464"/>
        <v>0.69282750444576169</v>
      </c>
      <c r="BX95" s="93">
        <f t="shared" si="465"/>
        <v>0.66033554922443816</v>
      </c>
      <c r="BY95" s="93">
        <f t="shared" si="466"/>
        <v>0.69583401672953915</v>
      </c>
      <c r="BZ95" s="93">
        <f t="shared" si="413"/>
        <v>0.6762715818945404</v>
      </c>
      <c r="CA95" s="93">
        <f t="shared" si="467"/>
        <v>0.65418795045833045</v>
      </c>
      <c r="CB95" s="93">
        <f t="shared" si="468"/>
        <v>0.65663058186738832</v>
      </c>
      <c r="CC95" s="93">
        <f t="shared" si="469"/>
        <v>0.69866747425802544</v>
      </c>
      <c r="CD95" s="93">
        <f t="shared" si="470"/>
        <v>0.60733310273261842</v>
      </c>
      <c r="CE95" s="93">
        <f t="shared" si="471"/>
        <v>0.6110634239389604</v>
      </c>
      <c r="CF95" s="93">
        <f t="shared" si="472"/>
        <v>0.76744530960326285</v>
      </c>
      <c r="CG95" s="93">
        <f t="shared" si="414"/>
        <v>0.73291925465838514</v>
      </c>
      <c r="CH95" s="93">
        <f t="shared" si="473"/>
        <v>0.66181566181566187</v>
      </c>
      <c r="CI95" s="93">
        <f t="shared" si="474"/>
        <v>0.50417350360276803</v>
      </c>
      <c r="CJ95" s="93">
        <f t="shared" si="475"/>
        <v>0.62966202783300196</v>
      </c>
      <c r="CK95" s="93">
        <f t="shared" si="476"/>
        <v>0.62562604340567618</v>
      </c>
      <c r="CL95" s="37"/>
    </row>
    <row r="96" spans="1:90">
      <c r="A96" s="37" t="s">
        <v>117</v>
      </c>
      <c r="B96" s="37" t="s">
        <v>40</v>
      </c>
      <c r="C96" s="94">
        <v>40603</v>
      </c>
      <c r="D96" s="95"/>
      <c r="E96" s="95">
        <v>32287</v>
      </c>
      <c r="F96" s="93">
        <f t="shared" si="501"/>
        <v>0.17200926986494766</v>
      </c>
      <c r="G96" s="93"/>
      <c r="H96" s="96">
        <f t="shared" si="416"/>
        <v>0.23658096526838068</v>
      </c>
      <c r="I96" s="96">
        <f t="shared" si="417"/>
        <v>8.0209823557463047E-2</v>
      </c>
      <c r="J96" s="95">
        <v>2162</v>
      </c>
      <c r="K96" s="93">
        <f t="shared" si="502"/>
        <v>0.23337651122625216</v>
      </c>
      <c r="L96" s="97">
        <f t="shared" si="418"/>
        <v>1.3567670591793497</v>
      </c>
      <c r="M96" s="37">
        <v>2006</v>
      </c>
      <c r="N96" s="93">
        <f t="shared" si="503"/>
        <v>0.22653867871259176</v>
      </c>
      <c r="O96" s="97">
        <f t="shared" si="420"/>
        <v>1.3170143614379481</v>
      </c>
      <c r="P96" s="37">
        <v>1958</v>
      </c>
      <c r="Q96" s="93">
        <f t="shared" si="504"/>
        <v>0.23212803793716658</v>
      </c>
      <c r="R96" s="97">
        <f t="shared" si="422"/>
        <v>1.3495088847212764</v>
      </c>
      <c r="S96" s="37">
        <v>2501</v>
      </c>
      <c r="T96" s="93">
        <f t="shared" si="505"/>
        <v>0.19792655903767015</v>
      </c>
      <c r="U96" s="97">
        <f t="shared" si="424"/>
        <v>1.1506737932965552</v>
      </c>
      <c r="V96" s="37">
        <v>2026</v>
      </c>
      <c r="W96" s="93">
        <f t="shared" si="506"/>
        <v>0.16614728555027061</v>
      </c>
      <c r="X96" s="97">
        <f t="shared" si="426"/>
        <v>0.96592053254292887</v>
      </c>
      <c r="Y96" s="37">
        <v>1716</v>
      </c>
      <c r="Z96" s="93">
        <f t="shared" si="507"/>
        <v>0.20018665422305179</v>
      </c>
      <c r="AA96" s="97">
        <f t="shared" si="428"/>
        <v>1.1638131734424981</v>
      </c>
      <c r="AB96" s="37">
        <v>2388</v>
      </c>
      <c r="AC96" s="93">
        <f t="shared" si="508"/>
        <v>0.16709817367573998</v>
      </c>
      <c r="AD96" s="97">
        <f t="shared" si="430"/>
        <v>0.97144865394136248</v>
      </c>
      <c r="AE96" s="37">
        <v>2098</v>
      </c>
      <c r="AF96" s="93">
        <f t="shared" si="509"/>
        <v>0.23658096526838068</v>
      </c>
      <c r="AG96" s="97">
        <f t="shared" si="432"/>
        <v>1.3753966019048347</v>
      </c>
      <c r="AH96" s="37">
        <v>1444</v>
      </c>
      <c r="AI96" s="93">
        <f t="shared" si="510"/>
        <v>0.14577024025842925</v>
      </c>
      <c r="AJ96" s="97">
        <f t="shared" si="434"/>
        <v>0.84745572359489763</v>
      </c>
      <c r="AK96" s="37">
        <v>1704</v>
      </c>
      <c r="AL96" s="93">
        <f t="shared" si="511"/>
        <v>0.11788308543756486</v>
      </c>
      <c r="AM96" s="97">
        <f t="shared" si="436"/>
        <v>0.68532984024709975</v>
      </c>
      <c r="AN96" s="37">
        <v>841</v>
      </c>
      <c r="AO96" s="93">
        <f t="shared" si="512"/>
        <v>8.0209823557463047E-2</v>
      </c>
      <c r="AP96" s="97">
        <f t="shared" si="438"/>
        <v>0.46631105184295851</v>
      </c>
      <c r="AQ96" s="37">
        <v>1844</v>
      </c>
      <c r="AR96" s="93">
        <f t="shared" si="513"/>
        <v>0.13674453096032629</v>
      </c>
      <c r="AS96" s="97">
        <f t="shared" si="440"/>
        <v>0.79498349750388841</v>
      </c>
      <c r="AT96" s="37">
        <v>1580</v>
      </c>
      <c r="AU96" s="93">
        <f t="shared" si="514"/>
        <v>0.1582849128431176</v>
      </c>
      <c r="AV96" s="97">
        <f t="shared" si="442"/>
        <v>0.92021152678221541</v>
      </c>
      <c r="AW96" s="37">
        <v>1978</v>
      </c>
      <c r="AX96" s="93">
        <f t="shared" si="515"/>
        <v>0.19582219582219582</v>
      </c>
      <c r="AY96" s="97">
        <f t="shared" si="444"/>
        <v>1.1384397827858044</v>
      </c>
      <c r="AZ96" s="37">
        <v>1498</v>
      </c>
      <c r="BA96" s="93">
        <f t="shared" si="516"/>
        <v>0.10687022900763359</v>
      </c>
      <c r="BB96" s="97">
        <f t="shared" si="446"/>
        <v>0.62130505577718154</v>
      </c>
      <c r="BC96" s="37">
        <v>2592</v>
      </c>
      <c r="BD96" s="93">
        <f t="shared" si="517"/>
        <v>0.20612326043737575</v>
      </c>
      <c r="BE96" s="97">
        <f t="shared" si="448"/>
        <v>1.1983264657725281</v>
      </c>
      <c r="BF96" s="95">
        <v>1951</v>
      </c>
      <c r="BG96" s="93">
        <f t="shared" si="518"/>
        <v>0.20356844741235391</v>
      </c>
      <c r="BH96" s="97">
        <f t="shared" si="450"/>
        <v>1.1834737021567781</v>
      </c>
      <c r="BI96" s="95">
        <f t="shared" si="451"/>
        <v>10363</v>
      </c>
      <c r="BJ96" s="93">
        <f t="shared" ref="BJ96:BJ106" si="519">BI96/BI$94</f>
        <v>0.20279446586172481</v>
      </c>
      <c r="BK96" s="97">
        <f t="shared" si="452"/>
        <v>1.178974051927248</v>
      </c>
      <c r="BL96" s="95">
        <f t="shared" si="453"/>
        <v>7353</v>
      </c>
      <c r="BM96" s="93">
        <f t="shared" ref="BM96:BM106" si="520">BL96/BL$94</f>
        <v>0.17039766407119022</v>
      </c>
      <c r="BN96" s="97">
        <f t="shared" si="455"/>
        <v>0.99063070382763219</v>
      </c>
      <c r="BO96" s="95">
        <f t="shared" si="456"/>
        <v>6635</v>
      </c>
      <c r="BP96" s="93">
        <f t="shared" ref="BP96:BP106" si="521">BO96/BO$94</f>
        <v>0.12875494838158813</v>
      </c>
      <c r="BQ96" s="97">
        <f t="shared" si="458"/>
        <v>0.74853493932437198</v>
      </c>
      <c r="BR96" s="95">
        <f t="shared" si="459"/>
        <v>7936</v>
      </c>
      <c r="BS96" s="93">
        <f t="shared" ref="BS96:BS106" si="522">BR96/BR$94</f>
        <v>0.18931297709923664</v>
      </c>
      <c r="BT96" s="97">
        <f t="shared" si="461"/>
        <v>1.1005975273767217</v>
      </c>
      <c r="BU96" s="93">
        <f t="shared" si="462"/>
        <v>0.23337651122625216</v>
      </c>
      <c r="BV96" s="93">
        <f t="shared" si="463"/>
        <v>0.22653867871259176</v>
      </c>
      <c r="BW96" s="93">
        <f t="shared" si="464"/>
        <v>0.23212803793716658</v>
      </c>
      <c r="BX96" s="93">
        <f t="shared" si="465"/>
        <v>0.19792655903767015</v>
      </c>
      <c r="BY96" s="93">
        <f t="shared" si="466"/>
        <v>0.16614728555027061</v>
      </c>
      <c r="BZ96" s="93">
        <f t="shared" si="413"/>
        <v>0.20018665422305179</v>
      </c>
      <c r="CA96" s="93">
        <f t="shared" si="467"/>
        <v>0.16709817367573998</v>
      </c>
      <c r="CB96" s="93">
        <f t="shared" si="468"/>
        <v>0.23658096526838068</v>
      </c>
      <c r="CC96" s="93">
        <f t="shared" si="469"/>
        <v>0.14577024025842925</v>
      </c>
      <c r="CD96" s="93">
        <f t="shared" si="470"/>
        <v>0.11788308543756486</v>
      </c>
      <c r="CE96" s="93">
        <f t="shared" si="471"/>
        <v>8.0209823557463047E-2</v>
      </c>
      <c r="CF96" s="93">
        <f t="shared" si="472"/>
        <v>0.13674453096032629</v>
      </c>
      <c r="CG96" s="93">
        <f t="shared" si="414"/>
        <v>0.1582849128431176</v>
      </c>
      <c r="CH96" s="93">
        <f t="shared" si="473"/>
        <v>0.19582219582219582</v>
      </c>
      <c r="CI96" s="93">
        <f t="shared" si="474"/>
        <v>0.10687022900763359</v>
      </c>
      <c r="CJ96" s="93">
        <f t="shared" si="475"/>
        <v>0.20612326043737575</v>
      </c>
      <c r="CK96" s="93">
        <f t="shared" si="476"/>
        <v>0.20356844741235391</v>
      </c>
      <c r="CL96" s="37"/>
    </row>
    <row r="97" spans="1:90">
      <c r="A97" s="37" t="s">
        <v>118</v>
      </c>
      <c r="B97" s="37" t="s">
        <v>40</v>
      </c>
      <c r="C97" s="94">
        <v>40603</v>
      </c>
      <c r="D97" s="95"/>
      <c r="E97" s="95">
        <v>64505</v>
      </c>
      <c r="F97" s="93">
        <f t="shared" si="501"/>
        <v>0.34365094163714338</v>
      </c>
      <c r="G97" s="93"/>
      <c r="H97" s="96">
        <f t="shared" si="416"/>
        <v>0.47326659251019654</v>
      </c>
      <c r="I97" s="96">
        <f t="shared" si="417"/>
        <v>0.22215880716273098</v>
      </c>
      <c r="J97" s="95">
        <v>2934</v>
      </c>
      <c r="K97" s="93">
        <f t="shared" si="502"/>
        <v>0.31670984455958551</v>
      </c>
      <c r="L97" s="97">
        <f t="shared" si="418"/>
        <v>0.92160330785298816</v>
      </c>
      <c r="M97" s="37">
        <v>2518</v>
      </c>
      <c r="N97" s="93">
        <f t="shared" si="503"/>
        <v>0.28435911914172785</v>
      </c>
      <c r="O97" s="97">
        <f t="shared" si="420"/>
        <v>0.82746497881556513</v>
      </c>
      <c r="P97" s="37">
        <v>3069</v>
      </c>
      <c r="Q97" s="93">
        <f t="shared" si="504"/>
        <v>0.36384113811499702</v>
      </c>
      <c r="R97" s="97">
        <f t="shared" si="422"/>
        <v>1.0587520475912799</v>
      </c>
      <c r="S97" s="37">
        <v>4192</v>
      </c>
      <c r="T97" s="93">
        <f t="shared" si="505"/>
        <v>0.3317505539727762</v>
      </c>
      <c r="U97" s="97">
        <f t="shared" si="424"/>
        <v>0.96537071131633145</v>
      </c>
      <c r="V97" s="37">
        <v>4837</v>
      </c>
      <c r="W97" s="93">
        <f t="shared" si="506"/>
        <v>0.39667049368541907</v>
      </c>
      <c r="X97" s="97">
        <f t="shared" si="426"/>
        <v>1.15428315661145</v>
      </c>
      <c r="Y97" s="37">
        <v>3068</v>
      </c>
      <c r="Z97" s="93">
        <f t="shared" si="507"/>
        <v>0.35790947270181989</v>
      </c>
      <c r="AA97" s="97">
        <f t="shared" si="428"/>
        <v>1.0414913196418123</v>
      </c>
      <c r="AB97" s="37">
        <v>5205</v>
      </c>
      <c r="AC97" s="93">
        <f t="shared" si="508"/>
        <v>0.36421524036106639</v>
      </c>
      <c r="AD97" s="97">
        <f t="shared" si="430"/>
        <v>1.0598406587392291</v>
      </c>
      <c r="AE97" s="37">
        <v>2757</v>
      </c>
      <c r="AF97" s="93">
        <f t="shared" si="509"/>
        <v>0.310893098782138</v>
      </c>
      <c r="AG97" s="97">
        <f t="shared" si="432"/>
        <v>0.90467698793738804</v>
      </c>
      <c r="AH97" s="37">
        <v>3974</v>
      </c>
      <c r="AI97" s="93">
        <f t="shared" si="510"/>
        <v>0.40117100747022005</v>
      </c>
      <c r="AJ97" s="97">
        <f t="shared" si="434"/>
        <v>1.1673793342717256</v>
      </c>
      <c r="AK97" s="37">
        <v>4331</v>
      </c>
      <c r="AL97" s="93">
        <f t="shared" si="511"/>
        <v>0.29961950882047733</v>
      </c>
      <c r="AM97" s="97">
        <f t="shared" si="436"/>
        <v>0.8718716363560608</v>
      </c>
      <c r="AN97" s="37">
        <v>3262</v>
      </c>
      <c r="AO97" s="93">
        <f t="shared" si="512"/>
        <v>0.31111111111111112</v>
      </c>
      <c r="AP97" s="97">
        <f t="shared" si="438"/>
        <v>0.90531138843672765</v>
      </c>
      <c r="AQ97" s="37">
        <v>6382</v>
      </c>
      <c r="AR97" s="93">
        <f t="shared" si="513"/>
        <v>0.47326659251019654</v>
      </c>
      <c r="AS97" s="97">
        <f t="shared" si="440"/>
        <v>1.3771724013196875</v>
      </c>
      <c r="AT97" s="37">
        <v>4400</v>
      </c>
      <c r="AU97" s="93">
        <f t="shared" si="514"/>
        <v>0.44079342817070727</v>
      </c>
      <c r="AV97" s="97">
        <f t="shared" si="442"/>
        <v>1.2826777836568113</v>
      </c>
      <c r="AW97" s="37">
        <v>3589</v>
      </c>
      <c r="AX97" s="93">
        <f t="shared" si="515"/>
        <v>0.35531135531135533</v>
      </c>
      <c r="AY97" s="97">
        <f t="shared" si="444"/>
        <v>1.0339309812994024</v>
      </c>
      <c r="AZ97" s="37">
        <v>3114</v>
      </c>
      <c r="BA97" s="93">
        <f t="shared" si="516"/>
        <v>0.22215880716273098</v>
      </c>
      <c r="BB97" s="97">
        <f t="shared" si="446"/>
        <v>0.64646645839051886</v>
      </c>
      <c r="BC97" s="37">
        <v>4015</v>
      </c>
      <c r="BD97" s="93">
        <f t="shared" si="517"/>
        <v>0.31928429423459243</v>
      </c>
      <c r="BE97" s="97">
        <f t="shared" si="448"/>
        <v>0.92909477481286995</v>
      </c>
      <c r="BF97" s="95">
        <v>2858</v>
      </c>
      <c r="BG97" s="93">
        <f t="shared" si="518"/>
        <v>0.29820534223706174</v>
      </c>
      <c r="BH97" s="97">
        <f t="shared" si="450"/>
        <v>0.86775651134962684</v>
      </c>
      <c r="BI97" s="95">
        <f t="shared" si="451"/>
        <v>18100</v>
      </c>
      <c r="BJ97" s="93">
        <f t="shared" si="519"/>
        <v>0.35420050488248761</v>
      </c>
      <c r="BK97" s="97">
        <f t="shared" si="452"/>
        <v>1.0306984849076404</v>
      </c>
      <c r="BL97" s="95">
        <f t="shared" si="453"/>
        <v>17229</v>
      </c>
      <c r="BM97" s="93">
        <f t="shared" si="520"/>
        <v>0.39926307007786427</v>
      </c>
      <c r="BN97" s="97">
        <f t="shared" si="455"/>
        <v>1.1618273710404698</v>
      </c>
      <c r="BO97" s="95">
        <f t="shared" si="456"/>
        <v>14722</v>
      </c>
      <c r="BP97" s="93">
        <f t="shared" si="521"/>
        <v>0.28568656368858186</v>
      </c>
      <c r="BQ97" s="97">
        <f t="shared" si="458"/>
        <v>0.83132774881273175</v>
      </c>
      <c r="BR97" s="95">
        <f t="shared" si="459"/>
        <v>14454</v>
      </c>
      <c r="BS97" s="93">
        <f t="shared" si="522"/>
        <v>0.34479961832061068</v>
      </c>
      <c r="BT97" s="97">
        <f t="shared" si="461"/>
        <v>1.0033425681244901</v>
      </c>
      <c r="BU97" s="93">
        <f t="shared" si="462"/>
        <v>0.31670984455958551</v>
      </c>
      <c r="BV97" s="93">
        <f t="shared" si="463"/>
        <v>0.28435911914172785</v>
      </c>
      <c r="BW97" s="93">
        <f t="shared" si="464"/>
        <v>0.36384113811499702</v>
      </c>
      <c r="BX97" s="93">
        <f t="shared" si="465"/>
        <v>0.3317505539727762</v>
      </c>
      <c r="BY97" s="93">
        <f t="shared" si="466"/>
        <v>0.39667049368541907</v>
      </c>
      <c r="BZ97" s="93">
        <f t="shared" si="413"/>
        <v>0.35790947270181989</v>
      </c>
      <c r="CA97" s="93">
        <f t="shared" si="467"/>
        <v>0.36421524036106639</v>
      </c>
      <c r="CB97" s="93">
        <f t="shared" si="468"/>
        <v>0.310893098782138</v>
      </c>
      <c r="CC97" s="93">
        <f t="shared" si="469"/>
        <v>0.40117100747022005</v>
      </c>
      <c r="CD97" s="93">
        <f t="shared" si="470"/>
        <v>0.29961950882047733</v>
      </c>
      <c r="CE97" s="93">
        <f t="shared" si="471"/>
        <v>0.31111111111111112</v>
      </c>
      <c r="CF97" s="93">
        <f t="shared" si="472"/>
        <v>0.47326659251019654</v>
      </c>
      <c r="CG97" s="93">
        <f t="shared" si="414"/>
        <v>0.44079342817070727</v>
      </c>
      <c r="CH97" s="93">
        <f t="shared" si="473"/>
        <v>0.35531135531135533</v>
      </c>
      <c r="CI97" s="93">
        <f t="shared" si="474"/>
        <v>0.22215880716273098</v>
      </c>
      <c r="CJ97" s="93">
        <f t="shared" si="475"/>
        <v>0.31928429423459243</v>
      </c>
      <c r="CK97" s="93">
        <f t="shared" si="476"/>
        <v>0.29820534223706174</v>
      </c>
      <c r="CL97" s="37"/>
    </row>
    <row r="98" spans="1:90">
      <c r="A98" s="37" t="s">
        <v>119</v>
      </c>
      <c r="B98" s="37" t="s">
        <v>40</v>
      </c>
      <c r="C98" s="94">
        <v>40603</v>
      </c>
      <c r="D98" s="95"/>
      <c r="E98" s="95">
        <v>9577</v>
      </c>
      <c r="F98" s="93">
        <f t="shared" si="501"/>
        <v>5.1021549772249007E-2</v>
      </c>
      <c r="G98" s="93"/>
      <c r="H98" s="96">
        <f t="shared" si="416"/>
        <v>7.4708873216335903E-2</v>
      </c>
      <c r="I98" s="96">
        <f t="shared" si="417"/>
        <v>2.4490938352809459E-2</v>
      </c>
      <c r="J98" s="37">
        <v>566</v>
      </c>
      <c r="K98" s="93">
        <f t="shared" si="502"/>
        <v>6.1096718480138167E-2</v>
      </c>
      <c r="L98" s="97">
        <f t="shared" si="418"/>
        <v>1.1974688882023947</v>
      </c>
      <c r="M98" s="37">
        <v>369</v>
      </c>
      <c r="N98" s="93">
        <f t="shared" si="503"/>
        <v>4.1671372106154715E-2</v>
      </c>
      <c r="O98" s="97">
        <f t="shared" si="420"/>
        <v>0.81674061827145983</v>
      </c>
      <c r="P98" s="37">
        <v>351</v>
      </c>
      <c r="Q98" s="93">
        <f t="shared" si="504"/>
        <v>4.1612329579134556E-2</v>
      </c>
      <c r="R98" s="97">
        <f t="shared" si="422"/>
        <v>0.81558341063500595</v>
      </c>
      <c r="S98" s="37">
        <v>579</v>
      </c>
      <c r="T98" s="93">
        <f t="shared" si="505"/>
        <v>4.5821462488129155E-2</v>
      </c>
      <c r="U98" s="97">
        <f t="shared" si="424"/>
        <v>0.8980805697331401</v>
      </c>
      <c r="V98" s="37">
        <v>911</v>
      </c>
      <c r="W98" s="93">
        <f t="shared" si="506"/>
        <v>7.4708873216335903E-2</v>
      </c>
      <c r="X98" s="97">
        <f t="shared" si="426"/>
        <v>1.464261151411959</v>
      </c>
      <c r="Y98" s="37">
        <v>543</v>
      </c>
      <c r="Z98" s="93">
        <f t="shared" si="507"/>
        <v>6.3345776948203453E-2</v>
      </c>
      <c r="AA98" s="97">
        <f t="shared" si="428"/>
        <v>1.2415494478503215</v>
      </c>
      <c r="AB98" s="37">
        <v>350</v>
      </c>
      <c r="AC98" s="93">
        <f t="shared" si="508"/>
        <v>2.4490938352809459E-2</v>
      </c>
      <c r="AD98" s="97">
        <f t="shared" si="430"/>
        <v>0.48001165119704498</v>
      </c>
      <c r="AE98" s="37">
        <v>472</v>
      </c>
      <c r="AF98" s="93">
        <f t="shared" si="509"/>
        <v>5.3225078935498424E-2</v>
      </c>
      <c r="AG98" s="97">
        <f t="shared" si="432"/>
        <v>1.043188205240444</v>
      </c>
      <c r="AH98" s="37">
        <v>448</v>
      </c>
      <c r="AI98" s="93">
        <f t="shared" si="510"/>
        <v>4.5225116091257823E-2</v>
      </c>
      <c r="AJ98" s="97">
        <f t="shared" si="434"/>
        <v>0.88639244188258848</v>
      </c>
      <c r="AK98" s="37">
        <v>861</v>
      </c>
      <c r="AL98" s="93">
        <f t="shared" si="511"/>
        <v>5.9564164648910414E-2</v>
      </c>
      <c r="AM98" s="97">
        <f t="shared" si="436"/>
        <v>1.1674315052128776</v>
      </c>
      <c r="AN98" s="37">
        <v>778</v>
      </c>
      <c r="AO98" s="93">
        <f t="shared" si="512"/>
        <v>7.4201239866475921E-2</v>
      </c>
      <c r="AP98" s="97">
        <f t="shared" si="438"/>
        <v>1.4543117603776614</v>
      </c>
      <c r="AQ98" s="37">
        <v>729</v>
      </c>
      <c r="AR98" s="93">
        <f t="shared" si="513"/>
        <v>5.4060066740823136E-2</v>
      </c>
      <c r="AS98" s="97">
        <f t="shared" si="440"/>
        <v>1.0595536000403265</v>
      </c>
      <c r="AT98" s="37">
        <v>553</v>
      </c>
      <c r="AU98" s="93">
        <f t="shared" si="514"/>
        <v>5.5399719495091163E-2</v>
      </c>
      <c r="AV98" s="97">
        <f t="shared" si="442"/>
        <v>1.0858102065183342</v>
      </c>
      <c r="AW98" s="37">
        <v>419</v>
      </c>
      <c r="AX98" s="93">
        <f t="shared" si="515"/>
        <v>4.1481041481041481E-2</v>
      </c>
      <c r="AY98" s="97">
        <f t="shared" si="444"/>
        <v>0.81301022148886826</v>
      </c>
      <c r="AZ98" s="37">
        <v>689</v>
      </c>
      <c r="BA98" s="93">
        <f t="shared" si="516"/>
        <v>4.9154597988157238E-2</v>
      </c>
      <c r="BB98" s="97">
        <f t="shared" si="446"/>
        <v>0.96340856378480255</v>
      </c>
      <c r="BC98" s="37">
        <v>462</v>
      </c>
      <c r="BD98" s="93">
        <f t="shared" si="517"/>
        <v>3.6739562624254471E-2</v>
      </c>
      <c r="BE98" s="97">
        <f t="shared" si="448"/>
        <v>0.72007931527468783</v>
      </c>
      <c r="BF98" s="95">
        <v>497</v>
      </c>
      <c r="BG98" s="93">
        <f t="shared" si="518"/>
        <v>5.1857262103505844E-2</v>
      </c>
      <c r="BH98" s="97">
        <f t="shared" si="450"/>
        <v>1.0163795951904109</v>
      </c>
      <c r="BI98" s="95">
        <f t="shared" si="451"/>
        <v>2950</v>
      </c>
      <c r="BJ98" s="93">
        <f t="shared" si="519"/>
        <v>5.7728811569245218E-2</v>
      </c>
      <c r="BK98" s="97">
        <f t="shared" si="452"/>
        <v>1.1314593897468073</v>
      </c>
      <c r="BL98" s="95">
        <f t="shared" si="453"/>
        <v>2198</v>
      </c>
      <c r="BM98" s="93">
        <f t="shared" si="520"/>
        <v>5.0936225435669259E-2</v>
      </c>
      <c r="BN98" s="97">
        <f t="shared" si="455"/>
        <v>0.99832768042208397</v>
      </c>
      <c r="BO98" s="95">
        <f t="shared" si="456"/>
        <v>2790</v>
      </c>
      <c r="BP98" s="93">
        <f t="shared" si="521"/>
        <v>5.4141116199642937E-2</v>
      </c>
      <c r="BQ98" s="97">
        <f t="shared" si="458"/>
        <v>1.0611421338888982</v>
      </c>
      <c r="BR98" s="95">
        <f t="shared" si="459"/>
        <v>1639</v>
      </c>
      <c r="BS98" s="93">
        <f t="shared" si="522"/>
        <v>3.9098282442748093E-2</v>
      </c>
      <c r="BT98" s="97">
        <f t="shared" si="461"/>
        <v>0.76630918929894865</v>
      </c>
      <c r="BU98" s="93">
        <f t="shared" si="462"/>
        <v>6.1096718480138167E-2</v>
      </c>
      <c r="BV98" s="93">
        <f t="shared" si="463"/>
        <v>4.1671372106154715E-2</v>
      </c>
      <c r="BW98" s="93">
        <f t="shared" si="464"/>
        <v>4.1612329579134556E-2</v>
      </c>
      <c r="BX98" s="93">
        <f t="shared" si="465"/>
        <v>4.5821462488129155E-2</v>
      </c>
      <c r="BY98" s="93">
        <f t="shared" si="466"/>
        <v>7.4708873216335903E-2</v>
      </c>
      <c r="BZ98" s="93">
        <f t="shared" si="413"/>
        <v>6.3345776948203453E-2</v>
      </c>
      <c r="CA98" s="93">
        <f t="shared" si="467"/>
        <v>2.4490938352809459E-2</v>
      </c>
      <c r="CB98" s="93">
        <f t="shared" si="468"/>
        <v>5.3225078935498424E-2</v>
      </c>
      <c r="CC98" s="93">
        <f t="shared" si="469"/>
        <v>4.5225116091257823E-2</v>
      </c>
      <c r="CD98" s="93">
        <f t="shared" si="470"/>
        <v>5.9564164648910414E-2</v>
      </c>
      <c r="CE98" s="93">
        <f t="shared" si="471"/>
        <v>7.4201239866475921E-2</v>
      </c>
      <c r="CF98" s="93">
        <f t="shared" si="472"/>
        <v>5.4060066740823136E-2</v>
      </c>
      <c r="CG98" s="93">
        <f t="shared" si="414"/>
        <v>5.5399719495091163E-2</v>
      </c>
      <c r="CH98" s="93">
        <f t="shared" si="473"/>
        <v>4.1481041481041481E-2</v>
      </c>
      <c r="CI98" s="93">
        <f t="shared" si="474"/>
        <v>4.9154597988157238E-2</v>
      </c>
      <c r="CJ98" s="93">
        <f t="shared" si="475"/>
        <v>3.6739562624254471E-2</v>
      </c>
      <c r="CK98" s="93">
        <f t="shared" si="476"/>
        <v>5.1857262103505844E-2</v>
      </c>
      <c r="CL98" s="37"/>
    </row>
    <row r="99" spans="1:90">
      <c r="A99" s="37" t="s">
        <v>120</v>
      </c>
      <c r="B99" s="37" t="s">
        <v>40</v>
      </c>
      <c r="C99" s="94">
        <v>40603</v>
      </c>
      <c r="D99" s="95"/>
      <c r="E99" s="95">
        <v>5408</v>
      </c>
      <c r="F99" s="93">
        <f t="shared" si="501"/>
        <v>2.8811166458005914E-2</v>
      </c>
      <c r="G99" s="93"/>
      <c r="H99" s="96">
        <f t="shared" si="416"/>
        <v>4.5273248897907771E-2</v>
      </c>
      <c r="I99" s="96">
        <f t="shared" si="417"/>
        <v>1.8609477689380836E-2</v>
      </c>
      <c r="J99" s="37">
        <v>203</v>
      </c>
      <c r="K99" s="93">
        <f t="shared" si="502"/>
        <v>2.1912780656303973E-2</v>
      </c>
      <c r="L99" s="97">
        <f t="shared" si="418"/>
        <v>0.76056554975805046</v>
      </c>
      <c r="M99" s="37">
        <v>196</v>
      </c>
      <c r="N99" s="93">
        <f t="shared" si="503"/>
        <v>2.2134387351778657E-2</v>
      </c>
      <c r="O99" s="97">
        <f t="shared" si="420"/>
        <v>0.76825724442781296</v>
      </c>
      <c r="P99" s="37">
        <v>206</v>
      </c>
      <c r="Q99" s="93">
        <f t="shared" si="504"/>
        <v>2.4422050978067576E-2</v>
      </c>
      <c r="R99" s="97">
        <f t="shared" si="422"/>
        <v>0.8476592231579464</v>
      </c>
      <c r="S99" s="37">
        <v>566</v>
      </c>
      <c r="T99" s="93">
        <f t="shared" si="505"/>
        <v>4.4792655903767013E-2</v>
      </c>
      <c r="U99" s="97">
        <f t="shared" si="424"/>
        <v>1.5546977582131263</v>
      </c>
      <c r="V99" s="37">
        <v>280</v>
      </c>
      <c r="W99" s="93">
        <f t="shared" si="506"/>
        <v>2.2962112514351322E-2</v>
      </c>
      <c r="X99" s="97">
        <f t="shared" si="426"/>
        <v>0.79698656240871202</v>
      </c>
      <c r="Y99" s="37">
        <v>174</v>
      </c>
      <c r="Z99" s="93">
        <f t="shared" si="507"/>
        <v>2.0298646756882876E-2</v>
      </c>
      <c r="AA99" s="97">
        <f t="shared" si="428"/>
        <v>0.70454095589879806</v>
      </c>
      <c r="AB99" s="37">
        <v>647</v>
      </c>
      <c r="AC99" s="93">
        <f t="shared" si="508"/>
        <v>4.5273248897907771E-2</v>
      </c>
      <c r="AD99" s="97">
        <f t="shared" si="430"/>
        <v>1.5713785474078732</v>
      </c>
      <c r="AE99" s="37">
        <v>213</v>
      </c>
      <c r="AF99" s="93">
        <f t="shared" si="509"/>
        <v>2.401894451962111E-2</v>
      </c>
      <c r="AG99" s="97">
        <f t="shared" si="432"/>
        <v>0.83366789590522938</v>
      </c>
      <c r="AH99" s="37">
        <v>229</v>
      </c>
      <c r="AI99" s="93">
        <f t="shared" si="510"/>
        <v>2.3117302644861702E-2</v>
      </c>
      <c r="AJ99" s="97">
        <f t="shared" si="434"/>
        <v>0.80237302014677625</v>
      </c>
      <c r="AK99" s="37">
        <v>269</v>
      </c>
      <c r="AL99" s="93">
        <f t="shared" si="511"/>
        <v>1.8609477689380836E-2</v>
      </c>
      <c r="AM99" s="97">
        <f t="shared" si="436"/>
        <v>0.64591198403942862</v>
      </c>
      <c r="AN99" s="37">
        <v>266</v>
      </c>
      <c r="AO99" s="93">
        <f t="shared" si="512"/>
        <v>2.5369575584167858E-2</v>
      </c>
      <c r="AP99" s="97">
        <f t="shared" si="438"/>
        <v>0.88054663184656579</v>
      </c>
      <c r="AQ99" s="37">
        <v>461</v>
      </c>
      <c r="AR99" s="93">
        <f t="shared" si="513"/>
        <v>3.4186132740081573E-2</v>
      </c>
      <c r="AS99" s="97">
        <f t="shared" si="440"/>
        <v>1.186558440454329</v>
      </c>
      <c r="AT99" s="37">
        <v>333</v>
      </c>
      <c r="AU99" s="93">
        <f t="shared" si="514"/>
        <v>3.3360048086555801E-2</v>
      </c>
      <c r="AV99" s="97">
        <f t="shared" si="442"/>
        <v>1.1578860625160792</v>
      </c>
      <c r="AW99" s="37">
        <v>286</v>
      </c>
      <c r="AX99" s="93">
        <f t="shared" si="515"/>
        <v>2.8314028314028315E-2</v>
      </c>
      <c r="AY99" s="97">
        <f t="shared" si="444"/>
        <v>0.98274494909110299</v>
      </c>
      <c r="AZ99" s="37">
        <v>270</v>
      </c>
      <c r="BA99" s="93">
        <f t="shared" si="516"/>
        <v>1.9262324320468004E-2</v>
      </c>
      <c r="BB99" s="97">
        <f t="shared" si="446"/>
        <v>0.66857148420366985</v>
      </c>
      <c r="BC99" s="37">
        <v>446</v>
      </c>
      <c r="BD99" s="93">
        <f t="shared" si="517"/>
        <v>3.5467196819085486E-2</v>
      </c>
      <c r="BE99" s="97">
        <f t="shared" si="448"/>
        <v>1.2310225922571083</v>
      </c>
      <c r="BF99" s="95">
        <v>363</v>
      </c>
      <c r="BG99" s="93">
        <f t="shared" si="518"/>
        <v>3.7875626043405677E-2</v>
      </c>
      <c r="BH99" s="97">
        <f t="shared" si="450"/>
        <v>1.3146161957243829</v>
      </c>
      <c r="BI99" s="95">
        <f t="shared" si="451"/>
        <v>1429</v>
      </c>
      <c r="BJ99" s="93">
        <f t="shared" si="519"/>
        <v>2.7964227705915737E-2</v>
      </c>
      <c r="BK99" s="97">
        <f t="shared" si="452"/>
        <v>0.97060380205971031</v>
      </c>
      <c r="BL99" s="95">
        <f t="shared" si="453"/>
        <v>1443</v>
      </c>
      <c r="BM99" s="93">
        <f t="shared" si="520"/>
        <v>3.3439933259176866E-2</v>
      </c>
      <c r="BN99" s="97">
        <f t="shared" si="455"/>
        <v>1.160658778183024</v>
      </c>
      <c r="BO99" s="95">
        <f t="shared" si="456"/>
        <v>1251</v>
      </c>
      <c r="BP99" s="93">
        <f t="shared" si="521"/>
        <v>2.4276177908872158E-2</v>
      </c>
      <c r="BQ99" s="97">
        <f t="shared" si="458"/>
        <v>0.84259614910962433</v>
      </c>
      <c r="BR99" s="95">
        <f t="shared" si="459"/>
        <v>1285</v>
      </c>
      <c r="BS99" s="93">
        <f t="shared" si="522"/>
        <v>3.0653625954198474E-2</v>
      </c>
      <c r="BT99" s="97">
        <f t="shared" si="461"/>
        <v>1.0639494932937916</v>
      </c>
      <c r="BU99" s="93">
        <f t="shared" si="462"/>
        <v>2.1912780656303973E-2</v>
      </c>
      <c r="BV99" s="93">
        <f t="shared" si="463"/>
        <v>2.2134387351778657E-2</v>
      </c>
      <c r="BW99" s="93">
        <f t="shared" si="464"/>
        <v>2.4422050978067576E-2</v>
      </c>
      <c r="BX99" s="93">
        <f t="shared" si="465"/>
        <v>4.4792655903767013E-2</v>
      </c>
      <c r="BY99" s="93">
        <f t="shared" si="466"/>
        <v>2.2962112514351322E-2</v>
      </c>
      <c r="BZ99" s="93">
        <f t="shared" si="413"/>
        <v>2.0298646756882876E-2</v>
      </c>
      <c r="CA99" s="93">
        <f t="shared" si="467"/>
        <v>4.5273248897907771E-2</v>
      </c>
      <c r="CB99" s="93">
        <f t="shared" si="468"/>
        <v>2.401894451962111E-2</v>
      </c>
      <c r="CC99" s="93">
        <f t="shared" si="469"/>
        <v>2.3117302644861702E-2</v>
      </c>
      <c r="CD99" s="93">
        <f t="shared" si="470"/>
        <v>1.8609477689380836E-2</v>
      </c>
      <c r="CE99" s="93">
        <f t="shared" si="471"/>
        <v>2.5369575584167858E-2</v>
      </c>
      <c r="CF99" s="93">
        <f t="shared" si="472"/>
        <v>3.4186132740081573E-2</v>
      </c>
      <c r="CG99" s="93">
        <f t="shared" si="414"/>
        <v>3.3360048086555801E-2</v>
      </c>
      <c r="CH99" s="93">
        <f t="shared" si="473"/>
        <v>2.8314028314028315E-2</v>
      </c>
      <c r="CI99" s="93">
        <f t="shared" si="474"/>
        <v>1.9262324320468004E-2</v>
      </c>
      <c r="CJ99" s="93">
        <f t="shared" si="475"/>
        <v>3.5467196819085486E-2</v>
      </c>
      <c r="CK99" s="93">
        <f t="shared" si="476"/>
        <v>3.7875626043405677E-2</v>
      </c>
      <c r="CL99" s="37"/>
    </row>
    <row r="100" spans="1:90">
      <c r="A100" s="37" t="s">
        <v>121</v>
      </c>
      <c r="B100" s="37" t="s">
        <v>40</v>
      </c>
      <c r="C100" s="94">
        <v>40603</v>
      </c>
      <c r="D100" s="95"/>
      <c r="E100" s="95">
        <v>10975</v>
      </c>
      <c r="F100" s="93">
        <f t="shared" si="501"/>
        <v>5.8469406781918434E-2</v>
      </c>
      <c r="G100" s="93"/>
      <c r="H100" s="96">
        <f t="shared" si="416"/>
        <v>0.12017167381974249</v>
      </c>
      <c r="I100" s="96">
        <f t="shared" si="417"/>
        <v>3.0764248704663211E-2</v>
      </c>
      <c r="J100" s="37">
        <v>285</v>
      </c>
      <c r="K100" s="93">
        <f t="shared" si="502"/>
        <v>3.0764248704663211E-2</v>
      </c>
      <c r="L100" s="97">
        <f t="shared" si="418"/>
        <v>0.52615975426959527</v>
      </c>
      <c r="M100" s="37">
        <v>433</v>
      </c>
      <c r="N100" s="93">
        <f t="shared" si="503"/>
        <v>4.8898927159796726E-2</v>
      </c>
      <c r="O100" s="97">
        <f t="shared" si="420"/>
        <v>0.83631645763368057</v>
      </c>
      <c r="P100" s="37">
        <v>260</v>
      </c>
      <c r="Q100" s="93">
        <f t="shared" si="504"/>
        <v>3.0823947836395971E-2</v>
      </c>
      <c r="R100" s="97">
        <f t="shared" si="422"/>
        <v>0.52718078620780917</v>
      </c>
      <c r="S100" s="37">
        <v>506</v>
      </c>
      <c r="T100" s="93">
        <f t="shared" si="505"/>
        <v>4.0044317822095603E-2</v>
      </c>
      <c r="U100" s="97">
        <f t="shared" si="424"/>
        <v>0.68487641702017821</v>
      </c>
      <c r="V100" s="37">
        <v>431</v>
      </c>
      <c r="W100" s="93">
        <f t="shared" si="506"/>
        <v>3.5345251763162208E-2</v>
      </c>
      <c r="X100" s="97">
        <f t="shared" si="426"/>
        <v>0.60450847218262982</v>
      </c>
      <c r="Y100" s="37">
        <v>296</v>
      </c>
      <c r="Z100" s="93">
        <f t="shared" si="507"/>
        <v>3.453103126458236E-2</v>
      </c>
      <c r="AA100" s="97">
        <f t="shared" si="428"/>
        <v>0.59058289052559743</v>
      </c>
      <c r="AB100" s="37">
        <v>759</v>
      </c>
      <c r="AC100" s="93">
        <f t="shared" si="508"/>
        <v>5.31103491708068E-2</v>
      </c>
      <c r="AD100" s="97">
        <f t="shared" si="430"/>
        <v>0.9083442452033067</v>
      </c>
      <c r="AE100" s="37">
        <v>283</v>
      </c>
      <c r="AF100" s="93">
        <f t="shared" si="509"/>
        <v>3.1912494361750116E-2</v>
      </c>
      <c r="AG100" s="97">
        <f t="shared" si="432"/>
        <v>0.54579815527765885</v>
      </c>
      <c r="AH100" s="37">
        <v>826</v>
      </c>
      <c r="AI100" s="93">
        <f t="shared" si="510"/>
        <v>8.3383807793256617E-2</v>
      </c>
      <c r="AJ100" s="97">
        <f t="shared" si="434"/>
        <v>1.4261100357023448</v>
      </c>
      <c r="AK100" s="37">
        <v>1614</v>
      </c>
      <c r="AL100" s="93">
        <f t="shared" si="511"/>
        <v>0.11165686613628502</v>
      </c>
      <c r="AM100" s="97">
        <f t="shared" si="436"/>
        <v>1.9096630576866862</v>
      </c>
      <c r="AN100" s="37">
        <v>1260</v>
      </c>
      <c r="AO100" s="93">
        <f t="shared" si="512"/>
        <v>0.12017167381974249</v>
      </c>
      <c r="AP100" s="97">
        <f t="shared" si="438"/>
        <v>2.0552914837662657</v>
      </c>
      <c r="AQ100" s="37">
        <v>933</v>
      </c>
      <c r="AR100" s="93">
        <f t="shared" si="513"/>
        <v>6.918798665183537E-2</v>
      </c>
      <c r="AS100" s="97">
        <f t="shared" si="440"/>
        <v>1.1833194564448983</v>
      </c>
      <c r="AT100" s="37">
        <v>450</v>
      </c>
      <c r="AU100" s="93">
        <f t="shared" si="514"/>
        <v>4.5081146062913247E-2</v>
      </c>
      <c r="AV100" s="97">
        <f t="shared" si="442"/>
        <v>0.77102109537486385</v>
      </c>
      <c r="AW100" s="37">
        <v>413</v>
      </c>
      <c r="AX100" s="93">
        <f t="shared" si="515"/>
        <v>4.0887040887040885E-2</v>
      </c>
      <c r="AY100" s="97">
        <f t="shared" si="444"/>
        <v>0.69928947696601451</v>
      </c>
      <c r="AZ100" s="37">
        <v>1496</v>
      </c>
      <c r="BA100" s="93">
        <f t="shared" si="516"/>
        <v>0.10672754512377827</v>
      </c>
      <c r="BB100" s="97">
        <f t="shared" si="446"/>
        <v>1.8253570712946516</v>
      </c>
      <c r="BC100" s="37">
        <v>403</v>
      </c>
      <c r="BD100" s="93">
        <f t="shared" si="517"/>
        <v>3.204771371769384E-2</v>
      </c>
      <c r="BE100" s="97">
        <f t="shared" si="448"/>
        <v>0.54811080668607948</v>
      </c>
      <c r="BF100" s="95">
        <v>327</v>
      </c>
      <c r="BG100" s="93">
        <f t="shared" si="518"/>
        <v>3.4119365609348917E-2</v>
      </c>
      <c r="BH100" s="97">
        <f t="shared" si="450"/>
        <v>0.58354218876563446</v>
      </c>
      <c r="BI100" s="95">
        <f t="shared" si="451"/>
        <v>1778</v>
      </c>
      <c r="BJ100" s="93">
        <f t="shared" si="519"/>
        <v>3.4793839650887455E-2</v>
      </c>
      <c r="BK100" s="97">
        <f t="shared" si="452"/>
        <v>0.59507769217948336</v>
      </c>
      <c r="BL100" s="95">
        <f t="shared" si="453"/>
        <v>2123</v>
      </c>
      <c r="BM100" s="93">
        <f t="shared" si="520"/>
        <v>4.9198183166481273E-2</v>
      </c>
      <c r="BN100" s="97">
        <f t="shared" si="455"/>
        <v>0.84143462152750503</v>
      </c>
      <c r="BO100" s="95">
        <f t="shared" si="456"/>
        <v>4773</v>
      </c>
      <c r="BP100" s="93">
        <f t="shared" si="521"/>
        <v>9.2622060079174104E-2</v>
      </c>
      <c r="BQ100" s="97">
        <f t="shared" si="458"/>
        <v>1.5841115068028588</v>
      </c>
      <c r="BR100" s="95">
        <f t="shared" si="459"/>
        <v>2301</v>
      </c>
      <c r="BS100" s="93">
        <f t="shared" si="522"/>
        <v>5.4890267175572521E-2</v>
      </c>
      <c r="BT100" s="97">
        <f t="shared" si="461"/>
        <v>0.93878611391260502</v>
      </c>
      <c r="BU100" s="93">
        <f t="shared" si="462"/>
        <v>3.0764248704663211E-2</v>
      </c>
      <c r="BV100" s="93">
        <f t="shared" si="463"/>
        <v>4.8898927159796726E-2</v>
      </c>
      <c r="BW100" s="93">
        <f t="shared" si="464"/>
        <v>3.0823947836395971E-2</v>
      </c>
      <c r="BX100" s="93">
        <f t="shared" si="465"/>
        <v>4.0044317822095603E-2</v>
      </c>
      <c r="BY100" s="93">
        <f t="shared" si="466"/>
        <v>3.5345251763162208E-2</v>
      </c>
      <c r="BZ100" s="93">
        <f t="shared" si="413"/>
        <v>3.453103126458236E-2</v>
      </c>
      <c r="CA100" s="93">
        <f t="shared" si="467"/>
        <v>5.31103491708068E-2</v>
      </c>
      <c r="CB100" s="93">
        <f t="shared" si="468"/>
        <v>3.1912494361750116E-2</v>
      </c>
      <c r="CC100" s="93">
        <f t="shared" si="469"/>
        <v>8.3383807793256617E-2</v>
      </c>
      <c r="CD100" s="93">
        <f t="shared" si="470"/>
        <v>0.11165686613628502</v>
      </c>
      <c r="CE100" s="93">
        <f t="shared" si="471"/>
        <v>0.12017167381974249</v>
      </c>
      <c r="CF100" s="93">
        <f t="shared" si="472"/>
        <v>6.918798665183537E-2</v>
      </c>
      <c r="CG100" s="93">
        <f t="shared" si="414"/>
        <v>4.5081146062913247E-2</v>
      </c>
      <c r="CH100" s="93">
        <f t="shared" si="473"/>
        <v>4.0887040887040885E-2</v>
      </c>
      <c r="CI100" s="93">
        <f t="shared" si="474"/>
        <v>0.10672754512377827</v>
      </c>
      <c r="CJ100" s="93">
        <f t="shared" si="475"/>
        <v>3.204771371769384E-2</v>
      </c>
      <c r="CK100" s="93">
        <f t="shared" si="476"/>
        <v>3.4119365609348917E-2</v>
      </c>
      <c r="CL100" s="37"/>
    </row>
    <row r="101" spans="1:90">
      <c r="A101" s="37" t="s">
        <v>122</v>
      </c>
      <c r="B101" s="37" t="s">
        <v>40</v>
      </c>
      <c r="C101" s="94">
        <v>40603</v>
      </c>
      <c r="D101" s="95"/>
      <c r="E101" s="95">
        <v>64937</v>
      </c>
      <c r="F101" s="93">
        <f t="shared" si="501"/>
        <v>0.34595242534828585</v>
      </c>
      <c r="G101" s="93"/>
      <c r="H101" s="96">
        <f t="shared" si="416"/>
        <v>0.49582649639723192</v>
      </c>
      <c r="I101" s="96">
        <f t="shared" si="417"/>
        <v>0.23255469039673712</v>
      </c>
      <c r="J101" s="95">
        <v>3114</v>
      </c>
      <c r="K101" s="93">
        <f t="shared" si="502"/>
        <v>0.33613989637305697</v>
      </c>
      <c r="L101" s="97">
        <f t="shared" si="418"/>
        <v>0.97163618967159959</v>
      </c>
      <c r="M101" s="37">
        <v>3317</v>
      </c>
      <c r="N101" s="93">
        <f t="shared" si="503"/>
        <v>0.3745906267645398</v>
      </c>
      <c r="O101" s="97">
        <f t="shared" si="420"/>
        <v>1.0827807505249387</v>
      </c>
      <c r="P101" s="37">
        <v>2591</v>
      </c>
      <c r="Q101" s="93">
        <f t="shared" si="504"/>
        <v>0.30717249555423831</v>
      </c>
      <c r="R101" s="97">
        <f t="shared" si="422"/>
        <v>0.88790386494615248</v>
      </c>
      <c r="S101" s="37">
        <v>4292</v>
      </c>
      <c r="T101" s="93">
        <f t="shared" si="505"/>
        <v>0.3396644507755619</v>
      </c>
      <c r="U101" s="97">
        <f t="shared" si="424"/>
        <v>0.98182416392544847</v>
      </c>
      <c r="V101" s="37">
        <v>3709</v>
      </c>
      <c r="W101" s="93">
        <f t="shared" si="506"/>
        <v>0.3041659832704609</v>
      </c>
      <c r="X101" s="97">
        <f t="shared" si="426"/>
        <v>0.87921332814546205</v>
      </c>
      <c r="Y101" s="37">
        <v>2775</v>
      </c>
      <c r="Z101" s="93">
        <f t="shared" si="507"/>
        <v>0.32372841810545966</v>
      </c>
      <c r="AA101" s="97">
        <f t="shared" si="428"/>
        <v>0.93575993224949272</v>
      </c>
      <c r="AB101" s="37">
        <v>4942</v>
      </c>
      <c r="AC101" s="93">
        <f t="shared" si="508"/>
        <v>0.34581204954166961</v>
      </c>
      <c r="AD101" s="97">
        <f t="shared" si="430"/>
        <v>0.9995942337838073</v>
      </c>
      <c r="AE101" s="37">
        <v>3045</v>
      </c>
      <c r="AF101" s="93">
        <f t="shared" si="509"/>
        <v>0.34336941813261163</v>
      </c>
      <c r="AG101" s="97">
        <f t="shared" si="432"/>
        <v>0.99253363460864941</v>
      </c>
      <c r="AH101" s="37">
        <v>2985</v>
      </c>
      <c r="AI101" s="93">
        <f t="shared" si="510"/>
        <v>0.30133252574197456</v>
      </c>
      <c r="AJ101" s="97">
        <f t="shared" si="434"/>
        <v>0.8710230183777713</v>
      </c>
      <c r="AK101" s="37">
        <v>5676</v>
      </c>
      <c r="AL101" s="93">
        <f t="shared" si="511"/>
        <v>0.39266689726738152</v>
      </c>
      <c r="AM101" s="97">
        <f t="shared" si="436"/>
        <v>1.1350314913157962</v>
      </c>
      <c r="AN101" s="37">
        <v>4078</v>
      </c>
      <c r="AO101" s="93">
        <f t="shared" si="512"/>
        <v>0.3889365760610396</v>
      </c>
      <c r="AP101" s="97">
        <f t="shared" si="438"/>
        <v>1.1242487335346172</v>
      </c>
      <c r="AQ101" s="37">
        <v>3136</v>
      </c>
      <c r="AR101" s="93">
        <f t="shared" si="513"/>
        <v>0.23255469039673712</v>
      </c>
      <c r="AS101" s="97">
        <f t="shared" si="440"/>
        <v>0.67221581164697386</v>
      </c>
      <c r="AT101" s="37">
        <v>2666</v>
      </c>
      <c r="AU101" s="93">
        <f t="shared" si="514"/>
        <v>0.26708074534161491</v>
      </c>
      <c r="AV101" s="97">
        <f t="shared" si="442"/>
        <v>0.77201582001552016</v>
      </c>
      <c r="AW101" s="37">
        <v>3416</v>
      </c>
      <c r="AX101" s="93">
        <f t="shared" si="515"/>
        <v>0.33818433818433818</v>
      </c>
      <c r="AY101" s="97">
        <f t="shared" si="444"/>
        <v>0.97754579359827531</v>
      </c>
      <c r="AZ101" s="37">
        <v>6950</v>
      </c>
      <c r="BA101" s="93">
        <f t="shared" si="516"/>
        <v>0.49582649639723192</v>
      </c>
      <c r="BB101" s="97">
        <f t="shared" si="446"/>
        <v>1.43322162259178</v>
      </c>
      <c r="BC101" s="37">
        <v>4657</v>
      </c>
      <c r="BD101" s="93">
        <f t="shared" si="517"/>
        <v>0.37033797216699799</v>
      </c>
      <c r="BE101" s="97">
        <f t="shared" si="448"/>
        <v>1.0704881510634363</v>
      </c>
      <c r="BF101" s="95">
        <v>3588</v>
      </c>
      <c r="BG101" s="93">
        <f t="shared" si="518"/>
        <v>0.37437395659432388</v>
      </c>
      <c r="BH101" s="97">
        <f t="shared" si="450"/>
        <v>1.0821544500444673</v>
      </c>
      <c r="BI101" s="95">
        <f t="shared" si="451"/>
        <v>16481</v>
      </c>
      <c r="BJ101" s="93">
        <f t="shared" si="519"/>
        <v>0.32251815032973913</v>
      </c>
      <c r="BK101" s="97">
        <f t="shared" si="452"/>
        <v>0.93226156748300182</v>
      </c>
      <c r="BL101" s="95">
        <f t="shared" si="453"/>
        <v>12806</v>
      </c>
      <c r="BM101" s="93">
        <f t="shared" si="520"/>
        <v>0.29676492398961807</v>
      </c>
      <c r="BN101" s="97">
        <f t="shared" si="455"/>
        <v>0.85782004184781036</v>
      </c>
      <c r="BO101" s="95">
        <f t="shared" si="456"/>
        <v>21361</v>
      </c>
      <c r="BP101" s="93">
        <f t="shared" si="521"/>
        <v>0.41451913374214083</v>
      </c>
      <c r="BQ101" s="97">
        <f t="shared" si="458"/>
        <v>1.1981969293171619</v>
      </c>
      <c r="BR101" s="95">
        <f t="shared" si="459"/>
        <v>14289</v>
      </c>
      <c r="BS101" s="93">
        <f t="shared" si="522"/>
        <v>0.3408635496183206</v>
      </c>
      <c r="BT101" s="97">
        <f t="shared" si="461"/>
        <v>0.98529024409977173</v>
      </c>
      <c r="BU101" s="93">
        <f t="shared" si="462"/>
        <v>0.33613989637305697</v>
      </c>
      <c r="BV101" s="93">
        <f t="shared" si="463"/>
        <v>0.3745906267645398</v>
      </c>
      <c r="BW101" s="93">
        <f t="shared" si="464"/>
        <v>0.30717249555423831</v>
      </c>
      <c r="BX101" s="93">
        <f t="shared" si="465"/>
        <v>0.3396644507755619</v>
      </c>
      <c r="BY101" s="93">
        <f t="shared" si="466"/>
        <v>0.3041659832704609</v>
      </c>
      <c r="BZ101" s="93">
        <f t="shared" si="413"/>
        <v>0.32372841810545966</v>
      </c>
      <c r="CA101" s="93">
        <f t="shared" si="467"/>
        <v>0.34581204954166961</v>
      </c>
      <c r="CB101" s="93">
        <f t="shared" si="468"/>
        <v>0.34336941813261163</v>
      </c>
      <c r="CC101" s="93">
        <f t="shared" si="469"/>
        <v>0.30133252574197456</v>
      </c>
      <c r="CD101" s="93">
        <f t="shared" si="470"/>
        <v>0.39266689726738152</v>
      </c>
      <c r="CE101" s="93">
        <f t="shared" si="471"/>
        <v>0.3889365760610396</v>
      </c>
      <c r="CF101" s="93">
        <f t="shared" si="472"/>
        <v>0.23255469039673712</v>
      </c>
      <c r="CG101" s="93">
        <f t="shared" si="414"/>
        <v>0.26708074534161491</v>
      </c>
      <c r="CH101" s="93">
        <f t="shared" si="473"/>
        <v>0.33818433818433818</v>
      </c>
      <c r="CI101" s="93">
        <f t="shared" si="474"/>
        <v>0.49582649639723192</v>
      </c>
      <c r="CJ101" s="93">
        <f t="shared" si="475"/>
        <v>0.37033797216699799</v>
      </c>
      <c r="CK101" s="93">
        <f t="shared" si="476"/>
        <v>0.37437395659432388</v>
      </c>
      <c r="CL101" s="37"/>
    </row>
    <row r="102" spans="1:90">
      <c r="A102" s="37" t="s">
        <v>123</v>
      </c>
      <c r="B102" s="37" t="s">
        <v>40</v>
      </c>
      <c r="C102" s="94">
        <v>40603</v>
      </c>
      <c r="D102" s="95"/>
      <c r="E102" s="95">
        <v>24839</v>
      </c>
      <c r="F102" s="93">
        <f t="shared" si="501"/>
        <v>0.13232998588210224</v>
      </c>
      <c r="G102" s="93"/>
      <c r="H102" s="96">
        <f t="shared" si="416"/>
        <v>0.19494818652849741</v>
      </c>
      <c r="I102" s="96">
        <f t="shared" si="417"/>
        <v>6.8001483129403045E-2</v>
      </c>
      <c r="J102" s="95">
        <v>1806</v>
      </c>
      <c r="K102" s="93">
        <f t="shared" si="502"/>
        <v>0.19494818652849741</v>
      </c>
      <c r="L102" s="97">
        <f t="shared" si="418"/>
        <v>1.473197365124667</v>
      </c>
      <c r="M102" s="37">
        <v>1656</v>
      </c>
      <c r="N102" s="93">
        <f t="shared" si="503"/>
        <v>0.18701298701298702</v>
      </c>
      <c r="O102" s="97">
        <f t="shared" si="420"/>
        <v>1.4132321239692713</v>
      </c>
      <c r="P102" s="37">
        <v>1457</v>
      </c>
      <c r="Q102" s="93">
        <f t="shared" si="504"/>
        <v>0.17273266152934202</v>
      </c>
      <c r="R102" s="97">
        <f t="shared" si="422"/>
        <v>1.3053176147334895</v>
      </c>
      <c r="S102" s="37">
        <v>1549</v>
      </c>
      <c r="T102" s="93">
        <f t="shared" si="505"/>
        <v>0.12258626147515037</v>
      </c>
      <c r="U102" s="97">
        <f t="shared" si="424"/>
        <v>0.92636797818724981</v>
      </c>
      <c r="V102" s="37">
        <v>1850</v>
      </c>
      <c r="W102" s="93">
        <f t="shared" si="506"/>
        <v>0.15171395768410695</v>
      </c>
      <c r="X102" s="97">
        <f t="shared" si="426"/>
        <v>1.1464820816898946</v>
      </c>
      <c r="Y102" s="37">
        <v>1553</v>
      </c>
      <c r="Z102" s="93">
        <f t="shared" si="507"/>
        <v>0.18117125524965003</v>
      </c>
      <c r="AA102" s="97">
        <f t="shared" si="428"/>
        <v>1.3690869385496822</v>
      </c>
      <c r="AB102" s="37">
        <v>1635</v>
      </c>
      <c r="AC102" s="93">
        <f t="shared" si="508"/>
        <v>0.11440766916240991</v>
      </c>
      <c r="AD102" s="97">
        <f t="shared" si="430"/>
        <v>0.86456345022465286</v>
      </c>
      <c r="AE102" s="37">
        <v>1624</v>
      </c>
      <c r="AF102" s="93">
        <f t="shared" si="509"/>
        <v>0.18313035633739289</v>
      </c>
      <c r="AG102" s="97">
        <f t="shared" si="432"/>
        <v>1.3838916033781687</v>
      </c>
      <c r="AH102" s="37">
        <v>1123</v>
      </c>
      <c r="AI102" s="93">
        <f t="shared" si="510"/>
        <v>0.11336563698768423</v>
      </c>
      <c r="AJ102" s="97">
        <f t="shared" si="434"/>
        <v>0.85668895248493371</v>
      </c>
      <c r="AK102" s="37">
        <v>1407</v>
      </c>
      <c r="AL102" s="93">
        <f t="shared" si="511"/>
        <v>9.7336561743341404E-2</v>
      </c>
      <c r="AM102" s="97">
        <f t="shared" si="436"/>
        <v>0.73555937525801751</v>
      </c>
      <c r="AN102" s="37">
        <v>718</v>
      </c>
      <c r="AO102" s="93">
        <f t="shared" si="512"/>
        <v>6.8478779208392945E-2</v>
      </c>
      <c r="AP102" s="97">
        <f t="shared" si="438"/>
        <v>0.51748497328038157</v>
      </c>
      <c r="AQ102" s="37">
        <v>917</v>
      </c>
      <c r="AR102" s="93">
        <f t="shared" si="513"/>
        <v>6.8001483129403045E-2</v>
      </c>
      <c r="AS102" s="97">
        <f t="shared" si="440"/>
        <v>0.51387811066486566</v>
      </c>
      <c r="AT102" s="37">
        <v>983</v>
      </c>
      <c r="AU102" s="93">
        <f t="shared" si="514"/>
        <v>9.8477259066319378E-2</v>
      </c>
      <c r="AV102" s="97">
        <f t="shared" si="442"/>
        <v>0.74417947232350246</v>
      </c>
      <c r="AW102" s="37">
        <v>1691</v>
      </c>
      <c r="AX102" s="93">
        <f t="shared" si="515"/>
        <v>0.16740916740916742</v>
      </c>
      <c r="AY102" s="97">
        <f t="shared" si="444"/>
        <v>1.2650886818526419</v>
      </c>
      <c r="AZ102" s="37">
        <v>1395</v>
      </c>
      <c r="BA102" s="93">
        <f t="shared" si="516"/>
        <v>9.9522008989084684E-2</v>
      </c>
      <c r="BB102" s="97">
        <f t="shared" si="446"/>
        <v>0.75207450772157258</v>
      </c>
      <c r="BC102" s="37">
        <v>2060</v>
      </c>
      <c r="BD102" s="93">
        <f t="shared" si="517"/>
        <v>0.16381709741550696</v>
      </c>
      <c r="BE102" s="97">
        <f t="shared" si="448"/>
        <v>1.2379438894632526</v>
      </c>
      <c r="BF102" s="95">
        <v>1415</v>
      </c>
      <c r="BG102" s="93">
        <f t="shared" si="518"/>
        <v>0.14764190317195325</v>
      </c>
      <c r="BH102" s="97">
        <f t="shared" si="450"/>
        <v>1.1157101105073266</v>
      </c>
      <c r="BI102" s="95">
        <f t="shared" si="451"/>
        <v>8215</v>
      </c>
      <c r="BJ102" s="93">
        <f t="shared" si="519"/>
        <v>0.16076006340384727</v>
      </c>
      <c r="BK102" s="97">
        <f t="shared" si="452"/>
        <v>1.2148422924118987</v>
      </c>
      <c r="BL102" s="95">
        <f t="shared" si="453"/>
        <v>5006</v>
      </c>
      <c r="BM102" s="93">
        <f t="shared" si="520"/>
        <v>0.11600852799406748</v>
      </c>
      <c r="BN102" s="97">
        <f t="shared" si="455"/>
        <v>0.87666092625010816</v>
      </c>
      <c r="BO102" s="95">
        <f t="shared" si="456"/>
        <v>5580</v>
      </c>
      <c r="BP102" s="93">
        <f t="shared" si="521"/>
        <v>0.10828223239928587</v>
      </c>
      <c r="BQ102" s="97">
        <f t="shared" si="458"/>
        <v>0.81827434407616872</v>
      </c>
      <c r="BR102" s="95">
        <f t="shared" si="459"/>
        <v>6038</v>
      </c>
      <c r="BS102" s="93">
        <f t="shared" si="522"/>
        <v>0.14403625954198473</v>
      </c>
      <c r="BT102" s="97">
        <f t="shared" si="461"/>
        <v>1.0884627439642596</v>
      </c>
      <c r="BU102" s="93">
        <f t="shared" si="462"/>
        <v>0.19494818652849741</v>
      </c>
      <c r="BV102" s="93">
        <f t="shared" si="463"/>
        <v>0.18701298701298702</v>
      </c>
      <c r="BW102" s="93">
        <f t="shared" si="464"/>
        <v>0.17273266152934202</v>
      </c>
      <c r="BX102" s="93">
        <f t="shared" si="465"/>
        <v>0.12258626147515037</v>
      </c>
      <c r="BY102" s="93">
        <f t="shared" si="466"/>
        <v>0.15171395768410695</v>
      </c>
      <c r="BZ102" s="93">
        <f t="shared" si="413"/>
        <v>0.18117125524965003</v>
      </c>
      <c r="CA102" s="93">
        <f t="shared" si="467"/>
        <v>0.11440766916240991</v>
      </c>
      <c r="CB102" s="93">
        <f t="shared" si="468"/>
        <v>0.18313035633739289</v>
      </c>
      <c r="CC102" s="93">
        <f t="shared" si="469"/>
        <v>0.11336563698768423</v>
      </c>
      <c r="CD102" s="93">
        <f t="shared" si="470"/>
        <v>9.7336561743341404E-2</v>
      </c>
      <c r="CE102" s="93">
        <f t="shared" si="471"/>
        <v>6.8478779208392945E-2</v>
      </c>
      <c r="CF102" s="93">
        <f t="shared" si="472"/>
        <v>6.8001483129403045E-2</v>
      </c>
      <c r="CG102" s="93">
        <f t="shared" si="414"/>
        <v>9.8477259066319378E-2</v>
      </c>
      <c r="CH102" s="93">
        <f t="shared" si="473"/>
        <v>0.16740916740916742</v>
      </c>
      <c r="CI102" s="93">
        <f t="shared" si="474"/>
        <v>9.9522008989084684E-2</v>
      </c>
      <c r="CJ102" s="93">
        <f t="shared" si="475"/>
        <v>0.16381709741550696</v>
      </c>
      <c r="CK102" s="93">
        <f t="shared" si="476"/>
        <v>0.14764190317195325</v>
      </c>
      <c r="CL102" s="37"/>
    </row>
    <row r="103" spans="1:90">
      <c r="A103" s="37" t="s">
        <v>124</v>
      </c>
      <c r="B103" s="37" t="s">
        <v>40</v>
      </c>
      <c r="C103" s="94">
        <v>40603</v>
      </c>
      <c r="D103" s="95"/>
      <c r="E103" s="95">
        <v>19074</v>
      </c>
      <c r="F103" s="93">
        <f t="shared" si="501"/>
        <v>0.10161689885724941</v>
      </c>
      <c r="G103" s="93"/>
      <c r="H103" s="96">
        <f t="shared" si="416"/>
        <v>0.31825640293928803</v>
      </c>
      <c r="I103" s="96">
        <f t="shared" si="417"/>
        <v>3.6040308239478361E-2</v>
      </c>
      <c r="J103" s="95">
        <v>371</v>
      </c>
      <c r="K103" s="93">
        <f t="shared" si="502"/>
        <v>4.0047495682210707E-2</v>
      </c>
      <c r="L103" s="97">
        <f t="shared" si="418"/>
        <v>0.39410271453441126</v>
      </c>
      <c r="M103" s="37">
        <v>771</v>
      </c>
      <c r="N103" s="93">
        <f t="shared" si="503"/>
        <v>8.7069452286843596E-2</v>
      </c>
      <c r="O103" s="97">
        <f t="shared" si="420"/>
        <v>0.85684028213809249</v>
      </c>
      <c r="P103" s="37">
        <v>304</v>
      </c>
      <c r="Q103" s="93">
        <f t="shared" si="504"/>
        <v>3.6040308239478361E-2</v>
      </c>
      <c r="R103" s="97">
        <f t="shared" si="422"/>
        <v>0.35466845224343535</v>
      </c>
      <c r="S103" s="37">
        <v>588</v>
      </c>
      <c r="T103" s="93">
        <f t="shared" si="505"/>
        <v>4.653371320037987E-2</v>
      </c>
      <c r="U103" s="97">
        <f t="shared" si="424"/>
        <v>0.45793282144685454</v>
      </c>
      <c r="V103" s="37">
        <v>711</v>
      </c>
      <c r="W103" s="93">
        <f t="shared" si="506"/>
        <v>5.8307364277513533E-2</v>
      </c>
      <c r="X103" s="97">
        <f t="shared" si="426"/>
        <v>0.57379594273412382</v>
      </c>
      <c r="Y103" s="37">
        <v>384</v>
      </c>
      <c r="Z103" s="93">
        <f t="shared" si="507"/>
        <v>4.4797013532431172E-2</v>
      </c>
      <c r="AA103" s="97">
        <f t="shared" si="428"/>
        <v>0.44084216342167315</v>
      </c>
      <c r="AB103" s="37">
        <v>1042</v>
      </c>
      <c r="AC103" s="93">
        <f t="shared" si="508"/>
        <v>7.2913022181792742E-2</v>
      </c>
      <c r="AD103" s="97">
        <f t="shared" si="430"/>
        <v>0.71752851151480579</v>
      </c>
      <c r="AE103" s="37">
        <v>408</v>
      </c>
      <c r="AF103" s="93">
        <f t="shared" si="509"/>
        <v>4.6008119079837616E-2</v>
      </c>
      <c r="AG103" s="97">
        <f t="shared" si="432"/>
        <v>0.45276051126564537</v>
      </c>
      <c r="AH103" s="37">
        <v>1154</v>
      </c>
      <c r="AI103" s="93">
        <f t="shared" si="510"/>
        <v>0.11649505350292752</v>
      </c>
      <c r="AJ103" s="97">
        <f t="shared" si="434"/>
        <v>1.1464141772972114</v>
      </c>
      <c r="AK103" s="37">
        <v>3330</v>
      </c>
      <c r="AL103" s="93">
        <f t="shared" si="511"/>
        <v>0.23037011414735387</v>
      </c>
      <c r="AM103" s="97">
        <f t="shared" si="436"/>
        <v>2.2670453117347726</v>
      </c>
      <c r="AN103" s="37">
        <v>2612</v>
      </c>
      <c r="AO103" s="93">
        <f t="shared" si="512"/>
        <v>0.2491177873152122</v>
      </c>
      <c r="AP103" s="97">
        <f t="shared" si="438"/>
        <v>2.4515389675999741</v>
      </c>
      <c r="AQ103" s="37">
        <v>993</v>
      </c>
      <c r="AR103" s="93">
        <f t="shared" si="513"/>
        <v>7.3637374860956617E-2</v>
      </c>
      <c r="AS103" s="97">
        <f t="shared" si="440"/>
        <v>0.72465678139225442</v>
      </c>
      <c r="AT103" s="37">
        <v>411</v>
      </c>
      <c r="AU103" s="93">
        <f t="shared" si="514"/>
        <v>4.1174113404127431E-2</v>
      </c>
      <c r="AV103" s="97">
        <f t="shared" si="442"/>
        <v>0.40518962758318861</v>
      </c>
      <c r="AW103" s="37">
        <v>462</v>
      </c>
      <c r="AX103" s="93">
        <f t="shared" si="515"/>
        <v>4.5738045738045741E-2</v>
      </c>
      <c r="AY103" s="97">
        <f t="shared" si="444"/>
        <v>0.45010275114081344</v>
      </c>
      <c r="AZ103" s="37">
        <v>4461</v>
      </c>
      <c r="BA103" s="93">
        <f t="shared" si="516"/>
        <v>0.31825640293928803</v>
      </c>
      <c r="BB103" s="97">
        <f t="shared" si="446"/>
        <v>3.1319239862492951</v>
      </c>
      <c r="BC103" s="37">
        <v>591</v>
      </c>
      <c r="BD103" s="93">
        <f t="shared" si="517"/>
        <v>4.6998011928429423E-2</v>
      </c>
      <c r="BE103" s="97">
        <f t="shared" si="448"/>
        <v>0.46250193084963009</v>
      </c>
      <c r="BF103" s="95">
        <v>481</v>
      </c>
      <c r="BG103" s="93">
        <f t="shared" si="518"/>
        <v>5.0187813021702839E-2</v>
      </c>
      <c r="BH103" s="97">
        <f t="shared" si="450"/>
        <v>0.49389238981014633</v>
      </c>
      <c r="BI103" s="95">
        <f t="shared" si="451"/>
        <v>2358</v>
      </c>
      <c r="BJ103" s="93">
        <f t="shared" si="519"/>
        <v>4.6143911078061095E-2</v>
      </c>
      <c r="BK103" s="97">
        <f t="shared" si="452"/>
        <v>0.45409682441582561</v>
      </c>
      <c r="BL103" s="95">
        <f t="shared" si="453"/>
        <v>2347</v>
      </c>
      <c r="BM103" s="93">
        <f t="shared" si="520"/>
        <v>5.4389136077122729E-2</v>
      </c>
      <c r="BN103" s="97">
        <f t="shared" si="455"/>
        <v>0.53523711792787676</v>
      </c>
      <c r="BO103" s="95">
        <f t="shared" si="456"/>
        <v>10994</v>
      </c>
      <c r="BP103" s="93">
        <f t="shared" si="521"/>
        <v>0.21334316541178297</v>
      </c>
      <c r="BQ103" s="97">
        <f t="shared" si="458"/>
        <v>2.0994851034716748</v>
      </c>
      <c r="BR103" s="95">
        <f t="shared" si="459"/>
        <v>3375</v>
      </c>
      <c r="BS103" s="93">
        <f t="shared" si="522"/>
        <v>8.0510496183206104E-2</v>
      </c>
      <c r="BT103" s="97">
        <f t="shared" si="461"/>
        <v>0.79229436332540115</v>
      </c>
      <c r="BU103" s="93">
        <f t="shared" si="462"/>
        <v>4.0047495682210707E-2</v>
      </c>
      <c r="BV103" s="93">
        <f t="shared" si="463"/>
        <v>8.7069452286843596E-2</v>
      </c>
      <c r="BW103" s="93">
        <f t="shared" si="464"/>
        <v>3.6040308239478361E-2</v>
      </c>
      <c r="BX103" s="93">
        <f t="shared" si="465"/>
        <v>4.653371320037987E-2</v>
      </c>
      <c r="BY103" s="93">
        <f t="shared" si="466"/>
        <v>5.8307364277513533E-2</v>
      </c>
      <c r="BZ103" s="93">
        <f t="shared" si="413"/>
        <v>4.4797013532431172E-2</v>
      </c>
      <c r="CA103" s="93">
        <f t="shared" si="467"/>
        <v>7.2913022181792742E-2</v>
      </c>
      <c r="CB103" s="93">
        <f t="shared" si="468"/>
        <v>4.6008119079837616E-2</v>
      </c>
      <c r="CC103" s="93">
        <f t="shared" si="469"/>
        <v>0.11649505350292752</v>
      </c>
      <c r="CD103" s="93">
        <f t="shared" si="470"/>
        <v>0.23037011414735387</v>
      </c>
      <c r="CE103" s="93">
        <f t="shared" si="471"/>
        <v>0.2491177873152122</v>
      </c>
      <c r="CF103" s="93">
        <f t="shared" si="472"/>
        <v>7.3637374860956617E-2</v>
      </c>
      <c r="CG103" s="93">
        <f t="shared" si="414"/>
        <v>4.1174113404127431E-2</v>
      </c>
      <c r="CH103" s="93">
        <f t="shared" si="473"/>
        <v>4.5738045738045741E-2</v>
      </c>
      <c r="CI103" s="93">
        <f t="shared" si="474"/>
        <v>0.31825640293928803</v>
      </c>
      <c r="CJ103" s="93">
        <f t="shared" si="475"/>
        <v>4.6998011928429423E-2</v>
      </c>
      <c r="CK103" s="93">
        <f t="shared" si="476"/>
        <v>5.0187813021702839E-2</v>
      </c>
      <c r="CL103" s="37"/>
    </row>
    <row r="104" spans="1:90">
      <c r="A104" s="37" t="s">
        <v>125</v>
      </c>
      <c r="B104" s="37" t="s">
        <v>40</v>
      </c>
      <c r="C104" s="94">
        <v>40603</v>
      </c>
      <c r="D104" s="95"/>
      <c r="E104" s="95">
        <v>11542</v>
      </c>
      <c r="F104" s="93">
        <f t="shared" si="501"/>
        <v>6.1490104152792949E-2</v>
      </c>
      <c r="G104" s="93"/>
      <c r="H104" s="96">
        <f t="shared" si="416"/>
        <v>9.1959480848369732E-2</v>
      </c>
      <c r="I104" s="96">
        <f t="shared" si="417"/>
        <v>3.5029275186755499E-2</v>
      </c>
      <c r="J104" s="95">
        <v>631</v>
      </c>
      <c r="K104" s="93">
        <f t="shared" si="502"/>
        <v>6.811312607944732E-2</v>
      </c>
      <c r="L104" s="97">
        <f t="shared" si="418"/>
        <v>1.1077087446493379</v>
      </c>
      <c r="M104" s="37">
        <v>509</v>
      </c>
      <c r="N104" s="93">
        <f t="shared" si="503"/>
        <v>5.7481648785996611E-2</v>
      </c>
      <c r="O104" s="97">
        <f t="shared" si="420"/>
        <v>0.93481137457767227</v>
      </c>
      <c r="P104" s="37">
        <v>482</v>
      </c>
      <c r="Q104" s="93">
        <f t="shared" si="504"/>
        <v>5.7142857142857141E-2</v>
      </c>
      <c r="R104" s="97">
        <f t="shared" si="422"/>
        <v>0.92930168081788245</v>
      </c>
      <c r="S104" s="37">
        <v>1162</v>
      </c>
      <c r="T104" s="93">
        <f t="shared" si="505"/>
        <v>9.1959480848369732E-2</v>
      </c>
      <c r="U104" s="97">
        <f t="shared" si="424"/>
        <v>1.4955167520917727</v>
      </c>
      <c r="V104" s="37">
        <v>741</v>
      </c>
      <c r="W104" s="93">
        <f t="shared" si="506"/>
        <v>6.0767590618336885E-2</v>
      </c>
      <c r="X104" s="97">
        <f t="shared" si="426"/>
        <v>0.98824992176528548</v>
      </c>
      <c r="Y104" s="37">
        <v>562</v>
      </c>
      <c r="Z104" s="93">
        <f t="shared" si="507"/>
        <v>6.5562295846943536E-2</v>
      </c>
      <c r="AA104" s="97">
        <f t="shared" si="428"/>
        <v>1.0662251552547684</v>
      </c>
      <c r="AB104" s="37">
        <v>1149</v>
      </c>
      <c r="AC104" s="93">
        <f t="shared" si="508"/>
        <v>8.0400251906794493E-2</v>
      </c>
      <c r="AD104" s="97">
        <f t="shared" si="430"/>
        <v>1.3075315616153924</v>
      </c>
      <c r="AE104" s="37">
        <v>654</v>
      </c>
      <c r="AF104" s="93">
        <f t="shared" si="509"/>
        <v>7.3748308525033834E-2</v>
      </c>
      <c r="AG104" s="97">
        <f t="shared" si="432"/>
        <v>1.1993524737213199</v>
      </c>
      <c r="AH104" s="37">
        <v>347</v>
      </c>
      <c r="AI104" s="93">
        <f t="shared" si="510"/>
        <v>3.5029275186755499E-2</v>
      </c>
      <c r="AJ104" s="97">
        <f t="shared" si="434"/>
        <v>0.56967337540547047</v>
      </c>
      <c r="AK104" s="37">
        <v>579</v>
      </c>
      <c r="AL104" s="93">
        <f t="shared" si="511"/>
        <v>4.0055344171566934E-2</v>
      </c>
      <c r="AM104" s="97">
        <f t="shared" si="436"/>
        <v>0.65141122662657869</v>
      </c>
      <c r="AN104" s="37">
        <v>370</v>
      </c>
      <c r="AO104" s="93">
        <f t="shared" si="512"/>
        <v>3.5288507391511681E-2</v>
      </c>
      <c r="AP104" s="97">
        <f t="shared" si="438"/>
        <v>0.57388921156850636</v>
      </c>
      <c r="AQ104" s="37">
        <v>619</v>
      </c>
      <c r="AR104" s="93">
        <f t="shared" si="513"/>
        <v>4.5902855024100853E-2</v>
      </c>
      <c r="AS104" s="97">
        <f t="shared" si="440"/>
        <v>0.74650800574413878</v>
      </c>
      <c r="AT104" s="37">
        <v>632</v>
      </c>
      <c r="AU104" s="93">
        <f t="shared" si="514"/>
        <v>6.3313965137247047E-2</v>
      </c>
      <c r="AV104" s="97">
        <f t="shared" si="442"/>
        <v>1.0296610488725486</v>
      </c>
      <c r="AW104" s="37">
        <v>601</v>
      </c>
      <c r="AX104" s="93">
        <f t="shared" si="515"/>
        <v>5.9499059499059502E-2</v>
      </c>
      <c r="AY104" s="97">
        <f t="shared" si="444"/>
        <v>0.96762007999228583</v>
      </c>
      <c r="AZ104" s="37">
        <v>595</v>
      </c>
      <c r="BA104" s="93">
        <f t="shared" si="516"/>
        <v>4.2448455446957266E-2</v>
      </c>
      <c r="BB104" s="97">
        <f t="shared" si="446"/>
        <v>0.69032986741215674</v>
      </c>
      <c r="BC104" s="37">
        <v>1041</v>
      </c>
      <c r="BD104" s="93">
        <f t="shared" si="517"/>
        <v>8.2783300198807155E-2</v>
      </c>
      <c r="BE104" s="97">
        <f t="shared" si="448"/>
        <v>1.3462865503220496</v>
      </c>
      <c r="BF104" s="95">
        <v>868</v>
      </c>
      <c r="BG104" s="93">
        <f t="shared" si="518"/>
        <v>9.0567612687813021E-2</v>
      </c>
      <c r="BH104" s="97">
        <f t="shared" si="450"/>
        <v>1.4728811072228334</v>
      </c>
      <c r="BI104" s="95">
        <f t="shared" si="451"/>
        <v>3578</v>
      </c>
      <c r="BJ104" s="93">
        <f t="shared" si="519"/>
        <v>7.0018199252460819E-2</v>
      </c>
      <c r="BK104" s="97">
        <f t="shared" si="452"/>
        <v>1.1386905294301817</v>
      </c>
      <c r="BL104" s="95">
        <f t="shared" si="453"/>
        <v>2720</v>
      </c>
      <c r="BM104" s="93">
        <f t="shared" si="520"/>
        <v>6.3032999629217643E-2</v>
      </c>
      <c r="BN104" s="97">
        <f t="shared" si="455"/>
        <v>1.0250917687924361</v>
      </c>
      <c r="BO104" s="95">
        <f t="shared" si="456"/>
        <v>2585</v>
      </c>
      <c r="BP104" s="93">
        <f t="shared" si="521"/>
        <v>5.0163005511138711E-2</v>
      </c>
      <c r="BQ104" s="97">
        <f t="shared" si="458"/>
        <v>0.81578989338661334</v>
      </c>
      <c r="BR104" s="95">
        <f t="shared" si="459"/>
        <v>2659</v>
      </c>
      <c r="BS104" s="93">
        <f t="shared" si="522"/>
        <v>6.3430343511450382E-2</v>
      </c>
      <c r="BT104" s="97">
        <f t="shared" si="461"/>
        <v>1.0315536847008138</v>
      </c>
      <c r="BU104" s="93">
        <f t="shared" si="462"/>
        <v>6.811312607944732E-2</v>
      </c>
      <c r="BV104" s="93">
        <f t="shared" si="463"/>
        <v>5.7481648785996611E-2</v>
      </c>
      <c r="BW104" s="93">
        <f t="shared" si="464"/>
        <v>5.7142857142857141E-2</v>
      </c>
      <c r="BX104" s="93">
        <f t="shared" si="465"/>
        <v>9.1959480848369732E-2</v>
      </c>
      <c r="BY104" s="93">
        <f t="shared" si="466"/>
        <v>6.0767590618336885E-2</v>
      </c>
      <c r="BZ104" s="93">
        <f t="shared" si="413"/>
        <v>6.5562295846943536E-2</v>
      </c>
      <c r="CA104" s="93">
        <f t="shared" si="467"/>
        <v>8.0400251906794493E-2</v>
      </c>
      <c r="CB104" s="93">
        <f t="shared" si="468"/>
        <v>7.3748308525033834E-2</v>
      </c>
      <c r="CC104" s="93">
        <f t="shared" si="469"/>
        <v>3.5029275186755499E-2</v>
      </c>
      <c r="CD104" s="93">
        <f t="shared" si="470"/>
        <v>4.0055344171566934E-2</v>
      </c>
      <c r="CE104" s="93">
        <f t="shared" si="471"/>
        <v>3.5288507391511681E-2</v>
      </c>
      <c r="CF104" s="93">
        <f t="shared" si="472"/>
        <v>4.5902855024100853E-2</v>
      </c>
      <c r="CG104" s="93">
        <f t="shared" si="414"/>
        <v>6.3313965137247047E-2</v>
      </c>
      <c r="CH104" s="93">
        <f t="shared" si="473"/>
        <v>5.9499059499059502E-2</v>
      </c>
      <c r="CI104" s="93">
        <f t="shared" si="474"/>
        <v>4.2448455446957266E-2</v>
      </c>
      <c r="CJ104" s="93">
        <f t="shared" si="475"/>
        <v>8.2783300198807155E-2</v>
      </c>
      <c r="CK104" s="93">
        <f t="shared" si="476"/>
        <v>9.0567612687813021E-2</v>
      </c>
      <c r="CL104" s="37"/>
    </row>
    <row r="105" spans="1:90">
      <c r="A105" s="37" t="s">
        <v>126</v>
      </c>
      <c r="B105" s="37" t="s">
        <v>40</v>
      </c>
      <c r="C105" s="94">
        <v>40603</v>
      </c>
      <c r="D105" s="95"/>
      <c r="E105" s="95">
        <v>6126</v>
      </c>
      <c r="F105" s="93">
        <f t="shared" si="501"/>
        <v>3.2636317626062172E-2</v>
      </c>
      <c r="G105" s="93"/>
      <c r="H105" s="96">
        <f t="shared" si="416"/>
        <v>5.8535058430717865E-2</v>
      </c>
      <c r="I105" s="96">
        <f t="shared" si="417"/>
        <v>1.390522310619163E-2</v>
      </c>
      <c r="J105" s="95">
        <v>204</v>
      </c>
      <c r="K105" s="93">
        <f t="shared" si="502"/>
        <v>2.2020725388601035E-2</v>
      </c>
      <c r="L105" s="97">
        <f t="shared" si="418"/>
        <v>0.67473069850919964</v>
      </c>
      <c r="M105" s="37">
        <v>233</v>
      </c>
      <c r="N105" s="93">
        <f t="shared" si="503"/>
        <v>2.6312817617165443E-2</v>
      </c>
      <c r="O105" s="97">
        <f t="shared" si="420"/>
        <v>0.8062434591625921</v>
      </c>
      <c r="P105" s="37">
        <v>234</v>
      </c>
      <c r="Q105" s="93">
        <f t="shared" si="504"/>
        <v>2.7741553052756371E-2</v>
      </c>
      <c r="R105" s="97">
        <f t="shared" si="422"/>
        <v>0.85002092976944732</v>
      </c>
      <c r="S105" s="37">
        <v>642</v>
      </c>
      <c r="T105" s="93">
        <f t="shared" si="505"/>
        <v>5.0807217473884142E-2</v>
      </c>
      <c r="U105" s="97">
        <f t="shared" si="424"/>
        <v>1.556769303939834</v>
      </c>
      <c r="V105" s="37">
        <v>246</v>
      </c>
      <c r="W105" s="93">
        <f t="shared" si="506"/>
        <v>2.0173855994751518E-2</v>
      </c>
      <c r="X105" s="97">
        <f t="shared" si="426"/>
        <v>0.61814130582677662</v>
      </c>
      <c r="Y105" s="37">
        <v>157</v>
      </c>
      <c r="Z105" s="93">
        <f t="shared" si="507"/>
        <v>1.8315445636957535E-2</v>
      </c>
      <c r="AA105" s="97">
        <f t="shared" si="428"/>
        <v>0.56119828979515407</v>
      </c>
      <c r="AB105" s="37">
        <v>767</v>
      </c>
      <c r="AC105" s="93">
        <f t="shared" si="508"/>
        <v>5.3670142047442443E-2</v>
      </c>
      <c r="AD105" s="97">
        <f t="shared" si="430"/>
        <v>1.6444913504758707</v>
      </c>
      <c r="AE105" s="37">
        <v>233</v>
      </c>
      <c r="AF105" s="93">
        <f t="shared" si="509"/>
        <v>2.627424447451511E-2</v>
      </c>
      <c r="AG105" s="97">
        <f t="shared" si="432"/>
        <v>0.80506155061848816</v>
      </c>
      <c r="AH105" s="37">
        <v>213</v>
      </c>
      <c r="AI105" s="93">
        <f t="shared" si="510"/>
        <v>2.1502119927316779E-2</v>
      </c>
      <c r="AJ105" s="97">
        <f t="shared" si="434"/>
        <v>0.65884025807329349</v>
      </c>
      <c r="AK105" s="37">
        <v>201</v>
      </c>
      <c r="AL105" s="93">
        <f t="shared" si="511"/>
        <v>1.390522310619163E-2</v>
      </c>
      <c r="AM105" s="97">
        <f t="shared" si="436"/>
        <v>0.42606593260654585</v>
      </c>
      <c r="AN105" s="37">
        <v>214</v>
      </c>
      <c r="AO105" s="93">
        <f t="shared" si="512"/>
        <v>2.0410109680495947E-2</v>
      </c>
      <c r="AP105" s="97">
        <f t="shared" si="438"/>
        <v>0.62538028690458569</v>
      </c>
      <c r="AQ105" s="37">
        <v>381</v>
      </c>
      <c r="AR105" s="93">
        <f t="shared" si="513"/>
        <v>2.825361512791991E-2</v>
      </c>
      <c r="AS105" s="97">
        <f t="shared" si="440"/>
        <v>0.86571087619755249</v>
      </c>
      <c r="AT105" s="37">
        <v>420</v>
      </c>
      <c r="AU105" s="93">
        <f t="shared" si="514"/>
        <v>4.2075736325385693E-2</v>
      </c>
      <c r="AV105" s="97">
        <f t="shared" si="442"/>
        <v>1.2892305071754033</v>
      </c>
      <c r="AW105" s="37">
        <v>464</v>
      </c>
      <c r="AX105" s="93">
        <f t="shared" si="515"/>
        <v>4.5936045936045937E-2</v>
      </c>
      <c r="AY105" s="97">
        <f t="shared" si="444"/>
        <v>1.4075131411076562</v>
      </c>
      <c r="AZ105" s="37">
        <v>307</v>
      </c>
      <c r="BA105" s="93">
        <f t="shared" si="516"/>
        <v>2.1901976171791397E-2</v>
      </c>
      <c r="BB105" s="97">
        <f t="shared" si="446"/>
        <v>0.6710921379898962</v>
      </c>
      <c r="BC105" s="37">
        <v>649</v>
      </c>
      <c r="BD105" s="93">
        <f t="shared" si="517"/>
        <v>5.1610337972166999E-2</v>
      </c>
      <c r="BE105" s="97">
        <f t="shared" si="448"/>
        <v>1.5813774876045716</v>
      </c>
      <c r="BF105" s="95">
        <v>561</v>
      </c>
      <c r="BG105" s="93">
        <f t="shared" si="518"/>
        <v>5.8535058430717865E-2</v>
      </c>
      <c r="BH105" s="97">
        <f t="shared" si="450"/>
        <v>1.7935558509203227</v>
      </c>
      <c r="BI105" s="95">
        <f t="shared" si="451"/>
        <v>1483</v>
      </c>
      <c r="BJ105" s="93">
        <f t="shared" si="519"/>
        <v>2.9020958493962936E-2</v>
      </c>
      <c r="BK105" s="97">
        <f t="shared" si="452"/>
        <v>0.88922282306714218</v>
      </c>
      <c r="BL105" s="95">
        <f t="shared" si="453"/>
        <v>1826</v>
      </c>
      <c r="BM105" s="93">
        <f t="shared" si="520"/>
        <v>4.2315535780496849E-2</v>
      </c>
      <c r="BN105" s="97">
        <f t="shared" si="455"/>
        <v>1.2965781331502058</v>
      </c>
      <c r="BO105" s="95">
        <f t="shared" si="456"/>
        <v>1371</v>
      </c>
      <c r="BP105" s="93">
        <f t="shared" si="521"/>
        <v>2.6604828067996585E-2</v>
      </c>
      <c r="BQ105" s="97">
        <f t="shared" si="458"/>
        <v>0.81519086720589273</v>
      </c>
      <c r="BR105" s="95">
        <f t="shared" si="459"/>
        <v>1446</v>
      </c>
      <c r="BS105" s="93">
        <f t="shared" si="522"/>
        <v>3.4494274809160307E-2</v>
      </c>
      <c r="BT105" s="97">
        <f t="shared" si="461"/>
        <v>1.0569291304364079</v>
      </c>
      <c r="BU105" s="93">
        <f t="shared" si="462"/>
        <v>2.2020725388601035E-2</v>
      </c>
      <c r="BV105" s="93">
        <f t="shared" si="463"/>
        <v>2.6312817617165443E-2</v>
      </c>
      <c r="BW105" s="93">
        <f t="shared" si="464"/>
        <v>2.7741553052756371E-2</v>
      </c>
      <c r="BX105" s="93">
        <f t="shared" si="465"/>
        <v>5.0807217473884142E-2</v>
      </c>
      <c r="BY105" s="93">
        <f t="shared" si="466"/>
        <v>2.0173855994751518E-2</v>
      </c>
      <c r="BZ105" s="93">
        <f t="shared" si="413"/>
        <v>1.8315445636957535E-2</v>
      </c>
      <c r="CA105" s="93">
        <f t="shared" si="467"/>
        <v>5.3670142047442443E-2</v>
      </c>
      <c r="CB105" s="93">
        <f t="shared" si="468"/>
        <v>2.627424447451511E-2</v>
      </c>
      <c r="CC105" s="93">
        <f t="shared" si="469"/>
        <v>2.1502119927316779E-2</v>
      </c>
      <c r="CD105" s="93">
        <f t="shared" si="470"/>
        <v>1.390522310619163E-2</v>
      </c>
      <c r="CE105" s="93">
        <f t="shared" si="471"/>
        <v>2.0410109680495947E-2</v>
      </c>
      <c r="CF105" s="93">
        <f t="shared" si="472"/>
        <v>2.825361512791991E-2</v>
      </c>
      <c r="CG105" s="93">
        <f t="shared" si="414"/>
        <v>4.2075736325385693E-2</v>
      </c>
      <c r="CH105" s="93">
        <f t="shared" si="473"/>
        <v>4.5936045936045937E-2</v>
      </c>
      <c r="CI105" s="93">
        <f t="shared" si="474"/>
        <v>2.1901976171791397E-2</v>
      </c>
      <c r="CJ105" s="93">
        <f t="shared" si="475"/>
        <v>5.1610337972166999E-2</v>
      </c>
      <c r="CK105" s="93">
        <f t="shared" si="476"/>
        <v>5.8535058430717865E-2</v>
      </c>
      <c r="CL105" s="37"/>
    </row>
    <row r="106" spans="1:90">
      <c r="A106" s="37" t="s">
        <v>127</v>
      </c>
      <c r="B106" s="37" t="s">
        <v>40</v>
      </c>
      <c r="C106" s="94">
        <v>40603</v>
      </c>
      <c r="D106" s="95"/>
      <c r="E106" s="95">
        <v>3356</v>
      </c>
      <c r="F106" s="93">
        <f t="shared" si="501"/>
        <v>1.7879118830079112E-2</v>
      </c>
      <c r="G106" s="93"/>
      <c r="H106" s="96">
        <f t="shared" si="416"/>
        <v>2.7777777777777776E-2</v>
      </c>
      <c r="I106" s="96">
        <f t="shared" si="417"/>
        <v>1.0999654098927707E-2</v>
      </c>
      <c r="J106" s="95">
        <v>102</v>
      </c>
      <c r="K106" s="93">
        <f t="shared" si="502"/>
        <v>1.1010362694300517E-2</v>
      </c>
      <c r="L106" s="97">
        <f t="shared" si="418"/>
        <v>0.61582244622576843</v>
      </c>
      <c r="M106" s="37">
        <v>148</v>
      </c>
      <c r="N106" s="93">
        <f t="shared" si="503"/>
        <v>1.671372106154715E-2</v>
      </c>
      <c r="O106" s="97">
        <f t="shared" si="420"/>
        <v>0.93481794155474018</v>
      </c>
      <c r="P106" s="37">
        <v>114</v>
      </c>
      <c r="Q106" s="93">
        <f t="shared" si="504"/>
        <v>1.3515115589804387E-2</v>
      </c>
      <c r="R106" s="97">
        <f t="shared" si="422"/>
        <v>0.75591620136598114</v>
      </c>
      <c r="S106" s="37">
        <v>351</v>
      </c>
      <c r="T106" s="93">
        <f t="shared" si="505"/>
        <v>2.7777777777777776E-2</v>
      </c>
      <c r="U106" s="97">
        <f t="shared" si="424"/>
        <v>1.5536435571447491</v>
      </c>
      <c r="V106" s="37">
        <v>161</v>
      </c>
      <c r="W106" s="93">
        <f t="shared" si="506"/>
        <v>1.3203214695752009E-2</v>
      </c>
      <c r="X106" s="97">
        <f t="shared" si="426"/>
        <v>0.73847122004354326</v>
      </c>
      <c r="Y106" s="37">
        <v>119</v>
      </c>
      <c r="Z106" s="93">
        <f t="shared" si="507"/>
        <v>1.3882407839477369E-2</v>
      </c>
      <c r="AA106" s="97">
        <f t="shared" si="428"/>
        <v>0.77645928590855173</v>
      </c>
      <c r="AB106" s="37">
        <v>349</v>
      </c>
      <c r="AC106" s="93">
        <f t="shared" si="508"/>
        <v>2.4420964243230005E-2</v>
      </c>
      <c r="AD106" s="97">
        <f t="shared" si="430"/>
        <v>1.3658930552072372</v>
      </c>
      <c r="AE106" s="37">
        <v>126</v>
      </c>
      <c r="AF106" s="93">
        <f t="shared" si="509"/>
        <v>1.4208389715832206E-2</v>
      </c>
      <c r="AG106" s="97">
        <f t="shared" si="432"/>
        <v>0.79469183301855917</v>
      </c>
      <c r="AH106" s="37">
        <v>148</v>
      </c>
      <c r="AI106" s="93">
        <f t="shared" si="510"/>
        <v>1.4940440137290531E-2</v>
      </c>
      <c r="AJ106" s="97">
        <f t="shared" si="434"/>
        <v>0.83563626816749681</v>
      </c>
      <c r="AK106" s="37">
        <v>159</v>
      </c>
      <c r="AL106" s="93">
        <f t="shared" si="511"/>
        <v>1.0999654098927707E-2</v>
      </c>
      <c r="AM106" s="97">
        <f t="shared" si="436"/>
        <v>0.6152235019783151</v>
      </c>
      <c r="AN106" s="37">
        <v>164</v>
      </c>
      <c r="AO106" s="93">
        <f t="shared" si="512"/>
        <v>1.5641392465426802E-2</v>
      </c>
      <c r="AP106" s="97">
        <f t="shared" si="438"/>
        <v>0.87484135063257984</v>
      </c>
      <c r="AQ106" s="37">
        <v>226</v>
      </c>
      <c r="AR106" s="93">
        <f t="shared" si="513"/>
        <v>1.6759362254356692E-2</v>
      </c>
      <c r="AS106" s="97">
        <f t="shared" si="440"/>
        <v>0.93737070678010226</v>
      </c>
      <c r="AT106" s="37">
        <v>220</v>
      </c>
      <c r="AU106" s="93">
        <f t="shared" si="514"/>
        <v>2.2039671408535362E-2</v>
      </c>
      <c r="AV106" s="97">
        <f t="shared" si="442"/>
        <v>1.232704565476499</v>
      </c>
      <c r="AW106" s="37">
        <v>198</v>
      </c>
      <c r="AX106" s="93">
        <f t="shared" si="515"/>
        <v>1.9602019602019603E-2</v>
      </c>
      <c r="AY106" s="97">
        <f t="shared" si="444"/>
        <v>1.096363852621302</v>
      </c>
      <c r="AZ106" s="37">
        <v>192</v>
      </c>
      <c r="BA106" s="93">
        <f t="shared" si="516"/>
        <v>1.369765285011058E-2</v>
      </c>
      <c r="BB106" s="97">
        <f t="shared" si="446"/>
        <v>0.76612572354886965</v>
      </c>
      <c r="BC106" s="37">
        <v>316</v>
      </c>
      <c r="BD106" s="93">
        <f t="shared" si="517"/>
        <v>2.5129224652087476E-2</v>
      </c>
      <c r="BE106" s="97">
        <f t="shared" si="448"/>
        <v>1.4055068871633134</v>
      </c>
      <c r="BF106" s="95">
        <v>263</v>
      </c>
      <c r="BG106" s="93">
        <f t="shared" si="518"/>
        <v>2.7441569282136896E-2</v>
      </c>
      <c r="BH106" s="97">
        <f t="shared" si="450"/>
        <v>1.5348390232727969</v>
      </c>
      <c r="BI106" s="95">
        <f t="shared" si="451"/>
        <v>847</v>
      </c>
      <c r="BJ106" s="93">
        <f t="shared" si="519"/>
        <v>1.6575018101407019E-2</v>
      </c>
      <c r="BK106" s="97">
        <f t="shared" si="452"/>
        <v>0.92706012298110985</v>
      </c>
      <c r="BL106" s="95">
        <f t="shared" si="453"/>
        <v>907</v>
      </c>
      <c r="BM106" s="93">
        <f t="shared" si="520"/>
        <v>2.1018724508713386E-2</v>
      </c>
      <c r="BN106" s="97">
        <f t="shared" si="455"/>
        <v>1.1756018128450674</v>
      </c>
      <c r="BO106" s="95">
        <f t="shared" si="456"/>
        <v>831</v>
      </c>
      <c r="BP106" s="93">
        <f t="shared" si="521"/>
        <v>1.6125902351936661E-2</v>
      </c>
      <c r="BQ106" s="97">
        <f t="shared" si="458"/>
        <v>0.90194055452034305</v>
      </c>
      <c r="BR106" s="95">
        <f t="shared" si="459"/>
        <v>771</v>
      </c>
      <c r="BS106" s="93">
        <f t="shared" si="522"/>
        <v>1.8392175572519084E-2</v>
      </c>
      <c r="BT106" s="97">
        <f t="shared" si="461"/>
        <v>1.0286958628842953</v>
      </c>
      <c r="BU106" s="93">
        <f t="shared" si="462"/>
        <v>1.1010362694300517E-2</v>
      </c>
      <c r="BV106" s="93">
        <f t="shared" si="463"/>
        <v>1.671372106154715E-2</v>
      </c>
      <c r="BW106" s="93">
        <f t="shared" si="464"/>
        <v>1.3515115589804387E-2</v>
      </c>
      <c r="BX106" s="93">
        <f t="shared" si="465"/>
        <v>2.7777777777777776E-2</v>
      </c>
      <c r="BY106" s="93">
        <f t="shared" si="466"/>
        <v>1.3203214695752009E-2</v>
      </c>
      <c r="BZ106" s="93">
        <f t="shared" si="413"/>
        <v>1.3882407839477369E-2</v>
      </c>
      <c r="CA106" s="93">
        <f t="shared" si="467"/>
        <v>2.4420964243230005E-2</v>
      </c>
      <c r="CB106" s="93">
        <f t="shared" si="468"/>
        <v>1.4208389715832206E-2</v>
      </c>
      <c r="CC106" s="93">
        <f t="shared" si="469"/>
        <v>1.4940440137290531E-2</v>
      </c>
      <c r="CD106" s="93">
        <f t="shared" si="470"/>
        <v>1.0999654098927707E-2</v>
      </c>
      <c r="CE106" s="93">
        <f t="shared" si="471"/>
        <v>1.5641392465426802E-2</v>
      </c>
      <c r="CF106" s="93">
        <f t="shared" si="472"/>
        <v>1.6759362254356692E-2</v>
      </c>
      <c r="CG106" s="93">
        <f t="shared" si="414"/>
        <v>2.2039671408535362E-2</v>
      </c>
      <c r="CH106" s="93">
        <f t="shared" si="473"/>
        <v>1.9602019602019603E-2</v>
      </c>
      <c r="CI106" s="93">
        <f t="shared" si="474"/>
        <v>1.369765285011058E-2</v>
      </c>
      <c r="CJ106" s="93">
        <f t="shared" si="475"/>
        <v>2.5129224652087476E-2</v>
      </c>
      <c r="CK106" s="93">
        <f t="shared" si="476"/>
        <v>2.7441569282136896E-2</v>
      </c>
      <c r="CL106" s="37"/>
    </row>
    <row r="107" spans="1:90">
      <c r="A107" s="89" t="s">
        <v>128</v>
      </c>
      <c r="B107" s="37"/>
      <c r="C107" s="94"/>
      <c r="D107" s="95"/>
      <c r="E107" s="95"/>
      <c r="F107" s="93"/>
      <c r="G107" s="93"/>
      <c r="H107" s="96"/>
      <c r="I107" s="96"/>
      <c r="J107" s="37"/>
      <c r="K107" s="93"/>
      <c r="L107" s="97"/>
      <c r="M107" s="37"/>
      <c r="N107" s="93"/>
      <c r="O107" s="97"/>
      <c r="P107" s="37"/>
      <c r="Q107" s="93"/>
      <c r="R107" s="97"/>
      <c r="S107" s="37"/>
      <c r="T107" s="93"/>
      <c r="U107" s="97"/>
      <c r="V107" s="37"/>
      <c r="W107" s="93"/>
      <c r="X107" s="97"/>
      <c r="Y107" s="37"/>
      <c r="Z107" s="93"/>
      <c r="AA107" s="97"/>
      <c r="AB107" s="37"/>
      <c r="AC107" s="93"/>
      <c r="AD107" s="97"/>
      <c r="AE107" s="37"/>
      <c r="AF107" s="93"/>
      <c r="AG107" s="97"/>
      <c r="AH107" s="37"/>
      <c r="AI107" s="93"/>
      <c r="AJ107" s="97"/>
      <c r="AK107" s="37"/>
      <c r="AL107" s="93"/>
      <c r="AM107" s="97"/>
      <c r="AN107" s="37"/>
      <c r="AO107" s="93"/>
      <c r="AP107" s="97"/>
      <c r="AQ107" s="37"/>
      <c r="AR107" s="93"/>
      <c r="AS107" s="97"/>
      <c r="AT107" s="37"/>
      <c r="AU107" s="93"/>
      <c r="AV107" s="97"/>
      <c r="AW107" s="37"/>
      <c r="AX107" s="93"/>
      <c r="AY107" s="97"/>
      <c r="AZ107" s="37"/>
      <c r="BA107" s="93"/>
      <c r="BB107" s="97"/>
      <c r="BC107" s="37"/>
      <c r="BD107" s="93"/>
      <c r="BE107" s="97"/>
      <c r="BF107" s="37"/>
      <c r="BG107" s="93"/>
      <c r="BH107" s="97"/>
      <c r="BI107" s="97"/>
      <c r="BJ107" s="97"/>
      <c r="BK107" s="97"/>
      <c r="BL107" s="97"/>
      <c r="BM107" s="97"/>
      <c r="BN107" s="97"/>
      <c r="BO107" s="97"/>
      <c r="BP107" s="97"/>
      <c r="BQ107" s="97"/>
      <c r="BR107" s="97"/>
      <c r="BS107" s="97"/>
      <c r="BT107" s="97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37"/>
    </row>
    <row r="108" spans="1:90">
      <c r="A108" s="37" t="s">
        <v>129</v>
      </c>
      <c r="B108" s="37" t="s">
        <v>40</v>
      </c>
      <c r="C108" s="94">
        <v>40603</v>
      </c>
      <c r="D108" s="95"/>
      <c r="E108" s="95">
        <v>274520</v>
      </c>
      <c r="F108" s="93">
        <f>E108/E$2</f>
        <v>0.55719736948932375</v>
      </c>
      <c r="G108" s="93"/>
      <c r="H108" s="96">
        <f t="shared" si="416"/>
        <v>0.67407999289741194</v>
      </c>
      <c r="I108" s="96">
        <f t="shared" si="417"/>
        <v>0.47060289609450939</v>
      </c>
      <c r="J108" s="37">
        <v>14873</v>
      </c>
      <c r="K108" s="93">
        <f>J108/J$2</f>
        <v>0.56092777673015271</v>
      </c>
      <c r="L108" s="97">
        <f t="shared" si="418"/>
        <v>1.0066949476883711</v>
      </c>
      <c r="M108" s="37">
        <v>13954</v>
      </c>
      <c r="N108" s="93">
        <f>M108/M$2</f>
        <v>0.56843734723806416</v>
      </c>
      <c r="O108" s="97">
        <f t="shared" si="420"/>
        <v>1.0201723453200111</v>
      </c>
      <c r="P108" s="37">
        <v>12531</v>
      </c>
      <c r="Q108" s="93">
        <f>P108/P$2</f>
        <v>0.52704407806191123</v>
      </c>
      <c r="R108" s="97">
        <f t="shared" si="422"/>
        <v>0.94588400254823835</v>
      </c>
      <c r="S108" s="37">
        <v>17871</v>
      </c>
      <c r="T108" s="93">
        <f>S108/S$2</f>
        <v>0.52605086541858004</v>
      </c>
      <c r="U108" s="97">
        <f t="shared" si="424"/>
        <v>0.94410148759444112</v>
      </c>
      <c r="V108" s="37">
        <v>19151</v>
      </c>
      <c r="W108" s="93">
        <f>V108/V$2</f>
        <v>0.55608467144806761</v>
      </c>
      <c r="X108" s="97">
        <f t="shared" si="426"/>
        <v>0.99800304505695003</v>
      </c>
      <c r="Y108" s="37">
        <v>13683</v>
      </c>
      <c r="Z108" s="93">
        <f>Y108/Y$2</f>
        <v>0.59437035749967426</v>
      </c>
      <c r="AA108" s="97">
        <f t="shared" si="428"/>
        <v>1.0667142202132431</v>
      </c>
      <c r="AB108" s="37">
        <v>18882</v>
      </c>
      <c r="AC108" s="93">
        <f>AB108/AB$2</f>
        <v>0.47060289609450939</v>
      </c>
      <c r="AD108" s="97">
        <f t="shared" si="430"/>
        <v>0.84458922791724778</v>
      </c>
      <c r="AE108" s="37">
        <v>14959</v>
      </c>
      <c r="AF108" s="93">
        <f>AE108/AE$2</f>
        <v>0.57830440329377197</v>
      </c>
      <c r="AG108" s="97">
        <f t="shared" si="432"/>
        <v>1.0378807132987597</v>
      </c>
      <c r="AH108" s="37">
        <v>14504</v>
      </c>
      <c r="AI108" s="93">
        <f>AH108/AH$2</f>
        <v>0.61616891116869876</v>
      </c>
      <c r="AJ108" s="97">
        <f t="shared" si="434"/>
        <v>1.1058360015831068</v>
      </c>
      <c r="AK108" s="37">
        <v>22635</v>
      </c>
      <c r="AL108" s="93">
        <f>AK108/AK$2</f>
        <v>0.65074892907454795</v>
      </c>
      <c r="AM108" s="97">
        <f t="shared" si="436"/>
        <v>1.1678966282108709</v>
      </c>
      <c r="AN108" s="37">
        <v>15185</v>
      </c>
      <c r="AO108" s="93">
        <f>AN108/AN$2</f>
        <v>0.67407999289741194</v>
      </c>
      <c r="AP108" s="97">
        <f t="shared" si="438"/>
        <v>1.2097687997256916</v>
      </c>
      <c r="AQ108" s="37">
        <v>18311</v>
      </c>
      <c r="AR108" s="93">
        <f>AQ108/AQ$2</f>
        <v>0.56158375759062751</v>
      </c>
      <c r="AS108" s="97">
        <f t="shared" si="440"/>
        <v>1.007872234043969</v>
      </c>
      <c r="AT108" s="37">
        <v>13572</v>
      </c>
      <c r="AU108" s="93">
        <f>AT108/AT$2</f>
        <v>0.52692471949372988</v>
      </c>
      <c r="AV108" s="97">
        <f t="shared" si="442"/>
        <v>0.94566979017984409</v>
      </c>
      <c r="AW108" s="37">
        <v>13460</v>
      </c>
      <c r="AX108" s="93">
        <f>AW108/AW$2</f>
        <v>0.50813545245196123</v>
      </c>
      <c r="AY108" s="97">
        <f t="shared" si="444"/>
        <v>0.91194876407559466</v>
      </c>
      <c r="AZ108" s="37">
        <v>20518</v>
      </c>
      <c r="BA108" s="93">
        <f>AZ108/AZ$2</f>
        <v>0.59680046538685283</v>
      </c>
      <c r="BB108" s="97">
        <f t="shared" si="446"/>
        <v>1.0710755255966582</v>
      </c>
      <c r="BC108" s="37">
        <v>17206</v>
      </c>
      <c r="BD108" s="93">
        <f>BC108/BC$2</f>
        <v>0.5018521219192067</v>
      </c>
      <c r="BE108" s="97">
        <f t="shared" si="448"/>
        <v>0.90067209466397613</v>
      </c>
      <c r="BF108" s="37">
        <v>13225</v>
      </c>
      <c r="BG108" s="93">
        <f>BF108/BF$2</f>
        <v>0.50761908417456725</v>
      </c>
      <c r="BH108" s="97">
        <f t="shared" si="450"/>
        <v>0.911022039891905</v>
      </c>
      <c r="BI108" s="95">
        <f>J108+S108+V108+Y108+P108</f>
        <v>78109</v>
      </c>
      <c r="BJ108" s="93">
        <f>BI108/BI$2</f>
        <v>0.551138488459883</v>
      </c>
      <c r="BK108" s="97">
        <f>BJ108/$F108</f>
        <v>0.98912614925839693</v>
      </c>
      <c r="BL108" s="95">
        <f>BF108+AT108+AQ108+AW108</f>
        <v>58568</v>
      </c>
      <c r="BM108" s="93">
        <f>BL108/BL$2</f>
        <v>0.52809160993643212</v>
      </c>
      <c r="BN108" s="97">
        <f>BM108/$F108</f>
        <v>0.94776400401967564</v>
      </c>
      <c r="BO108" s="95">
        <f>AZ108+AN108+AK108+BC108</f>
        <v>75544</v>
      </c>
      <c r="BP108" s="93">
        <f>BO108/BO$2</f>
        <v>0.59967453859892839</v>
      </c>
      <c r="BQ108" s="97">
        <f>BP108/$F108</f>
        <v>1.0762336138602653</v>
      </c>
      <c r="BR108" s="95">
        <f>AH108+AE108+AB108+M108</f>
        <v>62299</v>
      </c>
      <c r="BS108" s="93">
        <f>BR108/BR$2</f>
        <v>0.54611358994363457</v>
      </c>
      <c r="BT108" s="97">
        <f>BS108/$F108</f>
        <v>0.98010798300098301</v>
      </c>
      <c r="BU108" s="93">
        <f t="shared" si="462"/>
        <v>0.56092777673015271</v>
      </c>
      <c r="BV108" s="93">
        <f t="shared" si="463"/>
        <v>0.56843734723806416</v>
      </c>
      <c r="BW108" s="93">
        <f t="shared" si="464"/>
        <v>0.52704407806191123</v>
      </c>
      <c r="BX108" s="93">
        <f t="shared" si="465"/>
        <v>0.52605086541858004</v>
      </c>
      <c r="BY108" s="93">
        <f t="shared" si="466"/>
        <v>0.55608467144806761</v>
      </c>
      <c r="BZ108" s="93">
        <f>Z108</f>
        <v>0.59437035749967426</v>
      </c>
      <c r="CA108" s="93">
        <f t="shared" si="467"/>
        <v>0.47060289609450939</v>
      </c>
      <c r="CB108" s="93">
        <f t="shared" si="468"/>
        <v>0.57830440329377197</v>
      </c>
      <c r="CC108" s="93">
        <f t="shared" si="469"/>
        <v>0.61616891116869876</v>
      </c>
      <c r="CD108" s="93">
        <f t="shared" si="470"/>
        <v>0.65074892907454795</v>
      </c>
      <c r="CE108" s="93">
        <f t="shared" si="471"/>
        <v>0.67407999289741194</v>
      </c>
      <c r="CF108" s="93">
        <f t="shared" si="472"/>
        <v>0.56158375759062751</v>
      </c>
      <c r="CG108" s="93">
        <f>AU108</f>
        <v>0.52692471949372988</v>
      </c>
      <c r="CH108" s="93">
        <f t="shared" si="473"/>
        <v>0.50813545245196123</v>
      </c>
      <c r="CI108" s="93">
        <f t="shared" si="474"/>
        <v>0.59680046538685283</v>
      </c>
      <c r="CJ108" s="93">
        <f t="shared" si="475"/>
        <v>0.5018521219192067</v>
      </c>
      <c r="CK108" s="93">
        <f t="shared" si="476"/>
        <v>0.50761908417456725</v>
      </c>
      <c r="CL108" s="37"/>
    </row>
    <row r="109" spans="1:90">
      <c r="A109" s="37" t="s">
        <v>130</v>
      </c>
      <c r="B109" s="37" t="s">
        <v>40</v>
      </c>
      <c r="C109" s="94">
        <v>40603</v>
      </c>
      <c r="D109" s="95"/>
      <c r="E109" s="95">
        <v>135937</v>
      </c>
      <c r="F109" s="93">
        <f>E109/E$2</f>
        <v>0.27591337176260455</v>
      </c>
      <c r="G109" s="93"/>
      <c r="H109" s="96">
        <f t="shared" si="416"/>
        <v>0.30046434368983349</v>
      </c>
      <c r="I109" s="96">
        <f t="shared" si="417"/>
        <v>0.23900229391097302</v>
      </c>
      <c r="J109" s="37">
        <v>7121</v>
      </c>
      <c r="K109" s="93">
        <f>J109/J$2</f>
        <v>0.26856496322836132</v>
      </c>
      <c r="L109" s="97">
        <f t="shared" si="418"/>
        <v>0.97336697207786727</v>
      </c>
      <c r="M109" s="37">
        <v>6907</v>
      </c>
      <c r="N109" s="93">
        <f>M109/M$2</f>
        <v>0.28136711748411275</v>
      </c>
      <c r="O109" s="97">
        <f t="shared" si="420"/>
        <v>1.0197661522769568</v>
      </c>
      <c r="P109" s="37">
        <v>6582</v>
      </c>
      <c r="Q109" s="93">
        <f>P109/P$2</f>
        <v>0.27683378196500674</v>
      </c>
      <c r="R109" s="97">
        <f t="shared" si="422"/>
        <v>1.0033358666037908</v>
      </c>
      <c r="S109" s="37">
        <v>9745</v>
      </c>
      <c r="T109" s="93">
        <f>S109/S$2</f>
        <v>0.28685387966560699</v>
      </c>
      <c r="U109" s="97">
        <f t="shared" si="424"/>
        <v>1.0396519669674278</v>
      </c>
      <c r="V109" s="37">
        <v>8231</v>
      </c>
      <c r="W109" s="93">
        <f>V109/V$2</f>
        <v>0.23900229391097302</v>
      </c>
      <c r="X109" s="97">
        <f t="shared" si="426"/>
        <v>0.86622222179434727</v>
      </c>
      <c r="Y109" s="37">
        <v>6453</v>
      </c>
      <c r="Z109" s="93">
        <f>Y109/Y$2</f>
        <v>0.28030928282872158</v>
      </c>
      <c r="AA109" s="97">
        <f t="shared" si="428"/>
        <v>1.015932214658662</v>
      </c>
      <c r="AB109" s="37">
        <v>11602</v>
      </c>
      <c r="AC109" s="93">
        <f>AB109/AB$2</f>
        <v>0.28916083044637741</v>
      </c>
      <c r="AD109" s="97">
        <f t="shared" si="430"/>
        <v>1.0480131086041418</v>
      </c>
      <c r="AE109" s="37">
        <v>6481</v>
      </c>
      <c r="AF109" s="93">
        <f>AE109/AE$2</f>
        <v>0.25055089496269378</v>
      </c>
      <c r="AG109" s="97">
        <f t="shared" si="432"/>
        <v>0.90807811655560999</v>
      </c>
      <c r="AH109" s="37">
        <v>6709</v>
      </c>
      <c r="AI109" s="93">
        <f>AH109/AH$2</f>
        <v>0.28501635583499724</v>
      </c>
      <c r="AJ109" s="97">
        <f t="shared" si="434"/>
        <v>1.0329921816193268</v>
      </c>
      <c r="AK109" s="37">
        <v>8446</v>
      </c>
      <c r="AL109" s="93">
        <f>AK109/AK$2</f>
        <v>0.24281976827760687</v>
      </c>
      <c r="AM109" s="97">
        <f t="shared" si="436"/>
        <v>0.88005799329844958</v>
      </c>
      <c r="AN109" s="37">
        <v>6536</v>
      </c>
      <c r="AO109" s="93">
        <f>AN109/AN$2</f>
        <v>0.29014072002485908</v>
      </c>
      <c r="AP109" s="97">
        <f t="shared" si="438"/>
        <v>1.0515645478556064</v>
      </c>
      <c r="AQ109" s="37">
        <v>9490</v>
      </c>
      <c r="AR109" s="93">
        <f>AQ109/AQ$2</f>
        <v>0.29105072686008709</v>
      </c>
      <c r="AS109" s="97">
        <f t="shared" si="440"/>
        <v>1.0548627092655252</v>
      </c>
      <c r="AT109" s="37">
        <v>7439</v>
      </c>
      <c r="AU109" s="93">
        <f>AT109/AT$2</f>
        <v>0.28881469115191988</v>
      </c>
      <c r="AV109" s="97">
        <f t="shared" si="442"/>
        <v>1.046758586968433</v>
      </c>
      <c r="AW109" s="37">
        <v>7959</v>
      </c>
      <c r="AX109" s="93">
        <f>AW109/AW$2</f>
        <v>0.30046434368983349</v>
      </c>
      <c r="AY109" s="97">
        <f t="shared" si="444"/>
        <v>1.0889807252558696</v>
      </c>
      <c r="AZ109" s="37">
        <v>8766</v>
      </c>
      <c r="BA109" s="93">
        <f>AZ109/AZ$2</f>
        <v>0.25497382198952878</v>
      </c>
      <c r="BB109" s="97">
        <f t="shared" si="446"/>
        <v>0.92410824586242912</v>
      </c>
      <c r="BC109" s="37">
        <v>10047</v>
      </c>
      <c r="BD109" s="93">
        <f>BC109/BC$2</f>
        <v>0.29304360507510574</v>
      </c>
      <c r="BE109" s="97">
        <f t="shared" si="448"/>
        <v>1.0620855495442969</v>
      </c>
      <c r="BF109" s="37">
        <v>7423</v>
      </c>
      <c r="BG109" s="93">
        <f>BF109/BF$2</f>
        <v>0.28491920316278357</v>
      </c>
      <c r="BH109" s="97">
        <f t="shared" si="450"/>
        <v>1.0326400686659276</v>
      </c>
      <c r="BI109" s="95">
        <f>J109+S109+V109+Y109+P109</f>
        <v>38132</v>
      </c>
      <c r="BJ109" s="93">
        <f t="shared" ref="BJ109:BJ116" si="523">BI109/BI$2</f>
        <v>0.26906006787889053</v>
      </c>
      <c r="BK109" s="97">
        <f>BJ109/$F109</f>
        <v>0.97516139272289204</v>
      </c>
      <c r="BL109" s="95">
        <f>BF109+AT109+AQ109+AW109</f>
        <v>32311</v>
      </c>
      <c r="BM109" s="93">
        <f t="shared" ref="BM109:BM116" si="524">BL109/BL$2</f>
        <v>0.2913394346512781</v>
      </c>
      <c r="BN109" s="97">
        <f>BM109/$F109</f>
        <v>1.0559090804121887</v>
      </c>
      <c r="BO109" s="95">
        <f>AZ109+AN109+AK109+BC109</f>
        <v>33795</v>
      </c>
      <c r="BP109" s="93">
        <f t="shared" ref="BP109:BP116" si="525">BO109/BO$2</f>
        <v>0.26826751339551497</v>
      </c>
      <c r="BQ109" s="97">
        <f>BP109/$F109</f>
        <v>0.97228891692256192</v>
      </c>
      <c r="BR109" s="95">
        <f>AH109+AE109+AB109+M109</f>
        <v>31699</v>
      </c>
      <c r="BS109" s="93">
        <f t="shared" ref="BS109:BS116" si="526">BR109/BR$2</f>
        <v>0.27787371687544377</v>
      </c>
      <c r="BT109" s="97">
        <f>BS109/$F109</f>
        <v>1.0071049297115107</v>
      </c>
      <c r="BU109" s="93">
        <f t="shared" si="462"/>
        <v>0.26856496322836132</v>
      </c>
      <c r="BV109" s="93">
        <f t="shared" si="463"/>
        <v>0.28136711748411275</v>
      </c>
      <c r="BW109" s="93">
        <f t="shared" si="464"/>
        <v>0.27683378196500674</v>
      </c>
      <c r="BX109" s="93">
        <f t="shared" si="465"/>
        <v>0.28685387966560699</v>
      </c>
      <c r="BY109" s="93">
        <f t="shared" si="466"/>
        <v>0.23900229391097302</v>
      </c>
      <c r="BZ109" s="93">
        <f>Z109</f>
        <v>0.28030928282872158</v>
      </c>
      <c r="CA109" s="93">
        <f t="shared" si="467"/>
        <v>0.28916083044637741</v>
      </c>
      <c r="CB109" s="93">
        <f t="shared" si="468"/>
        <v>0.25055089496269378</v>
      </c>
      <c r="CC109" s="93">
        <f t="shared" si="469"/>
        <v>0.28501635583499724</v>
      </c>
      <c r="CD109" s="93">
        <f t="shared" si="470"/>
        <v>0.24281976827760687</v>
      </c>
      <c r="CE109" s="93">
        <f t="shared" si="471"/>
        <v>0.29014072002485908</v>
      </c>
      <c r="CF109" s="93">
        <f t="shared" si="472"/>
        <v>0.29105072686008709</v>
      </c>
      <c r="CG109" s="93">
        <f>AU109</f>
        <v>0.28881469115191988</v>
      </c>
      <c r="CH109" s="93">
        <f t="shared" si="473"/>
        <v>0.30046434368983349</v>
      </c>
      <c r="CI109" s="93">
        <f t="shared" si="474"/>
        <v>0.25497382198952878</v>
      </c>
      <c r="CJ109" s="93">
        <f t="shared" si="475"/>
        <v>0.29304360507510574</v>
      </c>
      <c r="CK109" s="93">
        <f t="shared" si="476"/>
        <v>0.28491920316278357</v>
      </c>
      <c r="CL109" s="37"/>
    </row>
    <row r="110" spans="1:90">
      <c r="A110" s="37" t="s">
        <v>131</v>
      </c>
      <c r="B110" s="37" t="s">
        <v>40</v>
      </c>
      <c r="C110" s="94">
        <v>40603</v>
      </c>
      <c r="D110" s="95"/>
      <c r="E110" s="95">
        <v>46505</v>
      </c>
      <c r="F110" s="93">
        <f>E110/E$2</f>
        <v>9.4391897377608183E-2</v>
      </c>
      <c r="G110" s="93"/>
      <c r="H110" s="96">
        <f t="shared" si="416"/>
        <v>0.12151086480968354</v>
      </c>
      <c r="I110" s="96">
        <f t="shared" si="417"/>
        <v>6.5233016128568549E-2</v>
      </c>
      <c r="J110" s="37">
        <v>2287</v>
      </c>
      <c r="K110" s="93">
        <f>J110/J$2</f>
        <v>8.6253064303224589E-2</v>
      </c>
      <c r="L110" s="97">
        <f t="shared" si="418"/>
        <v>0.91377614710058463</v>
      </c>
      <c r="M110" s="37">
        <v>2104</v>
      </c>
      <c r="N110" s="93">
        <f>M110/M$2</f>
        <v>8.570963011243278E-2</v>
      </c>
      <c r="O110" s="97">
        <f t="shared" si="420"/>
        <v>0.90801893481976959</v>
      </c>
      <c r="P110" s="37">
        <v>2241</v>
      </c>
      <c r="Q110" s="93">
        <f>P110/P$2</f>
        <v>9.4254710632570654E-2</v>
      </c>
      <c r="R110" s="97">
        <f t="shared" si="422"/>
        <v>0.99854662583496201</v>
      </c>
      <c r="S110" s="37">
        <v>3850</v>
      </c>
      <c r="T110" s="93">
        <f>S110/S$2</f>
        <v>0.11332862357235371</v>
      </c>
      <c r="U110" s="97">
        <f t="shared" si="424"/>
        <v>1.2006181327088963</v>
      </c>
      <c r="V110" s="37">
        <v>2777</v>
      </c>
      <c r="W110" s="93">
        <f>V110/V$2</f>
        <v>8.0635326228984575E-2</v>
      </c>
      <c r="X110" s="97">
        <f t="shared" si="426"/>
        <v>0.85426110152663415</v>
      </c>
      <c r="Y110" s="37">
        <v>2104</v>
      </c>
      <c r="Z110" s="93">
        <f>Y110/Y$2</f>
        <v>9.1394813431214972E-2</v>
      </c>
      <c r="AA110" s="97">
        <f t="shared" si="428"/>
        <v>0.96824850405958485</v>
      </c>
      <c r="AB110" s="37">
        <v>4551</v>
      </c>
      <c r="AC110" s="93">
        <f>AB110/AB$2</f>
        <v>0.11342621439074844</v>
      </c>
      <c r="AD110" s="97">
        <f t="shared" si="430"/>
        <v>1.201652022492935</v>
      </c>
      <c r="AE110" s="37">
        <v>2050</v>
      </c>
      <c r="AF110" s="93">
        <f>AE110/AE$2</f>
        <v>7.9251556036649018E-2</v>
      </c>
      <c r="AG110" s="97">
        <f t="shared" si="432"/>
        <v>0.83960126068457663</v>
      </c>
      <c r="AH110" s="37">
        <v>2007</v>
      </c>
      <c r="AI110" s="93">
        <f>AH110/AH$2</f>
        <v>8.5262755427163425E-2</v>
      </c>
      <c r="AJ110" s="97">
        <f t="shared" si="434"/>
        <v>0.90328468646070048</v>
      </c>
      <c r="AK110" s="37">
        <v>2269</v>
      </c>
      <c r="AL110" s="93">
        <f>AK110/AK$2</f>
        <v>6.5233016128568549E-2</v>
      </c>
      <c r="AM110" s="97">
        <f t="shared" si="436"/>
        <v>0.69108703120574466</v>
      </c>
      <c r="AN110" s="37">
        <v>1682</v>
      </c>
      <c r="AO110" s="93">
        <f>AN110/AN$2</f>
        <v>7.4665956407866121E-2</v>
      </c>
      <c r="AP110" s="97">
        <f t="shared" si="438"/>
        <v>0.79102082363245851</v>
      </c>
      <c r="AQ110" s="37">
        <v>2882</v>
      </c>
      <c r="AR110" s="93">
        <f>AQ110/AQ$2</f>
        <v>8.8388640127583878E-2</v>
      </c>
      <c r="AS110" s="97">
        <f t="shared" si="440"/>
        <v>0.93640071429003391</v>
      </c>
      <c r="AT110" s="37">
        <v>2698</v>
      </c>
      <c r="AU110" s="93">
        <f>AT110/AT$2</f>
        <v>0.10474822378382576</v>
      </c>
      <c r="AV110" s="97">
        <f t="shared" si="442"/>
        <v>1.1097162647847603</v>
      </c>
      <c r="AW110" s="37">
        <v>2925</v>
      </c>
      <c r="AX110" s="93">
        <f>AW110/AW$2</f>
        <v>0.11042319453357997</v>
      </c>
      <c r="AY110" s="97">
        <f t="shared" si="444"/>
        <v>1.169837640744096</v>
      </c>
      <c r="AZ110" s="37">
        <v>2771</v>
      </c>
      <c r="BA110" s="93">
        <f>AZ110/AZ$2</f>
        <v>8.0599185573007562E-2</v>
      </c>
      <c r="BB110" s="97">
        <f t="shared" si="446"/>
        <v>0.8538782227310906</v>
      </c>
      <c r="BC110" s="37">
        <v>4166</v>
      </c>
      <c r="BD110" s="93">
        <f>BC110/BC$2</f>
        <v>0.12151086480968354</v>
      </c>
      <c r="BE110" s="97">
        <f t="shared" si="448"/>
        <v>1.2873018573150175</v>
      </c>
      <c r="BF110" s="37">
        <v>3141</v>
      </c>
      <c r="BG110" s="93">
        <f>BF110/BF$2</f>
        <v>0.12056193144743407</v>
      </c>
      <c r="BH110" s="97">
        <f t="shared" si="450"/>
        <v>1.2772487342333474</v>
      </c>
      <c r="BI110" s="95">
        <f>J110+S110+V110+Y110+P110</f>
        <v>13259</v>
      </c>
      <c r="BJ110" s="93">
        <f t="shared" si="523"/>
        <v>9.3555739012016401E-2</v>
      </c>
      <c r="BK110" s="97">
        <f>BJ110/$F110</f>
        <v>0.99114162985571963</v>
      </c>
      <c r="BL110" s="95">
        <f>BF110+AT110+AQ110+AW110</f>
        <v>11646</v>
      </c>
      <c r="BM110" s="93">
        <f t="shared" si="524"/>
        <v>0.1050087913078761</v>
      </c>
      <c r="BN110" s="97">
        <f>BM110/$F110</f>
        <v>1.1124767509206408</v>
      </c>
      <c r="BO110" s="95">
        <f>AZ110+AN110+AK110+BC110</f>
        <v>10888</v>
      </c>
      <c r="BP110" s="93">
        <f t="shared" si="525"/>
        <v>8.642984719190315E-2</v>
      </c>
      <c r="BQ110" s="97">
        <f>BP110/$F110</f>
        <v>0.91564900794552939</v>
      </c>
      <c r="BR110" s="95">
        <f>AH110+AE110+AB110+M110</f>
        <v>10712</v>
      </c>
      <c r="BS110" s="93">
        <f t="shared" si="526"/>
        <v>9.3901487591714364E-2</v>
      </c>
      <c r="BT110" s="97">
        <f>BS110/$F110</f>
        <v>0.99480453514000289</v>
      </c>
      <c r="BU110" s="93">
        <f t="shared" si="462"/>
        <v>8.6253064303224589E-2</v>
      </c>
      <c r="BV110" s="93">
        <f t="shared" si="463"/>
        <v>8.570963011243278E-2</v>
      </c>
      <c r="BW110" s="93">
        <f t="shared" si="464"/>
        <v>9.4254710632570654E-2</v>
      </c>
      <c r="BX110" s="93">
        <f t="shared" si="465"/>
        <v>0.11332862357235371</v>
      </c>
      <c r="BY110" s="93">
        <f t="shared" si="466"/>
        <v>8.0635326228984575E-2</v>
      </c>
      <c r="BZ110" s="93">
        <f>Z110</f>
        <v>9.1394813431214972E-2</v>
      </c>
      <c r="CA110" s="93">
        <f t="shared" si="467"/>
        <v>0.11342621439074844</v>
      </c>
      <c r="CB110" s="93">
        <f t="shared" si="468"/>
        <v>7.9251556036649018E-2</v>
      </c>
      <c r="CC110" s="93">
        <f t="shared" si="469"/>
        <v>8.5262755427163425E-2</v>
      </c>
      <c r="CD110" s="93">
        <f t="shared" si="470"/>
        <v>6.5233016128568549E-2</v>
      </c>
      <c r="CE110" s="93">
        <f t="shared" si="471"/>
        <v>7.4665956407866121E-2</v>
      </c>
      <c r="CF110" s="93">
        <f t="shared" si="472"/>
        <v>8.8388640127583878E-2</v>
      </c>
      <c r="CG110" s="93">
        <f>AU110</f>
        <v>0.10474822378382576</v>
      </c>
      <c r="CH110" s="93">
        <f t="shared" si="473"/>
        <v>0.11042319453357997</v>
      </c>
      <c r="CI110" s="93">
        <f t="shared" si="474"/>
        <v>8.0599185573007562E-2</v>
      </c>
      <c r="CJ110" s="93">
        <f t="shared" si="475"/>
        <v>0.12151086480968354</v>
      </c>
      <c r="CK110" s="93">
        <f t="shared" si="476"/>
        <v>0.12056193144743407</v>
      </c>
      <c r="CL110" s="37"/>
    </row>
    <row r="111" spans="1:90">
      <c r="A111" s="37" t="s">
        <v>132</v>
      </c>
      <c r="B111" s="37" t="s">
        <v>40</v>
      </c>
      <c r="C111" s="94">
        <v>40603</v>
      </c>
      <c r="D111" s="95"/>
      <c r="E111" s="95">
        <v>14946</v>
      </c>
      <c r="F111" s="93">
        <f>E111/E$2</f>
        <v>3.0336120808638466E-2</v>
      </c>
      <c r="G111" s="93"/>
      <c r="H111" s="96">
        <f t="shared" si="416"/>
        <v>4.6021571412121445E-2</v>
      </c>
      <c r="I111" s="96">
        <f t="shared" si="417"/>
        <v>1.8169795589799614E-2</v>
      </c>
      <c r="J111" s="37">
        <v>569</v>
      </c>
      <c r="K111" s="93">
        <f>J111/J$2</f>
        <v>2.1459551197435416E-2</v>
      </c>
      <c r="L111" s="97">
        <f t="shared" si="418"/>
        <v>0.70739272607737724</v>
      </c>
      <c r="M111" s="37">
        <v>585</v>
      </c>
      <c r="N111" s="93">
        <f>M111/M$2</f>
        <v>2.383086198468307E-2</v>
      </c>
      <c r="O111" s="97">
        <f t="shared" si="420"/>
        <v>0.78556062375308811</v>
      </c>
      <c r="P111" s="37">
        <v>659</v>
      </c>
      <c r="Q111" s="93">
        <f>P111/P$2</f>
        <v>2.7717025572005383E-2</v>
      </c>
      <c r="R111" s="97">
        <f t="shared" si="422"/>
        <v>0.91366413480634368</v>
      </c>
      <c r="S111" s="37">
        <v>1322</v>
      </c>
      <c r="T111" s="93">
        <f>S111/S$2</f>
        <v>3.8914400094195223E-2</v>
      </c>
      <c r="U111" s="97">
        <f t="shared" si="424"/>
        <v>1.2827744305103777</v>
      </c>
      <c r="V111" s="37">
        <v>751</v>
      </c>
      <c r="W111" s="93">
        <f>V111/V$2</f>
        <v>2.1806672667615205E-2</v>
      </c>
      <c r="X111" s="97">
        <f t="shared" si="426"/>
        <v>0.71883523952098616</v>
      </c>
      <c r="Y111" s="37">
        <v>575</v>
      </c>
      <c r="Z111" s="93">
        <f>Y111/Y$2</f>
        <v>2.4977194735241737E-2</v>
      </c>
      <c r="AA111" s="97">
        <f t="shared" si="428"/>
        <v>0.82334834083760866</v>
      </c>
      <c r="AB111" s="37">
        <v>1723</v>
      </c>
      <c r="AC111" s="93">
        <f>AB111/AB$2</f>
        <v>4.2942950427435636E-2</v>
      </c>
      <c r="AD111" s="97">
        <f t="shared" si="430"/>
        <v>1.4155715787895751</v>
      </c>
      <c r="AE111" s="37">
        <v>579</v>
      </c>
      <c r="AF111" s="93">
        <f>AE111/AE$2</f>
        <v>2.2383732168399891E-2</v>
      </c>
      <c r="AG111" s="97">
        <f t="shared" si="432"/>
        <v>0.73785743106699175</v>
      </c>
      <c r="AH111" s="37">
        <v>597</v>
      </c>
      <c r="AI111" s="93">
        <f>AH111/AH$2</f>
        <v>2.5362164917795998E-2</v>
      </c>
      <c r="AJ111" s="97">
        <f t="shared" si="434"/>
        <v>0.83603849937774211</v>
      </c>
      <c r="AK111" s="37">
        <v>632</v>
      </c>
      <c r="AL111" s="93">
        <f>AK111/AK$2</f>
        <v>1.8169795589799614E-2</v>
      </c>
      <c r="AM111" s="97">
        <f t="shared" si="436"/>
        <v>0.59894920990114242</v>
      </c>
      <c r="AN111" s="37">
        <v>578</v>
      </c>
      <c r="AO111" s="93">
        <f>AN111/AN$2</f>
        <v>2.5658099169885026E-2</v>
      </c>
      <c r="AP111" s="97">
        <f t="shared" si="438"/>
        <v>0.84579367717241771</v>
      </c>
      <c r="AQ111" s="37">
        <v>883</v>
      </c>
      <c r="AR111" s="93">
        <f>AQ111/AQ$2</f>
        <v>2.7080905354842668E-2</v>
      </c>
      <c r="AS111" s="97">
        <f t="shared" si="440"/>
        <v>0.89269506558436273</v>
      </c>
      <c r="AT111" s="37">
        <v>911</v>
      </c>
      <c r="AU111" s="93">
        <f>AT111/AT$2</f>
        <v>3.5369025895872964E-2</v>
      </c>
      <c r="AV111" s="97">
        <f t="shared" si="442"/>
        <v>1.1659047021529969</v>
      </c>
      <c r="AW111" s="37">
        <v>1035</v>
      </c>
      <c r="AX111" s="93">
        <f>AW111/AW$2</f>
        <v>3.9072822681112916E-2</v>
      </c>
      <c r="AY111" s="97">
        <f t="shared" si="444"/>
        <v>1.2879966732591137</v>
      </c>
      <c r="AZ111" s="37">
        <v>858</v>
      </c>
      <c r="BA111" s="93">
        <f>AZ111/AZ$2</f>
        <v>2.4956369982547993E-2</v>
      </c>
      <c r="BB111" s="97">
        <f t="shared" si="446"/>
        <v>0.82266187361178544</v>
      </c>
      <c r="BC111" s="37">
        <v>1490</v>
      </c>
      <c r="BD111" s="93">
        <f>BC111/BC$2</f>
        <v>4.3459238734140294E-2</v>
      </c>
      <c r="BE111" s="97">
        <f t="shared" si="448"/>
        <v>1.4325905084662278</v>
      </c>
      <c r="BF111" s="37">
        <v>1199</v>
      </c>
      <c r="BG111" s="93">
        <f>BF111/BF$2</f>
        <v>4.6021571412121445E-2</v>
      </c>
      <c r="BH111" s="97">
        <f t="shared" si="450"/>
        <v>1.5170552524638026</v>
      </c>
      <c r="BI111" s="95">
        <f>J111+S111+V111+Y111+P111</f>
        <v>3876</v>
      </c>
      <c r="BJ111" s="93">
        <f t="shared" si="523"/>
        <v>2.7349124701001249E-2</v>
      </c>
      <c r="BK111" s="97">
        <f>BJ111/$F111</f>
        <v>0.90153664911610432</v>
      </c>
      <c r="BL111" s="95">
        <f>BF111+AT111+AQ111+AW111</f>
        <v>4028</v>
      </c>
      <c r="BM111" s="93">
        <f t="shared" si="524"/>
        <v>3.6319372435868538E-2</v>
      </c>
      <c r="BN111" s="97">
        <f>BM111/$F111</f>
        <v>1.1972319290581903</v>
      </c>
      <c r="BO111" s="95">
        <f>AZ111+AN111+AK111+BC111</f>
        <v>3558</v>
      </c>
      <c r="BP111" s="93">
        <f t="shared" si="525"/>
        <v>2.8243699146656084E-2</v>
      </c>
      <c r="BQ111" s="97">
        <f>BP111/$F111</f>
        <v>0.93102540449448146</v>
      </c>
      <c r="BR111" s="95">
        <f>AH111+AE111+AB111+M111</f>
        <v>3484</v>
      </c>
      <c r="BS111" s="93">
        <f t="shared" si="526"/>
        <v>3.054077509050904E-2</v>
      </c>
      <c r="BT111" s="97">
        <f>BS111/$F111</f>
        <v>1.0067462245143848</v>
      </c>
      <c r="BU111" s="93">
        <f t="shared" si="462"/>
        <v>2.1459551197435416E-2</v>
      </c>
      <c r="BV111" s="93">
        <f t="shared" si="463"/>
        <v>2.383086198468307E-2</v>
      </c>
      <c r="BW111" s="93">
        <f t="shared" si="464"/>
        <v>2.7717025572005383E-2</v>
      </c>
      <c r="BX111" s="93">
        <f t="shared" si="465"/>
        <v>3.8914400094195223E-2</v>
      </c>
      <c r="BY111" s="93">
        <f t="shared" si="466"/>
        <v>2.1806672667615205E-2</v>
      </c>
      <c r="BZ111" s="93">
        <f>Z111</f>
        <v>2.4977194735241737E-2</v>
      </c>
      <c r="CA111" s="93">
        <f t="shared" si="467"/>
        <v>4.2942950427435636E-2</v>
      </c>
      <c r="CB111" s="93">
        <f t="shared" si="468"/>
        <v>2.2383732168399891E-2</v>
      </c>
      <c r="CC111" s="93">
        <f t="shared" si="469"/>
        <v>2.5362164917795998E-2</v>
      </c>
      <c r="CD111" s="93">
        <f t="shared" si="470"/>
        <v>1.8169795589799614E-2</v>
      </c>
      <c r="CE111" s="93">
        <f t="shared" si="471"/>
        <v>2.5658099169885026E-2</v>
      </c>
      <c r="CF111" s="93">
        <f t="shared" si="472"/>
        <v>2.7080905354842668E-2</v>
      </c>
      <c r="CG111" s="93">
        <f>AU111</f>
        <v>3.5369025895872964E-2</v>
      </c>
      <c r="CH111" s="93">
        <f t="shared" si="473"/>
        <v>3.9072822681112916E-2</v>
      </c>
      <c r="CI111" s="93">
        <f t="shared" si="474"/>
        <v>2.4956369982547993E-2</v>
      </c>
      <c r="CJ111" s="93">
        <f t="shared" si="475"/>
        <v>4.3459238734140294E-2</v>
      </c>
      <c r="CK111" s="93">
        <f t="shared" si="476"/>
        <v>4.6021571412121445E-2</v>
      </c>
      <c r="CL111" s="37"/>
    </row>
    <row r="112" spans="1:90">
      <c r="A112" s="37" t="s">
        <v>133</v>
      </c>
      <c r="B112" s="37" t="s">
        <v>40</v>
      </c>
      <c r="C112" s="94">
        <v>40603</v>
      </c>
      <c r="D112" s="95"/>
      <c r="E112" s="95">
        <v>4718</v>
      </c>
      <c r="F112" s="93">
        <f>E112/E$2</f>
        <v>9.5761955021514984E-3</v>
      </c>
      <c r="G112" s="93"/>
      <c r="H112" s="96">
        <f t="shared" si="416"/>
        <v>1.504625187118566E-2</v>
      </c>
      <c r="I112" s="96">
        <f t="shared" si="417"/>
        <v>5.2611908116033694E-3</v>
      </c>
      <c r="J112" s="37">
        <v>166</v>
      </c>
      <c r="K112" s="93">
        <f>J112/J$2</f>
        <v>6.2606072034697337E-3</v>
      </c>
      <c r="L112" s="97">
        <f t="shared" si="418"/>
        <v>0.65376768906432137</v>
      </c>
      <c r="M112" s="37">
        <v>165</v>
      </c>
      <c r="N112" s="93">
        <f>M112/M$2</f>
        <v>6.7215251751670197E-3</v>
      </c>
      <c r="O112" s="97">
        <f t="shared" si="420"/>
        <v>0.70189932668530886</v>
      </c>
      <c r="P112" s="37">
        <v>208</v>
      </c>
      <c r="Q112" s="93">
        <f>P112/P$2</f>
        <v>8.7483176312247637E-3</v>
      </c>
      <c r="R112" s="97">
        <f t="shared" si="422"/>
        <v>0.91354835323268679</v>
      </c>
      <c r="S112" s="37">
        <v>423</v>
      </c>
      <c r="T112" s="93">
        <f>S112/S$2</f>
        <v>1.2451430589897563E-2</v>
      </c>
      <c r="U112" s="97">
        <f t="shared" si="424"/>
        <v>1.3002481608797649</v>
      </c>
      <c r="V112" s="37">
        <v>202</v>
      </c>
      <c r="W112" s="93">
        <f>V112/V$2</f>
        <v>5.8654432474810536E-3</v>
      </c>
      <c r="X112" s="97">
        <f t="shared" si="426"/>
        <v>0.61250245425370187</v>
      </c>
      <c r="Y112" s="37">
        <v>152</v>
      </c>
      <c r="Z112" s="93">
        <f>Y112/Y$2</f>
        <v>6.6026671300117284E-3</v>
      </c>
      <c r="AA112" s="97">
        <f t="shared" si="428"/>
        <v>0.68948750352144517</v>
      </c>
      <c r="AB112" s="37">
        <v>540</v>
      </c>
      <c r="AC112" s="93">
        <f>AB112/AB$2</f>
        <v>1.3458614759614186E-2</v>
      </c>
      <c r="AD112" s="97">
        <f t="shared" si="430"/>
        <v>1.4054239762116822</v>
      </c>
      <c r="AE112" s="37">
        <v>169</v>
      </c>
      <c r="AF112" s="93">
        <f>AE112/AE$2</f>
        <v>6.5334209610700897E-3</v>
      </c>
      <c r="AG112" s="97">
        <f t="shared" si="432"/>
        <v>0.68225643050021445</v>
      </c>
      <c r="AH112" s="37">
        <v>177</v>
      </c>
      <c r="AI112" s="93">
        <f>AH112/AH$2</f>
        <v>7.5194358298993156E-3</v>
      </c>
      <c r="AJ112" s="97">
        <f t="shared" si="434"/>
        <v>0.78522162879923585</v>
      </c>
      <c r="AK112" s="37">
        <v>183</v>
      </c>
      <c r="AL112" s="93">
        <f>AK112/AK$2</f>
        <v>5.2611908116033694E-3</v>
      </c>
      <c r="AM112" s="97">
        <f t="shared" si="436"/>
        <v>0.54940302862669521</v>
      </c>
      <c r="AN112" s="37">
        <v>169</v>
      </c>
      <c r="AO112" s="93">
        <f>AN112/AN$2</f>
        <v>7.5021085808141342E-3</v>
      </c>
      <c r="AP112" s="97">
        <f t="shared" si="438"/>
        <v>0.7834122203466527</v>
      </c>
      <c r="AQ112" s="37">
        <v>301</v>
      </c>
      <c r="AR112" s="93">
        <f>AQ112/AQ$2</f>
        <v>9.2314297981966505E-3</v>
      </c>
      <c r="AS112" s="97">
        <f t="shared" si="440"/>
        <v>0.96399763310206132</v>
      </c>
      <c r="AT112" s="37">
        <v>311</v>
      </c>
      <c r="AU112" s="93">
        <f>AT112/AT$2</f>
        <v>1.2074387545133361E-2</v>
      </c>
      <c r="AV112" s="97">
        <f t="shared" si="442"/>
        <v>1.2608752131700518</v>
      </c>
      <c r="AW112" s="37">
        <v>367</v>
      </c>
      <c r="AX112" s="93">
        <f>AW112/AW$2</f>
        <v>1.3854807656008154E-2</v>
      </c>
      <c r="AY112" s="97">
        <f t="shared" si="444"/>
        <v>1.4467966587456755</v>
      </c>
      <c r="AZ112" s="37">
        <v>310</v>
      </c>
      <c r="BA112" s="93">
        <f>AZ112/AZ$2</f>
        <v>9.0168702734147767E-3</v>
      </c>
      <c r="BB112" s="97">
        <f t="shared" si="446"/>
        <v>0.94159212511784485</v>
      </c>
      <c r="BC112" s="37">
        <v>483</v>
      </c>
      <c r="BD112" s="93">
        <f>BC112/BC$2</f>
        <v>1.4087793495697828E-2</v>
      </c>
      <c r="BE112" s="97">
        <f t="shared" si="448"/>
        <v>1.4711263457949142</v>
      </c>
      <c r="BF112" s="37">
        <v>392</v>
      </c>
      <c r="BG112" s="93">
        <f>BF112/BF$2</f>
        <v>1.504625187118566E-2</v>
      </c>
      <c r="BH112" s="97">
        <f t="shared" si="450"/>
        <v>1.5712139406307228</v>
      </c>
      <c r="BI112" s="95">
        <f>J112+S112+V112+Y112+P112</f>
        <v>1151</v>
      </c>
      <c r="BJ112" s="93">
        <f t="shared" si="523"/>
        <v>8.1214764011487191E-3</v>
      </c>
      <c r="BK112" s="97">
        <f>BJ112/$F112</f>
        <v>0.84809007912631429</v>
      </c>
      <c r="BL112" s="95">
        <f>BF112+AT112+AQ112+AW112</f>
        <v>1371</v>
      </c>
      <c r="BM112" s="93">
        <f t="shared" si="524"/>
        <v>1.2361931382714936E-2</v>
      </c>
      <c r="BN112" s="97">
        <f>BM112/$F112</f>
        <v>1.2909021521059758</v>
      </c>
      <c r="BO112" s="95">
        <f>AZ112+AN112+AK112+BC112</f>
        <v>1145</v>
      </c>
      <c r="BP112" s="93">
        <f t="shared" si="525"/>
        <v>9.0891049811470531E-3</v>
      </c>
      <c r="BQ112" s="97">
        <f>BP112/$F112</f>
        <v>0.94913527810757314</v>
      </c>
      <c r="BR112" s="95">
        <f>AH112+AE112+AB112+M112</f>
        <v>1051</v>
      </c>
      <c r="BS112" s="93">
        <f t="shared" si="526"/>
        <v>9.2130753789107355E-3</v>
      </c>
      <c r="BT112" s="97">
        <f>BS112/$F112</f>
        <v>0.96208096178078439</v>
      </c>
      <c r="BU112" s="93">
        <f t="shared" si="462"/>
        <v>6.2606072034697337E-3</v>
      </c>
      <c r="BV112" s="93">
        <f t="shared" si="463"/>
        <v>6.7215251751670197E-3</v>
      </c>
      <c r="BW112" s="93">
        <f t="shared" si="464"/>
        <v>8.7483176312247637E-3</v>
      </c>
      <c r="BX112" s="93">
        <f t="shared" si="465"/>
        <v>1.2451430589897563E-2</v>
      </c>
      <c r="BY112" s="93">
        <f t="shared" si="466"/>
        <v>5.8654432474810536E-3</v>
      </c>
      <c r="BZ112" s="93">
        <f>Z112</f>
        <v>6.6026671300117284E-3</v>
      </c>
      <c r="CA112" s="93">
        <f t="shared" si="467"/>
        <v>1.3458614759614186E-2</v>
      </c>
      <c r="CB112" s="93">
        <f t="shared" si="468"/>
        <v>6.5334209610700897E-3</v>
      </c>
      <c r="CC112" s="93">
        <f t="shared" si="469"/>
        <v>7.5194358298993156E-3</v>
      </c>
      <c r="CD112" s="93">
        <f t="shared" si="470"/>
        <v>5.2611908116033694E-3</v>
      </c>
      <c r="CE112" s="93">
        <f t="shared" si="471"/>
        <v>7.5021085808141342E-3</v>
      </c>
      <c r="CF112" s="93">
        <f t="shared" si="472"/>
        <v>9.2314297981966505E-3</v>
      </c>
      <c r="CG112" s="93">
        <f>AU112</f>
        <v>1.2074387545133361E-2</v>
      </c>
      <c r="CH112" s="93">
        <f t="shared" si="473"/>
        <v>1.3854807656008154E-2</v>
      </c>
      <c r="CI112" s="93">
        <f t="shared" si="474"/>
        <v>9.0168702734147767E-3</v>
      </c>
      <c r="CJ112" s="93">
        <f t="shared" si="475"/>
        <v>1.4087793495697828E-2</v>
      </c>
      <c r="CK112" s="93">
        <f t="shared" si="476"/>
        <v>1.504625187118566E-2</v>
      </c>
      <c r="CL112" s="37"/>
    </row>
    <row r="113" spans="1:90">
      <c r="A113" s="37" t="s">
        <v>134</v>
      </c>
      <c r="B113" s="37"/>
      <c r="C113" s="94"/>
      <c r="D113" s="95"/>
      <c r="E113" s="95"/>
      <c r="F113" s="93"/>
      <c r="G113" s="93"/>
      <c r="H113" s="96"/>
      <c r="I113" s="96"/>
      <c r="J113" s="37"/>
      <c r="K113" s="93"/>
      <c r="L113" s="97"/>
      <c r="M113" s="37"/>
      <c r="N113" s="93"/>
      <c r="O113" s="97"/>
      <c r="P113" s="37"/>
      <c r="Q113" s="93"/>
      <c r="R113" s="97"/>
      <c r="S113" s="37"/>
      <c r="T113" s="93"/>
      <c r="U113" s="97"/>
      <c r="V113" s="37"/>
      <c r="W113" s="93"/>
      <c r="X113" s="97"/>
      <c r="Y113" s="37"/>
      <c r="Z113" s="93"/>
      <c r="AA113" s="97"/>
      <c r="AB113" s="37"/>
      <c r="AC113" s="93"/>
      <c r="AD113" s="97"/>
      <c r="AE113" s="37"/>
      <c r="AF113" s="93"/>
      <c r="AG113" s="97"/>
      <c r="AH113" s="37"/>
      <c r="AI113" s="93"/>
      <c r="AJ113" s="97"/>
      <c r="AK113" s="37"/>
      <c r="AL113" s="93"/>
      <c r="AM113" s="97"/>
      <c r="AN113" s="37"/>
      <c r="AO113" s="93"/>
      <c r="AP113" s="97"/>
      <c r="AQ113" s="37"/>
      <c r="AR113" s="93"/>
      <c r="AS113" s="97"/>
      <c r="AT113" s="37"/>
      <c r="AU113" s="93"/>
      <c r="AV113" s="97"/>
      <c r="AW113" s="37"/>
      <c r="AX113" s="93"/>
      <c r="AY113" s="97"/>
      <c r="AZ113" s="37"/>
      <c r="BA113" s="93"/>
      <c r="BB113" s="97"/>
      <c r="BC113" s="37"/>
      <c r="BD113" s="93"/>
      <c r="BE113" s="97"/>
      <c r="BF113" s="37"/>
      <c r="BG113" s="93"/>
      <c r="BH113" s="97"/>
      <c r="BI113" s="97"/>
      <c r="BJ113" s="97"/>
      <c r="BK113" s="97"/>
      <c r="BL113" s="97"/>
      <c r="BM113" s="97"/>
      <c r="BN113" s="97"/>
      <c r="BO113" s="97"/>
      <c r="BP113" s="97"/>
      <c r="BQ113" s="97"/>
      <c r="BR113" s="97"/>
      <c r="BS113" s="97"/>
      <c r="BT113" s="97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37"/>
    </row>
    <row r="114" spans="1:90">
      <c r="A114" s="37" t="s">
        <v>135</v>
      </c>
      <c r="B114" s="37" t="s">
        <v>40</v>
      </c>
      <c r="C114" s="94">
        <v>40603</v>
      </c>
      <c r="D114" s="95"/>
      <c r="E114" s="95">
        <v>34242</v>
      </c>
      <c r="F114" s="93">
        <f>E114/E$2</f>
        <v>6.9501501989120723E-2</v>
      </c>
      <c r="G114" s="93"/>
      <c r="H114" s="96">
        <f t="shared" si="416"/>
        <v>0.10278547469738952</v>
      </c>
      <c r="I114" s="96">
        <f t="shared" si="417"/>
        <v>4.8011959865451516E-2</v>
      </c>
      <c r="J114" s="37">
        <v>1510</v>
      </c>
      <c r="K114" s="93">
        <f>J114/J$2</f>
        <v>5.6948896850839148E-2</v>
      </c>
      <c r="L114" s="97">
        <f t="shared" si="418"/>
        <v>0.81939087963528512</v>
      </c>
      <c r="M114" s="37">
        <v>1409</v>
      </c>
      <c r="N114" s="93">
        <f>M114/M$2</f>
        <v>5.7397751344305033E-2</v>
      </c>
      <c r="O114" s="97">
        <f t="shared" si="420"/>
        <v>0.82584907810035058</v>
      </c>
      <c r="P114" s="37">
        <v>1678</v>
      </c>
      <c r="Q114" s="93">
        <f>P114/P$2</f>
        <v>7.0575370121130548E-2</v>
      </c>
      <c r="R114" s="97">
        <f t="shared" si="422"/>
        <v>1.0154510061117517</v>
      </c>
      <c r="S114" s="37">
        <v>2843</v>
      </c>
      <c r="T114" s="93">
        <f>S114/S$2</f>
        <v>8.3686565406805608E-2</v>
      </c>
      <c r="U114" s="97">
        <f t="shared" si="424"/>
        <v>1.2040972210917875</v>
      </c>
      <c r="V114" s="37">
        <v>1955</v>
      </c>
      <c r="W114" s="93">
        <f>V114/V$2</f>
        <v>5.6767037370423067E-2</v>
      </c>
      <c r="X114" s="97">
        <f t="shared" si="426"/>
        <v>0.81677425301267559</v>
      </c>
      <c r="Y114" s="37">
        <v>1543</v>
      </c>
      <c r="Z114" s="93">
        <f>Y114/Y$2</f>
        <v>6.7025759089526959E-2</v>
      </c>
      <c r="AA114" s="97">
        <f t="shared" si="428"/>
        <v>0.96437856983319148</v>
      </c>
      <c r="AB114" s="37">
        <v>3381</v>
      </c>
      <c r="AC114" s="93">
        <f>AB114/AB$2</f>
        <v>8.4265882411584378E-2</v>
      </c>
      <c r="AD114" s="97">
        <f t="shared" si="430"/>
        <v>1.2124325374259504</v>
      </c>
      <c r="AE114" s="37">
        <v>1386</v>
      </c>
      <c r="AF114" s="93">
        <f>AE114/AE$2</f>
        <v>5.358178373990026E-2</v>
      </c>
      <c r="AG114" s="97">
        <f t="shared" si="432"/>
        <v>0.77094425597144034</v>
      </c>
      <c r="AH114" s="37">
        <v>1301</v>
      </c>
      <c r="AI114" s="93">
        <f>AH114/AH$2</f>
        <v>5.5269977484175198E-2</v>
      </c>
      <c r="AJ114" s="97">
        <f t="shared" si="434"/>
        <v>0.79523428850252431</v>
      </c>
      <c r="AK114" s="37">
        <v>1670</v>
      </c>
      <c r="AL114" s="93">
        <f>AK114/AK$2</f>
        <v>4.8011959865451516E-2</v>
      </c>
      <c r="AM114" s="97">
        <f t="shared" si="436"/>
        <v>0.69080463718563911</v>
      </c>
      <c r="AN114" s="37">
        <v>1132</v>
      </c>
      <c r="AO114" s="93">
        <f>AN114/AN$2</f>
        <v>5.0250810138944377E-2</v>
      </c>
      <c r="AP114" s="97">
        <f t="shared" si="438"/>
        <v>0.72301761401948239</v>
      </c>
      <c r="AQ114" s="37">
        <v>1922</v>
      </c>
      <c r="AR114" s="93">
        <f>AQ114/AQ$2</f>
        <v>5.8946206219714165E-2</v>
      </c>
      <c r="AS114" s="97">
        <f t="shared" si="440"/>
        <v>0.84812852287625651</v>
      </c>
      <c r="AT114" s="37">
        <v>2018</v>
      </c>
      <c r="AU114" s="93">
        <f>AT114/AT$2</f>
        <v>7.8347633652987539E-2</v>
      </c>
      <c r="AV114" s="97">
        <f t="shared" si="442"/>
        <v>1.127279719296592</v>
      </c>
      <c r="AW114" s="37">
        <v>2322</v>
      </c>
      <c r="AX114" s="93">
        <f>AW114/AW$2</f>
        <v>8.7659028275888104E-2</v>
      </c>
      <c r="AY114" s="97">
        <f t="shared" si="444"/>
        <v>1.2612537249858231</v>
      </c>
      <c r="AZ114" s="37">
        <v>1991</v>
      </c>
      <c r="BA114" s="93">
        <f>AZ114/AZ$2</f>
        <v>5.7911576497963933E-2</v>
      </c>
      <c r="BB114" s="97">
        <f t="shared" si="446"/>
        <v>0.83324208600598304</v>
      </c>
      <c r="BC114" s="37">
        <v>3524</v>
      </c>
      <c r="BD114" s="93">
        <f>BC114/BC$2</f>
        <v>0.10278547469738952</v>
      </c>
      <c r="BE114" s="97">
        <f t="shared" si="448"/>
        <v>1.4788957325480367</v>
      </c>
      <c r="BF114" s="37">
        <v>2657</v>
      </c>
      <c r="BG114" s="93">
        <f>BF114/BF$2</f>
        <v>0.10198441638199056</v>
      </c>
      <c r="BH114" s="97">
        <f t="shared" si="450"/>
        <v>1.4673699627089281</v>
      </c>
      <c r="BI114" s="95">
        <f>J114+S114+V114+Y114+P114</f>
        <v>9529</v>
      </c>
      <c r="BJ114" s="93">
        <f t="shared" si="523"/>
        <v>6.7236792898823755E-2</v>
      </c>
      <c r="BK114" s="97">
        <f>BJ114/$F114</f>
        <v>0.96741496190037057</v>
      </c>
      <c r="BL114" s="95">
        <f>BF114+AT114+AQ114+AW114</f>
        <v>8919</v>
      </c>
      <c r="BM114" s="93">
        <f t="shared" si="524"/>
        <v>8.0420179432847932E-2</v>
      </c>
      <c r="BN114" s="97">
        <f>BM114/$F114</f>
        <v>1.1570998774305099</v>
      </c>
      <c r="BO114" s="95">
        <f>AZ114+AN114+AK114+BC114</f>
        <v>8317</v>
      </c>
      <c r="BP114" s="93">
        <f t="shared" si="525"/>
        <v>6.602103591982536E-2</v>
      </c>
      <c r="BQ114" s="97">
        <f>BP114/$F114</f>
        <v>0.94992243376495422</v>
      </c>
      <c r="BR114" s="95">
        <f>AH114+AE114+AB114+M114</f>
        <v>7477</v>
      </c>
      <c r="BS114" s="93">
        <f t="shared" si="526"/>
        <v>6.5543448723230799E-2</v>
      </c>
      <c r="BT114" s="97">
        <f>BS114/$F114</f>
        <v>0.94305082404536389</v>
      </c>
      <c r="BU114" s="93">
        <f t="shared" si="462"/>
        <v>5.6948896850839148E-2</v>
      </c>
      <c r="BV114" s="93">
        <f t="shared" si="463"/>
        <v>5.7397751344305033E-2</v>
      </c>
      <c r="BW114" s="93">
        <f t="shared" si="464"/>
        <v>7.0575370121130548E-2</v>
      </c>
      <c r="BX114" s="93">
        <f t="shared" si="465"/>
        <v>8.3686565406805608E-2</v>
      </c>
      <c r="BY114" s="93">
        <f t="shared" si="466"/>
        <v>5.6767037370423067E-2</v>
      </c>
      <c r="BZ114" s="93">
        <f>Z114</f>
        <v>6.7025759089526959E-2</v>
      </c>
      <c r="CA114" s="93">
        <f t="shared" si="467"/>
        <v>8.4265882411584378E-2</v>
      </c>
      <c r="CB114" s="93">
        <f t="shared" si="468"/>
        <v>5.358178373990026E-2</v>
      </c>
      <c r="CC114" s="93">
        <f t="shared" si="469"/>
        <v>5.5269977484175198E-2</v>
      </c>
      <c r="CD114" s="93">
        <f t="shared" si="470"/>
        <v>4.8011959865451516E-2</v>
      </c>
      <c r="CE114" s="93">
        <f t="shared" si="471"/>
        <v>5.0250810138944377E-2</v>
      </c>
      <c r="CF114" s="93">
        <f t="shared" si="472"/>
        <v>5.8946206219714165E-2</v>
      </c>
      <c r="CG114" s="93">
        <f>AU114</f>
        <v>7.8347633652987539E-2</v>
      </c>
      <c r="CH114" s="93">
        <f t="shared" si="473"/>
        <v>8.7659028275888104E-2</v>
      </c>
      <c r="CI114" s="93">
        <f t="shared" si="474"/>
        <v>5.7911576497963933E-2</v>
      </c>
      <c r="CJ114" s="93">
        <f t="shared" si="475"/>
        <v>0.10278547469738952</v>
      </c>
      <c r="CK114" s="93">
        <f t="shared" si="476"/>
        <v>0.10198441638199056</v>
      </c>
      <c r="CL114" s="37"/>
    </row>
    <row r="115" spans="1:90">
      <c r="A115" s="37" t="s">
        <v>136</v>
      </c>
      <c r="B115" s="37" t="s">
        <v>40</v>
      </c>
      <c r="C115" s="94">
        <v>40603</v>
      </c>
      <c r="D115" s="95"/>
      <c r="E115" s="95">
        <v>42585</v>
      </c>
      <c r="F115" s="93">
        <f>E115/E$2</f>
        <v>8.6435414467808724E-2</v>
      </c>
      <c r="G115" s="93"/>
      <c r="H115" s="96">
        <f t="shared" si="416"/>
        <v>0.10377892710181585</v>
      </c>
      <c r="I115" s="96">
        <f t="shared" si="417"/>
        <v>6.7619239283558064E-2</v>
      </c>
      <c r="J115" s="37">
        <v>2283</v>
      </c>
      <c r="K115" s="93">
        <f>J115/J$2</f>
        <v>8.6102206298321701E-2</v>
      </c>
      <c r="L115" s="97">
        <f t="shared" si="418"/>
        <v>0.99614500408728734</v>
      </c>
      <c r="M115" s="37">
        <v>2148</v>
      </c>
      <c r="N115" s="93">
        <f>M115/M$2</f>
        <v>8.7502036825810661E-2</v>
      </c>
      <c r="O115" s="97">
        <f t="shared" si="420"/>
        <v>1.0123401080976961</v>
      </c>
      <c r="P115" s="37">
        <v>2198</v>
      </c>
      <c r="Q115" s="93">
        <f>P115/P$2</f>
        <v>9.2446164199192465E-2</v>
      </c>
      <c r="R115" s="97">
        <f t="shared" si="422"/>
        <v>1.0695403587567955</v>
      </c>
      <c r="S115" s="37">
        <v>3242</v>
      </c>
      <c r="T115" s="93">
        <f>S115/S$2</f>
        <v>9.5431531849758625E-2</v>
      </c>
      <c r="U115" s="97">
        <f t="shared" si="424"/>
        <v>1.1040790680225214</v>
      </c>
      <c r="V115" s="37">
        <v>2698</v>
      </c>
      <c r="W115" s="93">
        <f>V115/V$2</f>
        <v>7.8341415255959806E-2</v>
      </c>
      <c r="X115" s="97">
        <f t="shared" si="426"/>
        <v>0.90635783652239699</v>
      </c>
      <c r="Y115" s="37">
        <v>2128</v>
      </c>
      <c r="Z115" s="93">
        <f>Y115/Y$2</f>
        <v>9.2437339820164194E-2</v>
      </c>
      <c r="AA115" s="97">
        <f t="shared" si="428"/>
        <v>1.069438266586791</v>
      </c>
      <c r="AB115" s="37">
        <v>3731</v>
      </c>
      <c r="AC115" s="93">
        <f>AB115/AB$2</f>
        <v>9.2989058644667652E-2</v>
      </c>
      <c r="AD115" s="97">
        <f t="shared" si="430"/>
        <v>1.0758212847964037</v>
      </c>
      <c r="AE115" s="37">
        <v>2188</v>
      </c>
      <c r="AF115" s="93">
        <f>AE115/AE$2</f>
        <v>8.4586538833262462E-2</v>
      </c>
      <c r="AG115" s="97">
        <f t="shared" si="432"/>
        <v>0.9786097440970235</v>
      </c>
      <c r="AH115" s="37">
        <v>1857</v>
      </c>
      <c r="AI115" s="93">
        <f>AH115/AH$2</f>
        <v>7.8890352181486045E-2</v>
      </c>
      <c r="AJ115" s="97">
        <f t="shared" si="434"/>
        <v>0.91270867001936229</v>
      </c>
      <c r="AK115" s="37">
        <v>2352</v>
      </c>
      <c r="AL115" s="93">
        <f>AK115/AK$2</f>
        <v>6.7619239283558064E-2</v>
      </c>
      <c r="AM115" s="97">
        <f t="shared" si="436"/>
        <v>0.78230942374599943</v>
      </c>
      <c r="AN115" s="37">
        <v>1584</v>
      </c>
      <c r="AO115" s="93">
        <f>AN115/AN$2</f>
        <v>7.0315621254494601E-2</v>
      </c>
      <c r="AP115" s="97">
        <f t="shared" si="438"/>
        <v>0.81350476176269571</v>
      </c>
      <c r="AQ115" s="37">
        <v>2436</v>
      </c>
      <c r="AR115" s="93">
        <f>AQ115/AQ$2</f>
        <v>7.4710176041219406E-2</v>
      </c>
      <c r="AS115" s="97">
        <f t="shared" si="440"/>
        <v>0.86434682475021662</v>
      </c>
      <c r="AT115" s="37">
        <v>2244</v>
      </c>
      <c r="AU115" s="93">
        <f>AT115/AT$2</f>
        <v>8.7121947431766128E-2</v>
      </c>
      <c r="AV115" s="97">
        <f t="shared" si="442"/>
        <v>1.0079427277370561</v>
      </c>
      <c r="AW115" s="37">
        <v>2749</v>
      </c>
      <c r="AX115" s="93">
        <f>AW115/AW$2</f>
        <v>0.10377892710181585</v>
      </c>
      <c r="AY115" s="97">
        <f t="shared" si="444"/>
        <v>1.2006528543976196</v>
      </c>
      <c r="AZ115" s="37">
        <v>2689</v>
      </c>
      <c r="BA115" s="93">
        <f>AZ115/AZ$2</f>
        <v>7.8214077952297845E-2</v>
      </c>
      <c r="BB115" s="97">
        <f t="shared" si="446"/>
        <v>0.90488462898997535</v>
      </c>
      <c r="BC115" s="37">
        <v>3370</v>
      </c>
      <c r="BD115" s="93">
        <f>BC115/BC$2</f>
        <v>9.8293714452384426E-2</v>
      </c>
      <c r="BE115" s="97">
        <f t="shared" si="448"/>
        <v>1.1371926085805037</v>
      </c>
      <c r="BF115" s="37">
        <v>2688</v>
      </c>
      <c r="BG115" s="93">
        <f>BF115/BF$2</f>
        <v>0.1031742985452731</v>
      </c>
      <c r="BH115" s="97">
        <f t="shared" si="450"/>
        <v>1.1936577059360138</v>
      </c>
      <c r="BI115" s="95">
        <f>J115+S115+V115+Y115+P115</f>
        <v>12549</v>
      </c>
      <c r="BJ115" s="93">
        <f t="shared" si="523"/>
        <v>8.8545966427467662E-2</v>
      </c>
      <c r="BK115" s="97">
        <f>BJ115/$F115</f>
        <v>1.0244176761649586</v>
      </c>
      <c r="BL115" s="95">
        <f>BF115+AT115+AQ115+AW115</f>
        <v>10117</v>
      </c>
      <c r="BM115" s="93">
        <f t="shared" si="524"/>
        <v>9.1222217212929987E-2</v>
      </c>
      <c r="BN115" s="97">
        <f>BM115/$F115</f>
        <v>1.0553801098148725</v>
      </c>
      <c r="BO115" s="95">
        <f>AZ115+AN115+AK115+BC115</f>
        <v>9995</v>
      </c>
      <c r="BP115" s="93">
        <f t="shared" si="525"/>
        <v>7.9341139114903744E-2</v>
      </c>
      <c r="BQ115" s="97">
        <f>BP115/$F115</f>
        <v>0.91792397367924794</v>
      </c>
      <c r="BR115" s="95">
        <f>AH115+AE115+AB115+M115</f>
        <v>9924</v>
      </c>
      <c r="BS115" s="93">
        <f t="shared" si="526"/>
        <v>8.6993872559762264E-2</v>
      </c>
      <c r="BT115" s="97">
        <f>BS115/$F115</f>
        <v>1.0064609870316701</v>
      </c>
      <c r="BU115" s="93">
        <f t="shared" si="462"/>
        <v>8.6102206298321701E-2</v>
      </c>
      <c r="BV115" s="93">
        <f t="shared" si="463"/>
        <v>8.7502036825810661E-2</v>
      </c>
      <c r="BW115" s="93">
        <f t="shared" si="464"/>
        <v>9.2446164199192465E-2</v>
      </c>
      <c r="BX115" s="93">
        <f t="shared" si="465"/>
        <v>9.5431531849758625E-2</v>
      </c>
      <c r="BY115" s="93">
        <f t="shared" si="466"/>
        <v>7.8341415255959806E-2</v>
      </c>
      <c r="BZ115" s="93">
        <f>Z115</f>
        <v>9.2437339820164194E-2</v>
      </c>
      <c r="CA115" s="93">
        <f t="shared" si="467"/>
        <v>9.2989058644667652E-2</v>
      </c>
      <c r="CB115" s="93">
        <f t="shared" si="468"/>
        <v>8.4586538833262462E-2</v>
      </c>
      <c r="CC115" s="93">
        <f t="shared" si="469"/>
        <v>7.8890352181486045E-2</v>
      </c>
      <c r="CD115" s="93">
        <f t="shared" si="470"/>
        <v>6.7619239283558064E-2</v>
      </c>
      <c r="CE115" s="93">
        <f t="shared" si="471"/>
        <v>7.0315621254494601E-2</v>
      </c>
      <c r="CF115" s="93">
        <f t="shared" si="472"/>
        <v>7.4710176041219406E-2</v>
      </c>
      <c r="CG115" s="93">
        <f>AU115</f>
        <v>8.7121947431766128E-2</v>
      </c>
      <c r="CH115" s="93">
        <f t="shared" si="473"/>
        <v>0.10377892710181585</v>
      </c>
      <c r="CI115" s="93">
        <f t="shared" si="474"/>
        <v>7.8214077952297845E-2</v>
      </c>
      <c r="CJ115" s="93">
        <f t="shared" si="475"/>
        <v>9.8293714452384426E-2</v>
      </c>
      <c r="CK115" s="93">
        <f t="shared" si="476"/>
        <v>0.1031742985452731</v>
      </c>
      <c r="CL115" s="37"/>
    </row>
    <row r="116" spans="1:90">
      <c r="A116" s="37" t="s">
        <v>137</v>
      </c>
      <c r="B116" s="37" t="s">
        <v>40</v>
      </c>
      <c r="C116" s="94">
        <v>40603</v>
      </c>
      <c r="D116" s="95"/>
      <c r="E116" s="95">
        <v>399799</v>
      </c>
      <c r="F116" s="93">
        <f>E116/E$2</f>
        <v>0.81147803848339695</v>
      </c>
      <c r="G116" s="93"/>
      <c r="H116" s="96">
        <f t="shared" si="416"/>
        <v>0.95148044568739731</v>
      </c>
      <c r="I116" s="96">
        <f t="shared" si="417"/>
        <v>0.75233656506243307</v>
      </c>
      <c r="J116" s="37">
        <v>21223</v>
      </c>
      <c r="K116" s="93">
        <f>J116/J$2</f>
        <v>0.8004148595134829</v>
      </c>
      <c r="L116" s="97">
        <f t="shared" si="418"/>
        <v>0.98636663169518368</v>
      </c>
      <c r="M116" s="37">
        <v>20158</v>
      </c>
      <c r="N116" s="93">
        <f>M116/M$2</f>
        <v>0.82116669382434415</v>
      </c>
      <c r="O116" s="97">
        <f t="shared" si="420"/>
        <v>1.0119395163904308</v>
      </c>
      <c r="P116" s="37">
        <v>18345</v>
      </c>
      <c r="Q116" s="93">
        <f>P116/P$2</f>
        <v>0.77157637954239566</v>
      </c>
      <c r="R116" s="97">
        <f t="shared" si="422"/>
        <v>0.95082841796239481</v>
      </c>
      <c r="S116" s="37">
        <v>27126</v>
      </c>
      <c r="T116" s="93">
        <f>S116/S$2</f>
        <v>0.79848110208406919</v>
      </c>
      <c r="U116" s="97">
        <f t="shared" si="424"/>
        <v>0.98398362520861538</v>
      </c>
      <c r="V116" s="37">
        <v>26459</v>
      </c>
      <c r="W116" s="93">
        <f>V116/V$2</f>
        <v>0.76828595487673856</v>
      </c>
      <c r="X116" s="97">
        <f t="shared" si="426"/>
        <v>0.94677356433775861</v>
      </c>
      <c r="Y116" s="37">
        <v>19296</v>
      </c>
      <c r="Z116" s="93">
        <f>Y116/Y$2</f>
        <v>0.83819121671517305</v>
      </c>
      <c r="AA116" s="97">
        <f t="shared" si="428"/>
        <v>1.0329191635077413</v>
      </c>
      <c r="AB116" s="37">
        <v>30186</v>
      </c>
      <c r="AC116" s="93">
        <f>AB116/AB$2</f>
        <v>0.75233656506243307</v>
      </c>
      <c r="AD116" s="97">
        <f t="shared" si="430"/>
        <v>0.92711882439665816</v>
      </c>
      <c r="AE116" s="37">
        <v>20664</v>
      </c>
      <c r="AF116" s="93">
        <f>AE116/AE$2</f>
        <v>0.79885568484942204</v>
      </c>
      <c r="AG116" s="97">
        <f t="shared" si="432"/>
        <v>0.9844452307574888</v>
      </c>
      <c r="AH116" s="37">
        <v>20836</v>
      </c>
      <c r="AI116" s="93">
        <f>AH116/AH$2</f>
        <v>0.88516929351289353</v>
      </c>
      <c r="AJ116" s="97">
        <f t="shared" si="434"/>
        <v>1.0908111514234211</v>
      </c>
      <c r="AK116" s="37">
        <v>30143</v>
      </c>
      <c r="AL116" s="93">
        <f>AK116/AK$2</f>
        <v>0.8666015007331167</v>
      </c>
      <c r="AM116" s="97">
        <f t="shared" si="436"/>
        <v>1.067929703128802</v>
      </c>
      <c r="AN116" s="37">
        <v>21434</v>
      </c>
      <c r="AO116" s="93">
        <f>AN116/AN$2</f>
        <v>0.95148044568739731</v>
      </c>
      <c r="AP116" s="97">
        <f t="shared" si="438"/>
        <v>1.1725276601023686</v>
      </c>
      <c r="AQ116" s="37">
        <v>27509</v>
      </c>
      <c r="AR116" s="93">
        <f>AQ116/AQ$2</f>
        <v>0.84367907747040427</v>
      </c>
      <c r="AS116" s="97">
        <f t="shared" si="440"/>
        <v>1.0396819599051492</v>
      </c>
      <c r="AT116" s="37">
        <v>20669</v>
      </c>
      <c r="AU116" s="93">
        <f>AT116/AT$2</f>
        <v>0.80246146678572816</v>
      </c>
      <c r="AV116" s="97">
        <f t="shared" si="442"/>
        <v>0.98888870521435157</v>
      </c>
      <c r="AW116" s="37">
        <v>20675</v>
      </c>
      <c r="AX116" s="93">
        <f>AW116/AW$2</f>
        <v>0.78051266563479182</v>
      </c>
      <c r="AY116" s="97">
        <f t="shared" si="444"/>
        <v>0.96184077525193712</v>
      </c>
      <c r="AZ116" s="37">
        <v>28543</v>
      </c>
      <c r="BA116" s="93">
        <f>AZ116/AZ$2</f>
        <v>0.83022105875509011</v>
      </c>
      <c r="BB116" s="97">
        <f t="shared" si="446"/>
        <v>1.0230973845043578</v>
      </c>
      <c r="BC116" s="37">
        <v>26498</v>
      </c>
      <c r="BD116" s="93">
        <f>BC116/BC$2</f>
        <v>0.77287443488406005</v>
      </c>
      <c r="BE116" s="97">
        <f t="shared" si="448"/>
        <v>0.95242803653505559</v>
      </c>
      <c r="BF116" s="37">
        <v>20035</v>
      </c>
      <c r="BG116" s="93">
        <f>BF116/BF$2</f>
        <v>0.76900932714082826</v>
      </c>
      <c r="BH116" s="97">
        <f t="shared" si="450"/>
        <v>0.94766498989678127</v>
      </c>
      <c r="BI116" s="95">
        <f>J116+S116+V116+Y116+P116</f>
        <v>112449</v>
      </c>
      <c r="BJ116" s="93">
        <f t="shared" si="523"/>
        <v>0.79344213712664846</v>
      </c>
      <c r="BK116" s="97">
        <f>BJ116/$F116</f>
        <v>0.97777401173979217</v>
      </c>
      <c r="BL116" s="95">
        <f>BF116+AT116+AQ116+AW116</f>
        <v>88888</v>
      </c>
      <c r="BM116" s="93">
        <f t="shared" si="524"/>
        <v>0.80147874306839184</v>
      </c>
      <c r="BN116" s="97">
        <f>BM116/$F116</f>
        <v>0.98767767586946265</v>
      </c>
      <c r="BO116" s="95">
        <f>AZ116+AN116+AK116+BC116</f>
        <v>106618</v>
      </c>
      <c r="BP116" s="93">
        <f t="shared" si="525"/>
        <v>0.84634252827942047</v>
      </c>
      <c r="BQ116" s="97">
        <f>BP116/$F116</f>
        <v>1.0429641815830077</v>
      </c>
      <c r="BR116" s="95">
        <f>AH116+AE116+AB116+M116</f>
        <v>91844</v>
      </c>
      <c r="BS116" s="93">
        <f t="shared" si="526"/>
        <v>0.80510532359721942</v>
      </c>
      <c r="BT116" s="97">
        <f>BS116/$F116</f>
        <v>0.99214678083206331</v>
      </c>
      <c r="BU116" s="93">
        <f t="shared" si="462"/>
        <v>0.8004148595134829</v>
      </c>
      <c r="BV116" s="93">
        <f t="shared" si="463"/>
        <v>0.82116669382434415</v>
      </c>
      <c r="BW116" s="93">
        <f t="shared" si="464"/>
        <v>0.77157637954239566</v>
      </c>
      <c r="BX116" s="93">
        <f t="shared" si="465"/>
        <v>0.79848110208406919</v>
      </c>
      <c r="BY116" s="93">
        <f t="shared" si="466"/>
        <v>0.76828595487673856</v>
      </c>
      <c r="BZ116" s="93">
        <f>Z116</f>
        <v>0.83819121671517305</v>
      </c>
      <c r="CA116" s="93">
        <f t="shared" si="467"/>
        <v>0.75233656506243307</v>
      </c>
      <c r="CB116" s="93">
        <f t="shared" si="468"/>
        <v>0.79885568484942204</v>
      </c>
      <c r="CC116" s="93">
        <f t="shared" si="469"/>
        <v>0.88516929351289353</v>
      </c>
      <c r="CD116" s="93">
        <f t="shared" si="470"/>
        <v>0.8666015007331167</v>
      </c>
      <c r="CE116" s="93">
        <f t="shared" si="471"/>
        <v>0.95148044568739731</v>
      </c>
      <c r="CF116" s="93">
        <f t="shared" si="472"/>
        <v>0.84367907747040427</v>
      </c>
      <c r="CG116" s="93">
        <f>AU116</f>
        <v>0.80246146678572816</v>
      </c>
      <c r="CH116" s="93">
        <f t="shared" si="473"/>
        <v>0.78051266563479182</v>
      </c>
      <c r="CI116" s="93">
        <f t="shared" si="474"/>
        <v>0.83022105875509011</v>
      </c>
      <c r="CJ116" s="93">
        <f t="shared" si="475"/>
        <v>0.77287443488406005</v>
      </c>
      <c r="CK116" s="93">
        <f t="shared" si="476"/>
        <v>0.76900932714082826</v>
      </c>
      <c r="CL116" s="37"/>
    </row>
    <row r="117" spans="1:90">
      <c r="A117" s="37" t="s">
        <v>138</v>
      </c>
      <c r="B117" s="37" t="s">
        <v>40</v>
      </c>
      <c r="C117" s="94">
        <v>40603</v>
      </c>
      <c r="D117" s="95"/>
      <c r="E117" s="95">
        <f>E108+E109</f>
        <v>410457</v>
      </c>
      <c r="F117" s="93">
        <f>E117/E$2</f>
        <v>0.83311074125192819</v>
      </c>
      <c r="G117" s="93"/>
      <c r="H117" s="96">
        <f>LARGE(BU117:CK117,1)</f>
        <v>0.96422071292227107</v>
      </c>
      <c r="I117" s="96">
        <f>SMALL(BU117:CK117,1)</f>
        <v>0.75976372654088675</v>
      </c>
      <c r="J117" s="95">
        <f>J108+J109</f>
        <v>21994</v>
      </c>
      <c r="K117" s="93">
        <f>J117/J$2</f>
        <v>0.82949273995851402</v>
      </c>
      <c r="L117" s="97">
        <f>K117/$F117</f>
        <v>0.9956572384507042</v>
      </c>
      <c r="M117" s="95">
        <f>M108+M109</f>
        <v>20861</v>
      </c>
      <c r="N117" s="93">
        <f>M117/M$2</f>
        <v>0.84980446472217697</v>
      </c>
      <c r="O117" s="97">
        <f>N117/$F117</f>
        <v>1.0200378204764986</v>
      </c>
      <c r="P117" s="95">
        <f>P108+P109</f>
        <v>19113</v>
      </c>
      <c r="Q117" s="93">
        <f>P117/P$2</f>
        <v>0.80387786002691786</v>
      </c>
      <c r="R117" s="97">
        <f>Q117/$F117</f>
        <v>0.96491116993512571</v>
      </c>
      <c r="S117" s="95">
        <f>S108+S109</f>
        <v>27616</v>
      </c>
      <c r="T117" s="93">
        <f>S117/S$2</f>
        <v>0.81290474508418697</v>
      </c>
      <c r="U117" s="97">
        <f>T117/$F117</f>
        <v>0.97574632618782786</v>
      </c>
      <c r="V117" s="95">
        <f>V108+V109</f>
        <v>27382</v>
      </c>
      <c r="W117" s="93">
        <f>V117/V$2</f>
        <v>0.79508696535904066</v>
      </c>
      <c r="X117" s="97">
        <f>W117/$F117</f>
        <v>0.95435927781251673</v>
      </c>
      <c r="Y117" s="95">
        <f>Y108+Y109</f>
        <v>20136</v>
      </c>
      <c r="Z117" s="93">
        <f>Y117/Y$2</f>
        <v>0.87467964032839585</v>
      </c>
      <c r="AA117" s="97">
        <f>Z117/$F117</f>
        <v>1.0498960066389271</v>
      </c>
      <c r="AB117" s="95">
        <f>AB108+AB109</f>
        <v>30484</v>
      </c>
      <c r="AC117" s="93">
        <f>AB117/AB$2</f>
        <v>0.75976372654088675</v>
      </c>
      <c r="AD117" s="97">
        <f>AC117/$F117</f>
        <v>0.91196006595615153</v>
      </c>
      <c r="AE117" s="95">
        <f>AE108+AE109</f>
        <v>21440</v>
      </c>
      <c r="AF117" s="93">
        <f>AE117/AE$2</f>
        <v>0.82885529825646576</v>
      </c>
      <c r="AG117" s="97">
        <f>AF117/$F117</f>
        <v>0.99489210403281114</v>
      </c>
      <c r="AH117" s="95">
        <f>AH108+AH109</f>
        <v>21213</v>
      </c>
      <c r="AI117" s="93">
        <f>AH117/AH$2</f>
        <v>0.90118526700369594</v>
      </c>
      <c r="AJ117" s="97">
        <f>AI117/$F117</f>
        <v>1.0817112568366014</v>
      </c>
      <c r="AK117" s="95">
        <f>AK108+AK109</f>
        <v>31081</v>
      </c>
      <c r="AL117" s="93">
        <f>AK117/AK$2</f>
        <v>0.89356869735215483</v>
      </c>
      <c r="AM117" s="97">
        <f>AL117/$F117</f>
        <v>1.0725689312436131</v>
      </c>
      <c r="AN117" s="95">
        <f>AN108+AN109</f>
        <v>21721</v>
      </c>
      <c r="AO117" s="93">
        <f>AN117/AN$2</f>
        <v>0.96422071292227107</v>
      </c>
      <c r="AP117" s="97">
        <f>AO117/$F117</f>
        <v>1.1573740022524759</v>
      </c>
      <c r="AQ117" s="95">
        <f>AQ108+AQ109</f>
        <v>27801</v>
      </c>
      <c r="AR117" s="93">
        <f>AQ117/AQ$2</f>
        <v>0.85263448445071455</v>
      </c>
      <c r="AS117" s="97">
        <f>AR117/$F117</f>
        <v>1.0234347515066817</v>
      </c>
      <c r="AT117" s="95">
        <f>AT108+AT109</f>
        <v>21011</v>
      </c>
      <c r="AU117" s="93">
        <f>AT117/AT$2</f>
        <v>0.8157394106456497</v>
      </c>
      <c r="AV117" s="97">
        <f>AU117/$F117</f>
        <v>0.97914883370705996</v>
      </c>
      <c r="AW117" s="95">
        <f>AW108+AW109</f>
        <v>21419</v>
      </c>
      <c r="AX117" s="93">
        <f>AW117/AW$2</f>
        <v>0.80859979614179467</v>
      </c>
      <c r="AY117" s="97">
        <f>AX117/$F117</f>
        <v>0.97057900721181367</v>
      </c>
      <c r="AZ117" s="95">
        <f>AZ108+AZ109</f>
        <v>29284</v>
      </c>
      <c r="BA117" s="93">
        <f>AZ117/AZ$2</f>
        <v>0.85177428737638161</v>
      </c>
      <c r="BB117" s="97">
        <f>BA117/$F117</f>
        <v>1.0224022392226122</v>
      </c>
      <c r="BC117" s="95">
        <f>BC108+BC109</f>
        <v>27253</v>
      </c>
      <c r="BD117" s="93">
        <f>BC117/BC$2</f>
        <v>0.79489572699431243</v>
      </c>
      <c r="BE117" s="97">
        <f>BD117/$F117</f>
        <v>0.95412973046033533</v>
      </c>
      <c r="BF117" s="95">
        <f>BF108+BF109</f>
        <v>20648</v>
      </c>
      <c r="BG117" s="93">
        <f>BF117/BF$2</f>
        <v>0.79253828733735077</v>
      </c>
      <c r="BH117" s="97">
        <f>BG117/$F117</f>
        <v>0.95130004703383297</v>
      </c>
      <c r="BI117" s="95">
        <f>BI108+BI109</f>
        <v>116241</v>
      </c>
      <c r="BJ117" s="93">
        <f>BI117/BI$2</f>
        <v>0.82019855633877348</v>
      </c>
      <c r="BK117" s="97">
        <f>BJ117/$F117</f>
        <v>0.98450123822224234</v>
      </c>
      <c r="BL117" s="95">
        <f>BL108+BL109</f>
        <v>90879</v>
      </c>
      <c r="BM117" s="93">
        <f>BL117/BL$2</f>
        <v>0.81943104458771021</v>
      </c>
      <c r="BN117" s="97">
        <f>BM117/$F117</f>
        <v>0.98357997804270136</v>
      </c>
      <c r="BO117" s="95">
        <f>BO108+BO109</f>
        <v>109339</v>
      </c>
      <c r="BP117" s="93">
        <f>BO117/BO$2</f>
        <v>0.8679420519944433</v>
      </c>
      <c r="BQ117" s="97">
        <f>BP117/$F117</f>
        <v>1.0418087404444858</v>
      </c>
      <c r="BR117" s="95">
        <f>BR108+BR109</f>
        <v>93998</v>
      </c>
      <c r="BS117" s="93">
        <f>BR117/BR$2</f>
        <v>0.82398730681907839</v>
      </c>
      <c r="BT117" s="97">
        <f>BS117/$F117</f>
        <v>0.98904895354111044</v>
      </c>
      <c r="BU117" s="93">
        <f>K117</f>
        <v>0.82949273995851402</v>
      </c>
      <c r="BV117" s="93">
        <f>N117</f>
        <v>0.84980446472217697</v>
      </c>
      <c r="BW117" s="93">
        <f>Q117</f>
        <v>0.80387786002691786</v>
      </c>
      <c r="BX117" s="93">
        <f>T117</f>
        <v>0.81290474508418697</v>
      </c>
      <c r="BY117" s="93">
        <f>W117</f>
        <v>0.79508696535904066</v>
      </c>
      <c r="BZ117" s="93">
        <f>Z117</f>
        <v>0.87467964032839585</v>
      </c>
      <c r="CA117" s="93">
        <f>AC117</f>
        <v>0.75976372654088675</v>
      </c>
      <c r="CB117" s="93">
        <f>AF117</f>
        <v>0.82885529825646576</v>
      </c>
      <c r="CC117" s="93">
        <f>AI117</f>
        <v>0.90118526700369594</v>
      </c>
      <c r="CD117" s="93">
        <f>AL117</f>
        <v>0.89356869735215483</v>
      </c>
      <c r="CE117" s="93">
        <f>AO117</f>
        <v>0.96422071292227107</v>
      </c>
      <c r="CF117" s="93">
        <f>AR117</f>
        <v>0.85263448445071455</v>
      </c>
      <c r="CG117" s="93">
        <f>AU117</f>
        <v>0.8157394106456497</v>
      </c>
      <c r="CH117" s="93">
        <f>AX117</f>
        <v>0.80859979614179467</v>
      </c>
      <c r="CI117" s="93">
        <f>BA117</f>
        <v>0.85177428737638161</v>
      </c>
      <c r="CJ117" s="93">
        <f>BD117</f>
        <v>0.79489572699431243</v>
      </c>
      <c r="CK117" s="93">
        <f>BG117</f>
        <v>0.79253828733735077</v>
      </c>
      <c r="CL117" s="37"/>
    </row>
    <row r="118" spans="1:90">
      <c r="A118" s="89" t="s">
        <v>139</v>
      </c>
      <c r="B118" s="37"/>
      <c r="C118" s="94"/>
      <c r="D118" s="95"/>
      <c r="E118" s="95"/>
      <c r="F118" s="93"/>
      <c r="G118" s="93"/>
      <c r="H118" s="96"/>
      <c r="I118" s="96"/>
      <c r="J118" s="37"/>
      <c r="K118" s="93"/>
      <c r="L118" s="97"/>
      <c r="M118" s="37"/>
      <c r="N118" s="93"/>
      <c r="O118" s="97"/>
      <c r="P118" s="37"/>
      <c r="Q118" s="93"/>
      <c r="R118" s="97"/>
      <c r="S118" s="37"/>
      <c r="T118" s="93"/>
      <c r="U118" s="97"/>
      <c r="V118" s="37"/>
      <c r="W118" s="93"/>
      <c r="X118" s="97"/>
      <c r="Y118" s="37"/>
      <c r="Z118" s="93"/>
      <c r="AA118" s="97"/>
      <c r="AB118" s="37"/>
      <c r="AC118" s="93"/>
      <c r="AD118" s="97"/>
      <c r="AE118" s="37"/>
      <c r="AF118" s="93"/>
      <c r="AG118" s="97"/>
      <c r="AH118" s="37"/>
      <c r="AI118" s="93"/>
      <c r="AJ118" s="97"/>
      <c r="AK118" s="37"/>
      <c r="AL118" s="93"/>
      <c r="AM118" s="97"/>
      <c r="AN118" s="37"/>
      <c r="AO118" s="93"/>
      <c r="AP118" s="97"/>
      <c r="AQ118" s="37"/>
      <c r="AR118" s="93"/>
      <c r="AS118" s="97"/>
      <c r="AT118" s="37"/>
      <c r="AU118" s="93"/>
      <c r="AV118" s="97"/>
      <c r="AW118" s="37"/>
      <c r="AX118" s="93"/>
      <c r="AY118" s="97"/>
      <c r="AZ118" s="37"/>
      <c r="BA118" s="93"/>
      <c r="BB118" s="97"/>
      <c r="BC118" s="37"/>
      <c r="BD118" s="93"/>
      <c r="BE118" s="97"/>
      <c r="BF118" s="37"/>
      <c r="BG118" s="93"/>
      <c r="BH118" s="97"/>
      <c r="BI118" s="97"/>
      <c r="BJ118" s="97"/>
      <c r="BK118" s="97"/>
      <c r="BL118" s="97"/>
      <c r="BM118" s="97"/>
      <c r="BN118" s="97"/>
      <c r="BO118" s="97"/>
      <c r="BP118" s="97"/>
      <c r="BQ118" s="97"/>
      <c r="BR118" s="97"/>
      <c r="BS118" s="97"/>
      <c r="BT118" s="97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37"/>
    </row>
    <row r="119" spans="1:90">
      <c r="A119" s="37" t="s">
        <v>140</v>
      </c>
      <c r="B119" s="37" t="s">
        <v>40</v>
      </c>
      <c r="C119" s="94">
        <v>40603</v>
      </c>
      <c r="D119" s="95"/>
      <c r="E119" s="95">
        <v>404424</v>
      </c>
      <c r="F119" s="93"/>
      <c r="G119" s="93"/>
      <c r="H119" s="96"/>
      <c r="I119" s="96"/>
      <c r="J119" s="37">
        <v>20063</v>
      </c>
      <c r="K119" s="93"/>
      <c r="L119" s="97"/>
      <c r="M119" s="37">
        <v>19463</v>
      </c>
      <c r="N119" s="93"/>
      <c r="O119" s="97"/>
      <c r="P119" s="37">
        <v>18509</v>
      </c>
      <c r="Q119" s="93"/>
      <c r="R119" s="97"/>
      <c r="S119" s="37">
        <v>26470</v>
      </c>
      <c r="T119" s="93"/>
      <c r="U119" s="97"/>
      <c r="V119" s="37">
        <v>26450</v>
      </c>
      <c r="W119" s="93"/>
      <c r="X119" s="97"/>
      <c r="Y119" s="37">
        <v>19144</v>
      </c>
      <c r="Z119" s="93"/>
      <c r="AA119" s="97"/>
      <c r="AB119" s="37">
        <v>31754</v>
      </c>
      <c r="AC119" s="93"/>
      <c r="AD119" s="97"/>
      <c r="AE119" s="37">
        <v>19383</v>
      </c>
      <c r="AF119" s="93"/>
      <c r="AG119" s="97"/>
      <c r="AH119" s="95">
        <v>21264</v>
      </c>
      <c r="AI119" s="93"/>
      <c r="AJ119" s="97"/>
      <c r="AK119" s="37">
        <v>30146</v>
      </c>
      <c r="AL119" s="93"/>
      <c r="AM119" s="97"/>
      <c r="AN119" s="37">
        <v>22518</v>
      </c>
      <c r="AO119" s="93"/>
      <c r="AP119" s="97"/>
      <c r="AQ119" s="37">
        <v>28666</v>
      </c>
      <c r="AR119" s="93"/>
      <c r="AS119" s="97"/>
      <c r="AT119" s="37">
        <v>21634</v>
      </c>
      <c r="AU119" s="93"/>
      <c r="AV119" s="97"/>
      <c r="AW119" s="37">
        <v>22104</v>
      </c>
      <c r="AX119" s="93"/>
      <c r="AY119" s="97"/>
      <c r="AZ119" s="37">
        <v>29569</v>
      </c>
      <c r="BA119" s="93"/>
      <c r="BB119" s="97"/>
      <c r="BC119" s="37">
        <v>26952</v>
      </c>
      <c r="BD119" s="93"/>
      <c r="BE119" s="97"/>
      <c r="BF119" s="37">
        <v>20335</v>
      </c>
      <c r="BG119" s="93"/>
      <c r="BH119" s="97"/>
      <c r="BI119" s="95">
        <f t="shared" ref="BI119:BI124" si="527">J119+S119+V119+Y119+P119</f>
        <v>110636</v>
      </c>
      <c r="BJ119" s="93"/>
      <c r="BK119" s="97"/>
      <c r="BL119" s="95">
        <f t="shared" ref="BL119:BL124" si="528">BF119+AT119+AQ119+AW119</f>
        <v>92739</v>
      </c>
      <c r="BM119" s="93"/>
      <c r="BN119" s="97"/>
      <c r="BO119" s="95">
        <f t="shared" ref="BO119:BO124" si="529">AZ119+AN119+AK119+BC119</f>
        <v>109185</v>
      </c>
      <c r="BP119" s="93"/>
      <c r="BQ119" s="97"/>
      <c r="BR119" s="95">
        <f t="shared" ref="BR119:BR124" si="530">AH119+AE119+AB119+M119</f>
        <v>91864</v>
      </c>
      <c r="BS119" s="93"/>
      <c r="BT119" s="97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37"/>
    </row>
    <row r="120" spans="1:90">
      <c r="A120" s="37" t="s">
        <v>141</v>
      </c>
      <c r="B120" s="37" t="s">
        <v>40</v>
      </c>
      <c r="C120" s="94">
        <v>40603</v>
      </c>
      <c r="D120" s="95"/>
      <c r="E120" s="95">
        <v>74970</v>
      </c>
      <c r="F120" s="93">
        <f>E120/E$119</f>
        <v>0.18537475520740609</v>
      </c>
      <c r="G120" s="93"/>
      <c r="H120" s="96">
        <f t="shared" si="416"/>
        <v>0.26009201543484711</v>
      </c>
      <c r="I120" s="96">
        <f t="shared" si="417"/>
        <v>7.8318848271744179E-2</v>
      </c>
      <c r="J120" s="37">
        <v>4283</v>
      </c>
      <c r="K120" s="93">
        <f>J120/J$119</f>
        <v>0.21347754573094752</v>
      </c>
      <c r="L120" s="97">
        <f t="shared" si="418"/>
        <v>1.1515998793476419</v>
      </c>
      <c r="M120" s="37">
        <v>4215</v>
      </c>
      <c r="N120" s="93">
        <f>M120/M$119</f>
        <v>0.21656476391101065</v>
      </c>
      <c r="O120" s="97">
        <f t="shared" si="420"/>
        <v>1.1682538092563235</v>
      </c>
      <c r="P120" s="37">
        <v>4489</v>
      </c>
      <c r="Q120" s="93">
        <f>P120/P$119</f>
        <v>0.24253066075963045</v>
      </c>
      <c r="R120" s="97">
        <f t="shared" si="422"/>
        <v>1.3083262631326236</v>
      </c>
      <c r="S120" s="37">
        <v>6362</v>
      </c>
      <c r="T120" s="93">
        <f>S120/S$119</f>
        <v>0.240347563279184</v>
      </c>
      <c r="U120" s="97">
        <f t="shared" si="424"/>
        <v>1.2965495922585129</v>
      </c>
      <c r="V120" s="37">
        <v>3745</v>
      </c>
      <c r="W120" s="93">
        <f>V120/V$119</f>
        <v>0.14158790170132324</v>
      </c>
      <c r="X120" s="97">
        <f t="shared" si="426"/>
        <v>0.76379279121856669</v>
      </c>
      <c r="Y120" s="37">
        <v>3664</v>
      </c>
      <c r="Z120" s="93">
        <f>Y120/Y$119</f>
        <v>0.19139155871291266</v>
      </c>
      <c r="AA120" s="97">
        <f t="shared" si="428"/>
        <v>1.0324575128839668</v>
      </c>
      <c r="AB120" s="37">
        <v>7977</v>
      </c>
      <c r="AC120" s="93">
        <f>AB120/AB$119</f>
        <v>0.25121244567613527</v>
      </c>
      <c r="AD120" s="97">
        <f t="shared" si="430"/>
        <v>1.3551599590519585</v>
      </c>
      <c r="AE120" s="37">
        <v>3911</v>
      </c>
      <c r="AF120" s="93">
        <f>AE120/AE$119</f>
        <v>0.20177475107052573</v>
      </c>
      <c r="AG120" s="97">
        <f t="shared" si="432"/>
        <v>1.0884694134580004</v>
      </c>
      <c r="AH120" s="37">
        <v>2910</v>
      </c>
      <c r="AI120" s="93">
        <f>AH120/AH$119</f>
        <v>0.13685101580135439</v>
      </c>
      <c r="AJ120" s="97">
        <f t="shared" si="434"/>
        <v>0.7382397654321321</v>
      </c>
      <c r="AK120" s="37">
        <v>2361</v>
      </c>
      <c r="AL120" s="93">
        <f>AK120/AK$119</f>
        <v>7.8318848271744179E-2</v>
      </c>
      <c r="AM120" s="97">
        <f t="shared" si="436"/>
        <v>0.42248928762774268</v>
      </c>
      <c r="AN120" s="37">
        <v>2260</v>
      </c>
      <c r="AO120" s="93">
        <f>AN120/AN$119</f>
        <v>0.10036415312194688</v>
      </c>
      <c r="AP120" s="97">
        <f t="shared" si="438"/>
        <v>0.54141219504055282</v>
      </c>
      <c r="AQ120" s="37">
        <v>4284</v>
      </c>
      <c r="AR120" s="93">
        <f>AQ120/AQ$119</f>
        <v>0.14944533593804507</v>
      </c>
      <c r="AS120" s="97">
        <f t="shared" si="440"/>
        <v>0.80617954570372063</v>
      </c>
      <c r="AT120" s="37">
        <v>4046</v>
      </c>
      <c r="AU120" s="93">
        <f>AT120/AT$119</f>
        <v>0.18702043080336508</v>
      </c>
      <c r="AV120" s="97">
        <f t="shared" si="442"/>
        <v>1.0088775604537832</v>
      </c>
      <c r="AW120" s="37">
        <v>5156</v>
      </c>
      <c r="AX120" s="93">
        <f>AW120/AW$119</f>
        <v>0.23326094824466159</v>
      </c>
      <c r="AY120" s="97">
        <f t="shared" si="444"/>
        <v>1.2583210048405897</v>
      </c>
      <c r="AZ120" s="37">
        <v>3437</v>
      </c>
      <c r="BA120" s="93">
        <f>AZ120/AZ$119</f>
        <v>0.11623659914099226</v>
      </c>
      <c r="BB120" s="97">
        <f t="shared" si="446"/>
        <v>0.62703575258098776</v>
      </c>
      <c r="BC120" s="37">
        <v>7010</v>
      </c>
      <c r="BD120" s="93">
        <f>BC120/BC$119</f>
        <v>0.26009201543484711</v>
      </c>
      <c r="BE120" s="97">
        <f t="shared" si="448"/>
        <v>1.4030606009099988</v>
      </c>
      <c r="BF120" s="37">
        <v>4860</v>
      </c>
      <c r="BG120" s="93">
        <f>BF120/BF$119</f>
        <v>0.23899680354069339</v>
      </c>
      <c r="BH120" s="97">
        <f t="shared" si="450"/>
        <v>1.2892629488480909</v>
      </c>
      <c r="BI120" s="95">
        <f t="shared" si="527"/>
        <v>22543</v>
      </c>
      <c r="BJ120" s="93">
        <f>BI120/BI$119</f>
        <v>0.20375827036407679</v>
      </c>
      <c r="BK120" s="97">
        <f>BJ120/$F120</f>
        <v>1.0991694642353127</v>
      </c>
      <c r="BL120" s="95">
        <f t="shared" si="528"/>
        <v>18346</v>
      </c>
      <c r="BM120" s="93">
        <f>BL120/BL$119</f>
        <v>0.1978240006901088</v>
      </c>
      <c r="BN120" s="97">
        <f>BM120/$F120</f>
        <v>1.0671571782725966</v>
      </c>
      <c r="BO120" s="95">
        <f t="shared" si="529"/>
        <v>15068</v>
      </c>
      <c r="BP120" s="93">
        <f>BO120/BO$119</f>
        <v>0.13800430462059807</v>
      </c>
      <c r="BQ120" s="97">
        <f>BP120/$F120</f>
        <v>0.74446115635428511</v>
      </c>
      <c r="BR120" s="95">
        <f t="shared" si="530"/>
        <v>19013</v>
      </c>
      <c r="BS120" s="93">
        <f>BR120/BR$119</f>
        <v>0.20696899764869808</v>
      </c>
      <c r="BT120" s="97">
        <f>BS120/$F120</f>
        <v>1.1164896612655337</v>
      </c>
      <c r="BU120" s="93">
        <f t="shared" si="462"/>
        <v>0.21347754573094752</v>
      </c>
      <c r="BV120" s="93">
        <f t="shared" si="463"/>
        <v>0.21656476391101065</v>
      </c>
      <c r="BW120" s="93">
        <f t="shared" si="464"/>
        <v>0.24253066075963045</v>
      </c>
      <c r="BX120" s="93">
        <f t="shared" si="465"/>
        <v>0.240347563279184</v>
      </c>
      <c r="BY120" s="93">
        <f t="shared" si="466"/>
        <v>0.14158790170132324</v>
      </c>
      <c r="BZ120" s="93">
        <f>Z120</f>
        <v>0.19139155871291266</v>
      </c>
      <c r="CA120" s="93">
        <f t="shared" si="467"/>
        <v>0.25121244567613527</v>
      </c>
      <c r="CB120" s="93">
        <f t="shared" si="468"/>
        <v>0.20177475107052573</v>
      </c>
      <c r="CC120" s="93">
        <f t="shared" si="469"/>
        <v>0.13685101580135439</v>
      </c>
      <c r="CD120" s="93">
        <f t="shared" si="470"/>
        <v>7.8318848271744179E-2</v>
      </c>
      <c r="CE120" s="93">
        <f t="shared" si="471"/>
        <v>0.10036415312194688</v>
      </c>
      <c r="CF120" s="93">
        <f t="shared" si="472"/>
        <v>0.14944533593804507</v>
      </c>
      <c r="CG120" s="93">
        <f>AU120</f>
        <v>0.18702043080336508</v>
      </c>
      <c r="CH120" s="93">
        <f t="shared" si="473"/>
        <v>0.23326094824466159</v>
      </c>
      <c r="CI120" s="93">
        <f t="shared" si="474"/>
        <v>0.11623659914099226</v>
      </c>
      <c r="CJ120" s="93">
        <f t="shared" si="475"/>
        <v>0.26009201543484711</v>
      </c>
      <c r="CK120" s="93">
        <f t="shared" si="476"/>
        <v>0.23899680354069339</v>
      </c>
      <c r="CL120" s="37"/>
    </row>
    <row r="121" spans="1:90">
      <c r="A121" s="37" t="s">
        <v>142</v>
      </c>
      <c r="B121" s="37" t="s">
        <v>40</v>
      </c>
      <c r="C121" s="94">
        <v>40603</v>
      </c>
      <c r="D121" s="95"/>
      <c r="E121" s="95">
        <v>62021</v>
      </c>
      <c r="F121" s="93">
        <f>E121/E$119</f>
        <v>0.15335637845429551</v>
      </c>
      <c r="G121" s="93"/>
      <c r="H121" s="96">
        <f t="shared" si="416"/>
        <v>0.24704927457810544</v>
      </c>
      <c r="I121" s="96">
        <f t="shared" si="417"/>
        <v>0.11167359274650548</v>
      </c>
      <c r="J121" s="37">
        <v>3071</v>
      </c>
      <c r="K121" s="93">
        <f>J121/J$119</f>
        <v>0.15306783631560583</v>
      </c>
      <c r="L121" s="97">
        <f t="shared" si="418"/>
        <v>0.9981184862240623</v>
      </c>
      <c r="M121" s="37">
        <v>3317</v>
      </c>
      <c r="N121" s="93">
        <f>M121/M$119</f>
        <v>0.17042593639212866</v>
      </c>
      <c r="O121" s="97">
        <f t="shared" si="420"/>
        <v>1.111306475217269</v>
      </c>
      <c r="P121" s="37">
        <v>2953</v>
      </c>
      <c r="Q121" s="93">
        <f>P121/P$119</f>
        <v>0.1595440056188881</v>
      </c>
      <c r="R121" s="97">
        <f t="shared" si="422"/>
        <v>1.0403480261268472</v>
      </c>
      <c r="S121" s="37">
        <v>2956</v>
      </c>
      <c r="T121" s="93">
        <f>S121/S$119</f>
        <v>0.11167359274650548</v>
      </c>
      <c r="U121" s="97">
        <f t="shared" si="424"/>
        <v>0.72819659587740815</v>
      </c>
      <c r="V121" s="37">
        <v>3041</v>
      </c>
      <c r="W121" s="93">
        <f>V121/V$119</f>
        <v>0.11497164461247637</v>
      </c>
      <c r="X121" s="97">
        <f t="shared" si="426"/>
        <v>0.74970239758720658</v>
      </c>
      <c r="Y121" s="37">
        <v>2757</v>
      </c>
      <c r="Z121" s="93">
        <f>Y121/Y$119</f>
        <v>0.14401379022147931</v>
      </c>
      <c r="AA121" s="97">
        <f t="shared" si="428"/>
        <v>0.93907923278456562</v>
      </c>
      <c r="AB121" s="37">
        <v>4180</v>
      </c>
      <c r="AC121" s="93">
        <f>AB121/AB$119</f>
        <v>0.13163695912326007</v>
      </c>
      <c r="AD121" s="97">
        <f t="shared" si="430"/>
        <v>0.85837289879984724</v>
      </c>
      <c r="AE121" s="37">
        <v>2779</v>
      </c>
      <c r="AF121" s="93">
        <f>AE121/AE$119</f>
        <v>0.14337305886601662</v>
      </c>
      <c r="AG121" s="97">
        <f t="shared" si="432"/>
        <v>0.93490117796923455</v>
      </c>
      <c r="AH121" s="37">
        <v>3429</v>
      </c>
      <c r="AI121" s="93">
        <f>AH121/AH$119</f>
        <v>0.16125846501128668</v>
      </c>
      <c r="AJ121" s="97">
        <f t="shared" si="434"/>
        <v>1.0515276028075105</v>
      </c>
      <c r="AK121" s="37">
        <v>6482</v>
      </c>
      <c r="AL121" s="93">
        <f>AK121/AK$119</f>
        <v>0.21502023485702912</v>
      </c>
      <c r="AM121" s="97">
        <f t="shared" si="436"/>
        <v>1.4020951526389309</v>
      </c>
      <c r="AN121" s="37">
        <v>4753</v>
      </c>
      <c r="AO121" s="93">
        <f>AN121/AN$119</f>
        <v>0.21107558397726264</v>
      </c>
      <c r="AP121" s="97">
        <f t="shared" si="438"/>
        <v>1.3763730345273448</v>
      </c>
      <c r="AQ121" s="37">
        <v>3544</v>
      </c>
      <c r="AR121" s="93">
        <f>AQ121/AQ$119</f>
        <v>0.1236307821112119</v>
      </c>
      <c r="AS121" s="97">
        <f t="shared" si="440"/>
        <v>0.8061665472105376</v>
      </c>
      <c r="AT121" s="37">
        <v>2621</v>
      </c>
      <c r="AU121" s="93">
        <f>AT121/AT$119</f>
        <v>0.12115189054266433</v>
      </c>
      <c r="AV121" s="97">
        <f t="shared" si="442"/>
        <v>0.79000229246265741</v>
      </c>
      <c r="AW121" s="37">
        <v>2945</v>
      </c>
      <c r="AX121" s="93">
        <f>AW121/AW$119</f>
        <v>0.1332338038364097</v>
      </c>
      <c r="AY121" s="97">
        <f t="shared" si="444"/>
        <v>0.86878553849077167</v>
      </c>
      <c r="AZ121" s="37">
        <v>7305</v>
      </c>
      <c r="BA121" s="93">
        <f>AZ121/AZ$119</f>
        <v>0.24704927457810544</v>
      </c>
      <c r="BB121" s="97">
        <f t="shared" si="446"/>
        <v>1.6109488047915337</v>
      </c>
      <c r="BC121" s="37">
        <v>3325</v>
      </c>
      <c r="BD121" s="93">
        <f>BC121/BC$119</f>
        <v>0.12336746809142178</v>
      </c>
      <c r="BE121" s="97">
        <f t="shared" si="448"/>
        <v>0.80444953992043278</v>
      </c>
      <c r="BF121" s="37">
        <v>2563</v>
      </c>
      <c r="BG121" s="93">
        <f>BF121/BF$119</f>
        <v>0.12603884927464962</v>
      </c>
      <c r="BH121" s="97">
        <f t="shared" si="450"/>
        <v>0.82186897307445694</v>
      </c>
      <c r="BI121" s="95">
        <f t="shared" si="527"/>
        <v>14778</v>
      </c>
      <c r="BJ121" s="93">
        <f>BI121/BI$119</f>
        <v>0.13357315882714488</v>
      </c>
      <c r="BK121" s="97">
        <f>BJ121/$F121</f>
        <v>0.87099839063396645</v>
      </c>
      <c r="BL121" s="95">
        <f t="shared" si="528"/>
        <v>11673</v>
      </c>
      <c r="BM121" s="93">
        <f>BL121/BL$119</f>
        <v>0.12586937534370654</v>
      </c>
      <c r="BN121" s="97">
        <f>BM121/$F121</f>
        <v>0.82076387439743259</v>
      </c>
      <c r="BO121" s="95">
        <f t="shared" si="529"/>
        <v>21865</v>
      </c>
      <c r="BP121" s="93">
        <f>BO121/BO$119</f>
        <v>0.20025644548243807</v>
      </c>
      <c r="BQ121" s="97">
        <f>BP121/$F121</f>
        <v>1.3058240387576712</v>
      </c>
      <c r="BR121" s="95">
        <f t="shared" si="530"/>
        <v>13705</v>
      </c>
      <c r="BS121" s="93">
        <f>BR121/BR$119</f>
        <v>0.14918792998345379</v>
      </c>
      <c r="BT121" s="97">
        <f>BS121/$F121</f>
        <v>0.97281855171036113</v>
      </c>
      <c r="BU121" s="93">
        <f t="shared" si="462"/>
        <v>0.15306783631560583</v>
      </c>
      <c r="BV121" s="93">
        <f t="shared" si="463"/>
        <v>0.17042593639212866</v>
      </c>
      <c r="BW121" s="93">
        <f t="shared" si="464"/>
        <v>0.1595440056188881</v>
      </c>
      <c r="BX121" s="93">
        <f t="shared" si="465"/>
        <v>0.11167359274650548</v>
      </c>
      <c r="BY121" s="93">
        <f t="shared" si="466"/>
        <v>0.11497164461247637</v>
      </c>
      <c r="BZ121" s="93">
        <f>Z121</f>
        <v>0.14401379022147931</v>
      </c>
      <c r="CA121" s="93">
        <f t="shared" si="467"/>
        <v>0.13163695912326007</v>
      </c>
      <c r="CB121" s="93">
        <f t="shared" si="468"/>
        <v>0.14337305886601662</v>
      </c>
      <c r="CC121" s="93">
        <f t="shared" si="469"/>
        <v>0.16125846501128668</v>
      </c>
      <c r="CD121" s="93">
        <f t="shared" si="470"/>
        <v>0.21502023485702912</v>
      </c>
      <c r="CE121" s="93">
        <f t="shared" si="471"/>
        <v>0.21107558397726264</v>
      </c>
      <c r="CF121" s="93">
        <f t="shared" si="472"/>
        <v>0.1236307821112119</v>
      </c>
      <c r="CG121" s="93">
        <f>AU121</f>
        <v>0.12115189054266433</v>
      </c>
      <c r="CH121" s="93">
        <f t="shared" si="473"/>
        <v>0.1332338038364097</v>
      </c>
      <c r="CI121" s="93">
        <f t="shared" si="474"/>
        <v>0.24704927457810544</v>
      </c>
      <c r="CJ121" s="93">
        <f t="shared" si="475"/>
        <v>0.12336746809142178</v>
      </c>
      <c r="CK121" s="93">
        <f t="shared" si="476"/>
        <v>0.12603884927464962</v>
      </c>
      <c r="CL121" s="37"/>
    </row>
    <row r="122" spans="1:90">
      <c r="A122" s="37" t="s">
        <v>143</v>
      </c>
      <c r="B122" s="37" t="s">
        <v>40</v>
      </c>
      <c r="C122" s="94">
        <v>40603</v>
      </c>
      <c r="D122" s="95"/>
      <c r="E122" s="95">
        <v>30544</v>
      </c>
      <c r="F122" s="93">
        <f>E122/E$119</f>
        <v>7.5524696852807938E-2</v>
      </c>
      <c r="G122" s="93"/>
      <c r="H122" s="96">
        <f t="shared" si="416"/>
        <v>9.1661273920680408E-2</v>
      </c>
      <c r="I122" s="96">
        <f t="shared" si="417"/>
        <v>5.2656498359768676E-2</v>
      </c>
      <c r="J122" s="37">
        <v>1765</v>
      </c>
      <c r="K122" s="93">
        <f>J122/J$119</f>
        <v>8.7972885410955493E-2</v>
      </c>
      <c r="L122" s="97">
        <f t="shared" si="418"/>
        <v>1.1648227543687881</v>
      </c>
      <c r="M122" s="37">
        <v>1579</v>
      </c>
      <c r="N122" s="93">
        <f>M122/M$119</f>
        <v>8.1128294713045265E-2</v>
      </c>
      <c r="O122" s="97">
        <f t="shared" si="420"/>
        <v>1.0741955690488678</v>
      </c>
      <c r="P122" s="37">
        <v>1662</v>
      </c>
      <c r="Q122" s="93">
        <f>P122/P$119</f>
        <v>8.9794154195256368E-2</v>
      </c>
      <c r="R122" s="97">
        <f t="shared" si="422"/>
        <v>1.1889376314910414</v>
      </c>
      <c r="S122" s="37">
        <v>2111</v>
      </c>
      <c r="T122" s="93">
        <f>S122/S$119</f>
        <v>7.9750661125802799E-2</v>
      </c>
      <c r="U122" s="97">
        <f t="shared" si="424"/>
        <v>1.0559547333401544</v>
      </c>
      <c r="V122" s="37">
        <v>1766</v>
      </c>
      <c r="W122" s="93">
        <f>V122/V$119</f>
        <v>6.6767485822306238E-2</v>
      </c>
      <c r="X122" s="97">
        <f t="shared" si="426"/>
        <v>0.88404837893531885</v>
      </c>
      <c r="Y122" s="37">
        <v>1442</v>
      </c>
      <c r="Z122" s="93">
        <f>Y122/Y$119</f>
        <v>7.5323861262014208E-2</v>
      </c>
      <c r="AA122" s="97">
        <f t="shared" si="428"/>
        <v>0.99734079580372037</v>
      </c>
      <c r="AB122" s="37">
        <v>2532</v>
      </c>
      <c r="AC122" s="93">
        <f>AB122/AB$119</f>
        <v>7.9737985765572839E-2</v>
      </c>
      <c r="AD122" s="97">
        <f t="shared" si="430"/>
        <v>1.0557869026733904</v>
      </c>
      <c r="AE122" s="37">
        <v>1512</v>
      </c>
      <c r="AF122" s="93">
        <f>AE122/AE$119</f>
        <v>7.8006500541711807E-2</v>
      </c>
      <c r="AG122" s="97">
        <f t="shared" si="432"/>
        <v>1.0328608229138705</v>
      </c>
      <c r="AH122" s="37">
        <v>1646</v>
      </c>
      <c r="AI122" s="93">
        <f>AH122/AH$119</f>
        <v>7.7407825432656133E-2</v>
      </c>
      <c r="AJ122" s="97">
        <f t="shared" si="434"/>
        <v>1.0249339442370524</v>
      </c>
      <c r="AK122" s="37">
        <v>1684</v>
      </c>
      <c r="AL122" s="93">
        <f>AK122/AK$119</f>
        <v>5.5861474159092414E-2</v>
      </c>
      <c r="AM122" s="97">
        <f t="shared" si="436"/>
        <v>0.73964512916830771</v>
      </c>
      <c r="AN122" s="37">
        <v>1484</v>
      </c>
      <c r="AO122" s="93">
        <f>AN122/AN$119</f>
        <v>6.590283328892442E-2</v>
      </c>
      <c r="AP122" s="97">
        <f t="shared" si="438"/>
        <v>0.87259977246071152</v>
      </c>
      <c r="AQ122" s="37">
        <v>2563</v>
      </c>
      <c r="AR122" s="93">
        <f>AQ122/AQ$119</f>
        <v>8.9409056024558717E-2</v>
      </c>
      <c r="AS122" s="97">
        <f t="shared" si="440"/>
        <v>1.1838386613958924</v>
      </c>
      <c r="AT122" s="37">
        <v>1983</v>
      </c>
      <c r="AU122" s="93">
        <f>AT122/AT$119</f>
        <v>9.1661273920680408E-2</v>
      </c>
      <c r="AV122" s="97">
        <f t="shared" si="442"/>
        <v>1.2136596072582915</v>
      </c>
      <c r="AW122" s="37">
        <v>1820</v>
      </c>
      <c r="AX122" s="93">
        <f>AW122/AW$119</f>
        <v>8.2338038364096991E-2</v>
      </c>
      <c r="AY122" s="97">
        <f t="shared" si="444"/>
        <v>1.0902134241540586</v>
      </c>
      <c r="AZ122" s="37">
        <v>1557</v>
      </c>
      <c r="BA122" s="93">
        <f>AZ122/AZ$119</f>
        <v>5.2656498359768676E-2</v>
      </c>
      <c r="BB122" s="97">
        <f t="shared" si="446"/>
        <v>0.69720899989035778</v>
      </c>
      <c r="BC122" s="37">
        <v>1966</v>
      </c>
      <c r="BD122" s="93">
        <f>BC122/BC$119</f>
        <v>7.2944493915108335E-2</v>
      </c>
      <c r="BE122" s="97">
        <f t="shared" si="448"/>
        <v>0.96583630196188375</v>
      </c>
      <c r="BF122" s="37">
        <v>1472</v>
      </c>
      <c r="BG122" s="93">
        <f>BF122/BF$119</f>
        <v>7.2387509220555687E-2</v>
      </c>
      <c r="BH122" s="97">
        <f t="shared" si="450"/>
        <v>0.95846143363717962</v>
      </c>
      <c r="BI122" s="95">
        <f t="shared" si="527"/>
        <v>8746</v>
      </c>
      <c r="BJ122" s="93">
        <f>BI122/BI$119</f>
        <v>7.9052026465165043E-2</v>
      </c>
      <c r="BK122" s="97">
        <f>BJ122/$F122</f>
        <v>1.0467043200349631</v>
      </c>
      <c r="BL122" s="95">
        <f t="shared" si="528"/>
        <v>7838</v>
      </c>
      <c r="BM122" s="93">
        <f>BL122/BL$119</f>
        <v>8.4516762095774162E-2</v>
      </c>
      <c r="BN122" s="97">
        <f>BM122/$F122</f>
        <v>1.1190612556908517</v>
      </c>
      <c r="BO122" s="95">
        <f t="shared" si="529"/>
        <v>6691</v>
      </c>
      <c r="BP122" s="93">
        <f>BO122/BO$119</f>
        <v>6.1281311535467328E-2</v>
      </c>
      <c r="BQ122" s="97">
        <f>BP122/$F122</f>
        <v>0.81140758042233629</v>
      </c>
      <c r="BR122" s="95">
        <f t="shared" si="530"/>
        <v>7269</v>
      </c>
      <c r="BS122" s="93">
        <f>BR122/BR$119</f>
        <v>7.9127841156492212E-2</v>
      </c>
      <c r="BT122" s="97">
        <f>BS122/$F122</f>
        <v>1.0477081597653617</v>
      </c>
      <c r="BU122" s="93">
        <f t="shared" si="462"/>
        <v>8.7972885410955493E-2</v>
      </c>
      <c r="BV122" s="93">
        <f t="shared" si="463"/>
        <v>8.1128294713045265E-2</v>
      </c>
      <c r="BW122" s="93">
        <f t="shared" si="464"/>
        <v>8.9794154195256368E-2</v>
      </c>
      <c r="BX122" s="93">
        <f t="shared" si="465"/>
        <v>7.9750661125802799E-2</v>
      </c>
      <c r="BY122" s="93">
        <f t="shared" si="466"/>
        <v>6.6767485822306238E-2</v>
      </c>
      <c r="BZ122" s="93">
        <f>Z122</f>
        <v>7.5323861262014208E-2</v>
      </c>
      <c r="CA122" s="93">
        <f t="shared" si="467"/>
        <v>7.9737985765572839E-2</v>
      </c>
      <c r="CB122" s="93">
        <f t="shared" si="468"/>
        <v>7.8006500541711807E-2</v>
      </c>
      <c r="CC122" s="93">
        <f t="shared" si="469"/>
        <v>7.7407825432656133E-2</v>
      </c>
      <c r="CD122" s="93">
        <f t="shared" si="470"/>
        <v>5.5861474159092414E-2</v>
      </c>
      <c r="CE122" s="93">
        <f t="shared" si="471"/>
        <v>6.590283328892442E-2</v>
      </c>
      <c r="CF122" s="93">
        <f t="shared" si="472"/>
        <v>8.9409056024558717E-2</v>
      </c>
      <c r="CG122" s="93">
        <f>AU122</f>
        <v>9.1661273920680408E-2</v>
      </c>
      <c r="CH122" s="93">
        <f t="shared" si="473"/>
        <v>8.2338038364096991E-2</v>
      </c>
      <c r="CI122" s="93">
        <f t="shared" si="474"/>
        <v>5.2656498359768676E-2</v>
      </c>
      <c r="CJ122" s="93">
        <f t="shared" si="475"/>
        <v>7.2944493915108335E-2</v>
      </c>
      <c r="CK122" s="93">
        <f t="shared" si="476"/>
        <v>7.2387509220555687E-2</v>
      </c>
      <c r="CL122" s="37"/>
    </row>
    <row r="123" spans="1:90">
      <c r="A123" s="37" t="s">
        <v>144</v>
      </c>
      <c r="B123" s="37" t="s">
        <v>40</v>
      </c>
      <c r="C123" s="94">
        <v>40603</v>
      </c>
      <c r="D123" s="95"/>
      <c r="E123" s="95">
        <v>167583</v>
      </c>
      <c r="F123" s="93">
        <f>E123/E$119</f>
        <v>0.41437451783276957</v>
      </c>
      <c r="G123" s="93"/>
      <c r="H123" s="96">
        <f t="shared" si="416"/>
        <v>0.58823724540569233</v>
      </c>
      <c r="I123" s="96">
        <f t="shared" si="417"/>
        <v>0.2667334520629267</v>
      </c>
      <c r="J123" s="37">
        <v>7761</v>
      </c>
      <c r="K123" s="93">
        <f>J123/J$119</f>
        <v>0.38683148083536861</v>
      </c>
      <c r="L123" s="97">
        <f t="shared" si="418"/>
        <v>0.93353105509128675</v>
      </c>
      <c r="M123" s="37">
        <v>7054</v>
      </c>
      <c r="N123" s="93">
        <f>M123/M$119</f>
        <v>0.36243127986435802</v>
      </c>
      <c r="O123" s="97">
        <f t="shared" si="420"/>
        <v>0.87464664033859718</v>
      </c>
      <c r="P123" s="37">
        <v>5787</v>
      </c>
      <c r="Q123" s="93">
        <f>P123/P$119</f>
        <v>0.31265870657517963</v>
      </c>
      <c r="R123" s="97">
        <f t="shared" si="422"/>
        <v>0.75453169323833835</v>
      </c>
      <c r="S123" s="37">
        <v>8390</v>
      </c>
      <c r="T123" s="93">
        <f>S123/S$119</f>
        <v>0.31696259916887043</v>
      </c>
      <c r="U123" s="97">
        <f t="shared" si="424"/>
        <v>0.76491817312180388</v>
      </c>
      <c r="V123" s="37">
        <v>14506</v>
      </c>
      <c r="W123" s="93">
        <f>V123/V$119</f>
        <v>0.5484310018903592</v>
      </c>
      <c r="X123" s="97">
        <f t="shared" si="426"/>
        <v>1.3235152700960517</v>
      </c>
      <c r="Y123" s="37">
        <v>8364</v>
      </c>
      <c r="Z123" s="93">
        <f>Y123/Y$119</f>
        <v>0.43689928959465107</v>
      </c>
      <c r="AA123" s="97">
        <f t="shared" si="428"/>
        <v>1.0543584868096834</v>
      </c>
      <c r="AB123" s="37">
        <v>9177</v>
      </c>
      <c r="AC123" s="93">
        <f>AB123/AB$119</f>
        <v>0.28900296025697547</v>
      </c>
      <c r="AD123" s="97">
        <f t="shared" si="430"/>
        <v>0.69744385289060973</v>
      </c>
      <c r="AE123" s="37">
        <v>8337</v>
      </c>
      <c r="AF123" s="93">
        <f>AE123/AE$119</f>
        <v>0.43011917659804982</v>
      </c>
      <c r="AG123" s="97">
        <f t="shared" si="432"/>
        <v>1.037996204128639</v>
      </c>
      <c r="AH123" s="37">
        <v>10709</v>
      </c>
      <c r="AI123" s="93">
        <f>AH123/AH$119</f>
        <v>0.50362114371708055</v>
      </c>
      <c r="AJ123" s="97">
        <f t="shared" si="434"/>
        <v>1.2153767233349242</v>
      </c>
      <c r="AK123" s="37">
        <v>17733</v>
      </c>
      <c r="AL123" s="93">
        <f>AK123/AK$119</f>
        <v>0.58823724540569233</v>
      </c>
      <c r="AM123" s="97">
        <f t="shared" si="436"/>
        <v>1.4195787146426053</v>
      </c>
      <c r="AN123" s="37">
        <v>12382</v>
      </c>
      <c r="AO123" s="93">
        <f>AN123/AN$119</f>
        <v>0.54987121413979922</v>
      </c>
      <c r="AP123" s="97">
        <f t="shared" si="438"/>
        <v>1.3269908994783133</v>
      </c>
      <c r="AQ123" s="37">
        <v>14465</v>
      </c>
      <c r="AR123" s="93">
        <f>AQ123/AQ$119</f>
        <v>0.50460475825019191</v>
      </c>
      <c r="AS123" s="97">
        <f t="shared" si="440"/>
        <v>1.2177504564936517</v>
      </c>
      <c r="AT123" s="37">
        <v>8932</v>
      </c>
      <c r="AU123" s="93">
        <f>AT123/AT$119</f>
        <v>0.4128686327077748</v>
      </c>
      <c r="AV123" s="97">
        <f t="shared" si="442"/>
        <v>0.99636588385581537</v>
      </c>
      <c r="AW123" s="37">
        <v>6881</v>
      </c>
      <c r="AX123" s="93">
        <f>AW123/AW$119</f>
        <v>0.31130112196887444</v>
      </c>
      <c r="AY123" s="97">
        <f t="shared" si="444"/>
        <v>0.75125546714845826</v>
      </c>
      <c r="AZ123" s="37">
        <v>14280</v>
      </c>
      <c r="BA123" s="93">
        <f>AZ123/AZ$119</f>
        <v>0.48293821231695355</v>
      </c>
      <c r="BB123" s="97">
        <f t="shared" si="446"/>
        <v>1.1654631053154056</v>
      </c>
      <c r="BC123" s="37">
        <v>7189</v>
      </c>
      <c r="BD123" s="93">
        <f>BC123/BC$119</f>
        <v>0.2667334520629267</v>
      </c>
      <c r="BE123" s="97">
        <f t="shared" si="448"/>
        <v>0.64370138747424899</v>
      </c>
      <c r="BF123" s="37">
        <v>5636</v>
      </c>
      <c r="BG123" s="93">
        <f>BF123/BF$119</f>
        <v>0.2771576100319646</v>
      </c>
      <c r="BH123" s="97">
        <f t="shared" si="450"/>
        <v>0.66885775573636497</v>
      </c>
      <c r="BI123" s="95">
        <f t="shared" si="527"/>
        <v>44808</v>
      </c>
      <c r="BJ123" s="93">
        <f>BI123/BI$119</f>
        <v>0.405003796232691</v>
      </c>
      <c r="BK123" s="97">
        <f>BJ123/$F123</f>
        <v>0.97738586424404517</v>
      </c>
      <c r="BL123" s="95">
        <f t="shared" si="528"/>
        <v>35914</v>
      </c>
      <c r="BM123" s="93">
        <f>BL123/BL$119</f>
        <v>0.38725886628063705</v>
      </c>
      <c r="BN123" s="97">
        <f>BM123/$F123</f>
        <v>0.93456245404772775</v>
      </c>
      <c r="BO123" s="95">
        <f t="shared" si="529"/>
        <v>51584</v>
      </c>
      <c r="BP123" s="93">
        <f>BO123/BO$119</f>
        <v>0.47244584878875301</v>
      </c>
      <c r="BQ123" s="97">
        <f>BP123/$F123</f>
        <v>1.1401421382272823</v>
      </c>
      <c r="BR123" s="95">
        <f t="shared" si="530"/>
        <v>35277</v>
      </c>
      <c r="BS123" s="93">
        <f>BR123/BR$119</f>
        <v>0.38401332404423932</v>
      </c>
      <c r="BT123" s="97">
        <f>BS123/$F123</f>
        <v>0.9267300654795978</v>
      </c>
      <c r="BU123" s="93">
        <f t="shared" si="462"/>
        <v>0.38683148083536861</v>
      </c>
      <c r="BV123" s="93">
        <f t="shared" si="463"/>
        <v>0.36243127986435802</v>
      </c>
      <c r="BW123" s="93">
        <f t="shared" si="464"/>
        <v>0.31265870657517963</v>
      </c>
      <c r="BX123" s="93">
        <f t="shared" si="465"/>
        <v>0.31696259916887043</v>
      </c>
      <c r="BY123" s="93">
        <f t="shared" si="466"/>
        <v>0.5484310018903592</v>
      </c>
      <c r="BZ123" s="93">
        <f>Z123</f>
        <v>0.43689928959465107</v>
      </c>
      <c r="CA123" s="93">
        <f t="shared" si="467"/>
        <v>0.28900296025697547</v>
      </c>
      <c r="CB123" s="93">
        <f t="shared" si="468"/>
        <v>0.43011917659804982</v>
      </c>
      <c r="CC123" s="93">
        <f t="shared" si="469"/>
        <v>0.50362114371708055</v>
      </c>
      <c r="CD123" s="93">
        <f t="shared" si="470"/>
        <v>0.58823724540569233</v>
      </c>
      <c r="CE123" s="93">
        <f t="shared" si="471"/>
        <v>0.54987121413979922</v>
      </c>
      <c r="CF123" s="93">
        <f t="shared" si="472"/>
        <v>0.50460475825019191</v>
      </c>
      <c r="CG123" s="93">
        <f>AU123</f>
        <v>0.4128686327077748</v>
      </c>
      <c r="CH123" s="93">
        <f t="shared" si="473"/>
        <v>0.31130112196887444</v>
      </c>
      <c r="CI123" s="93">
        <f t="shared" si="474"/>
        <v>0.48293821231695355</v>
      </c>
      <c r="CJ123" s="93">
        <f t="shared" si="475"/>
        <v>0.2667334520629267</v>
      </c>
      <c r="CK123" s="93">
        <f t="shared" si="476"/>
        <v>0.2771576100319646</v>
      </c>
      <c r="CL123" s="37"/>
    </row>
    <row r="124" spans="1:90">
      <c r="A124" s="37" t="s">
        <v>145</v>
      </c>
      <c r="B124" s="37" t="s">
        <v>40</v>
      </c>
      <c r="C124" s="94">
        <v>40603</v>
      </c>
      <c r="D124" s="95"/>
      <c r="E124" s="95">
        <v>69306</v>
      </c>
      <c r="F124" s="93">
        <f>E124/E$119</f>
        <v>0.17136965165272092</v>
      </c>
      <c r="G124" s="93"/>
      <c r="H124" s="96">
        <f t="shared" si="416"/>
        <v>0.2854192279321367</v>
      </c>
      <c r="I124" s="96">
        <f t="shared" si="417"/>
        <v>6.2562197306441983E-2</v>
      </c>
      <c r="J124" s="37">
        <v>3183</v>
      </c>
      <c r="K124" s="93">
        <f>J124/J$119</f>
        <v>0.15865025170712257</v>
      </c>
      <c r="L124" s="97">
        <f t="shared" si="418"/>
        <v>0.92577799030966057</v>
      </c>
      <c r="M124" s="37">
        <v>3298</v>
      </c>
      <c r="N124" s="93">
        <f>M124/M$119</f>
        <v>0.16944972511945744</v>
      </c>
      <c r="O124" s="97">
        <f t="shared" si="420"/>
        <v>0.98879657795445486</v>
      </c>
      <c r="P124" s="37">
        <v>3618</v>
      </c>
      <c r="Q124" s="93">
        <f>P124/P$119</f>
        <v>0.19547247285104544</v>
      </c>
      <c r="R124" s="97">
        <f t="shared" si="422"/>
        <v>1.140648130902248</v>
      </c>
      <c r="S124" s="37">
        <v>6651</v>
      </c>
      <c r="T124" s="93">
        <f>S124/S$119</f>
        <v>0.25126558367963731</v>
      </c>
      <c r="U124" s="97">
        <f t="shared" si="424"/>
        <v>1.4662198426406607</v>
      </c>
      <c r="V124" s="37">
        <v>3392</v>
      </c>
      <c r="W124" s="93">
        <f>V124/V$119</f>
        <v>0.12824196597353496</v>
      </c>
      <c r="X124" s="97">
        <f t="shared" si="426"/>
        <v>0.74833533672237473</v>
      </c>
      <c r="Y124" s="37">
        <v>2917</v>
      </c>
      <c r="Z124" s="93">
        <f>Y124/Y$119</f>
        <v>0.15237150020894275</v>
      </c>
      <c r="AA124" s="97">
        <f t="shared" si="428"/>
        <v>0.8891393472498984</v>
      </c>
      <c r="AB124" s="37">
        <v>7888</v>
      </c>
      <c r="AC124" s="93">
        <f>AB124/AB$119</f>
        <v>0.2484096491780563</v>
      </c>
      <c r="AD124" s="97">
        <f t="shared" si="430"/>
        <v>1.4495544968572163</v>
      </c>
      <c r="AE124" s="37">
        <v>2844</v>
      </c>
      <c r="AF124" s="93">
        <f>AE124/AE$119</f>
        <v>0.14672651292369601</v>
      </c>
      <c r="AG124" s="97">
        <f t="shared" si="432"/>
        <v>0.85619893317537921</v>
      </c>
      <c r="AH124" s="37">
        <v>2570</v>
      </c>
      <c r="AI124" s="93">
        <f>AH124/AH$119</f>
        <v>0.12086155003762228</v>
      </c>
      <c r="AJ124" s="97">
        <f t="shared" si="434"/>
        <v>0.70526810827944697</v>
      </c>
      <c r="AK124" s="37">
        <v>1886</v>
      </c>
      <c r="AL124" s="93">
        <f>AK124/AK$119</f>
        <v>6.2562197306441983E-2</v>
      </c>
      <c r="AM124" s="97">
        <f t="shared" si="436"/>
        <v>0.36507162559461648</v>
      </c>
      <c r="AN124" s="37">
        <v>1639</v>
      </c>
      <c r="AO124" s="93">
        <f>AN124/AN$119</f>
        <v>7.278621547206679E-2</v>
      </c>
      <c r="AP124" s="97">
        <f t="shared" si="438"/>
        <v>0.42473223683483591</v>
      </c>
      <c r="AQ124" s="37">
        <v>3810</v>
      </c>
      <c r="AR124" s="93">
        <f>AQ124/AQ$119</f>
        <v>0.13291006767599248</v>
      </c>
      <c r="AS124" s="97">
        <f t="shared" si="440"/>
        <v>0.77557529232383315</v>
      </c>
      <c r="AT124" s="37">
        <v>4052</v>
      </c>
      <c r="AU124" s="93">
        <f>AT124/AT$119</f>
        <v>0.1872977720255154</v>
      </c>
      <c r="AV124" s="97">
        <f t="shared" si="442"/>
        <v>1.0929459809200797</v>
      </c>
      <c r="AW124" s="37">
        <v>5302</v>
      </c>
      <c r="AX124" s="93">
        <f>AW124/AW$119</f>
        <v>0.23986608758595729</v>
      </c>
      <c r="AY124" s="97">
        <f t="shared" si="444"/>
        <v>1.3996999192835136</v>
      </c>
      <c r="AZ124" s="37">
        <v>2990</v>
      </c>
      <c r="BA124" s="93">
        <f>AZ124/AZ$119</f>
        <v>0.10111941560418006</v>
      </c>
      <c r="BB124" s="97">
        <f t="shared" si="446"/>
        <v>0.59006606262524042</v>
      </c>
      <c r="BC124" s="37">
        <v>7462</v>
      </c>
      <c r="BD124" s="93">
        <f>BC124/BC$119</f>
        <v>0.27686257049569607</v>
      </c>
      <c r="BE124" s="97">
        <f t="shared" si="448"/>
        <v>1.6155869363424722</v>
      </c>
      <c r="BF124" s="37">
        <v>5804</v>
      </c>
      <c r="BG124" s="93">
        <f>BF124/BF$119</f>
        <v>0.2854192279321367</v>
      </c>
      <c r="BH124" s="97">
        <f t="shared" si="450"/>
        <v>1.665517932606505</v>
      </c>
      <c r="BI124" s="95">
        <f t="shared" si="527"/>
        <v>19761</v>
      </c>
      <c r="BJ124" s="93">
        <f>BI124/BI$119</f>
        <v>0.17861274811092231</v>
      </c>
      <c r="BK124" s="97">
        <f>BJ124/$F124</f>
        <v>1.0422659227485591</v>
      </c>
      <c r="BL124" s="95">
        <f t="shared" si="528"/>
        <v>18968</v>
      </c>
      <c r="BM124" s="93">
        <f>BL124/BL$119</f>
        <v>0.20453099558977345</v>
      </c>
      <c r="BN124" s="97">
        <f>BM124/$F124</f>
        <v>1.1935076813031849</v>
      </c>
      <c r="BO124" s="95">
        <f t="shared" si="529"/>
        <v>13977</v>
      </c>
      <c r="BP124" s="93">
        <f>BO124/BO$119</f>
        <v>0.12801208957274351</v>
      </c>
      <c r="BQ124" s="97">
        <f>BP124/$F124</f>
        <v>0.74699393001135861</v>
      </c>
      <c r="BR124" s="95">
        <f t="shared" si="530"/>
        <v>16600</v>
      </c>
      <c r="BS124" s="93">
        <f>BR124/BR$119</f>
        <v>0.18070190716711659</v>
      </c>
      <c r="BT124" s="97">
        <f>BS124/$F124</f>
        <v>1.0544568739236713</v>
      </c>
      <c r="BU124" s="93">
        <f t="shared" si="462"/>
        <v>0.15865025170712257</v>
      </c>
      <c r="BV124" s="93">
        <f t="shared" si="463"/>
        <v>0.16944972511945744</v>
      </c>
      <c r="BW124" s="93">
        <f t="shared" si="464"/>
        <v>0.19547247285104544</v>
      </c>
      <c r="BX124" s="93">
        <f t="shared" si="465"/>
        <v>0.25126558367963731</v>
      </c>
      <c r="BY124" s="93">
        <f t="shared" si="466"/>
        <v>0.12824196597353496</v>
      </c>
      <c r="BZ124" s="93">
        <f>Z124</f>
        <v>0.15237150020894275</v>
      </c>
      <c r="CA124" s="93">
        <f t="shared" si="467"/>
        <v>0.2484096491780563</v>
      </c>
      <c r="CB124" s="93">
        <f t="shared" si="468"/>
        <v>0.14672651292369601</v>
      </c>
      <c r="CC124" s="93">
        <f t="shared" si="469"/>
        <v>0.12086155003762228</v>
      </c>
      <c r="CD124" s="93">
        <f t="shared" si="470"/>
        <v>6.2562197306441983E-2</v>
      </c>
      <c r="CE124" s="93">
        <f t="shared" si="471"/>
        <v>7.278621547206679E-2</v>
      </c>
      <c r="CF124" s="93">
        <f t="shared" si="472"/>
        <v>0.13291006767599248</v>
      </c>
      <c r="CG124" s="93">
        <f>AU124</f>
        <v>0.1872977720255154</v>
      </c>
      <c r="CH124" s="93">
        <f t="shared" si="473"/>
        <v>0.23986608758595729</v>
      </c>
      <c r="CI124" s="93">
        <f t="shared" si="474"/>
        <v>0.10111941560418006</v>
      </c>
      <c r="CJ124" s="93">
        <f t="shared" si="475"/>
        <v>0.27686257049569607</v>
      </c>
      <c r="CK124" s="93">
        <f t="shared" si="476"/>
        <v>0.2854192279321367</v>
      </c>
      <c r="CL124" s="37"/>
    </row>
    <row r="125" spans="1:90">
      <c r="A125" s="19" t="s">
        <v>146</v>
      </c>
      <c r="B125" s="19"/>
      <c r="C125" s="94"/>
      <c r="D125" s="95"/>
      <c r="E125" s="95"/>
      <c r="F125" s="93"/>
      <c r="G125" s="93"/>
      <c r="H125" s="96"/>
      <c r="I125" s="96"/>
      <c r="J125" s="37"/>
      <c r="K125" s="93"/>
      <c r="L125" s="97"/>
      <c r="M125" s="37"/>
      <c r="N125" s="93"/>
      <c r="O125" s="97"/>
      <c r="P125" s="37"/>
      <c r="Q125" s="93"/>
      <c r="R125" s="97"/>
      <c r="S125" s="37"/>
      <c r="T125" s="93"/>
      <c r="U125" s="97"/>
      <c r="V125" s="37"/>
      <c r="W125" s="93"/>
      <c r="X125" s="97"/>
      <c r="Y125" s="37"/>
      <c r="Z125" s="93"/>
      <c r="AA125" s="97"/>
      <c r="AB125" s="37"/>
      <c r="AC125" s="93"/>
      <c r="AD125" s="97"/>
      <c r="AE125" s="37"/>
      <c r="AF125" s="93"/>
      <c r="AG125" s="97"/>
      <c r="AH125" s="37"/>
      <c r="AI125" s="93"/>
      <c r="AJ125" s="97"/>
      <c r="AK125" s="37"/>
      <c r="AL125" s="93"/>
      <c r="AM125" s="97"/>
      <c r="AN125" s="37"/>
      <c r="AO125" s="93"/>
      <c r="AP125" s="97"/>
      <c r="AQ125" s="37"/>
      <c r="AR125" s="93"/>
      <c r="AS125" s="97"/>
      <c r="AT125" s="37"/>
      <c r="AU125" s="93"/>
      <c r="AV125" s="97"/>
      <c r="AW125" s="37"/>
      <c r="AX125" s="93"/>
      <c r="AY125" s="97"/>
      <c r="AZ125" s="37"/>
      <c r="BA125" s="93"/>
      <c r="BB125" s="97"/>
      <c r="BC125" s="37"/>
      <c r="BD125" s="93"/>
      <c r="BE125" s="97"/>
      <c r="BF125" s="37"/>
      <c r="BG125" s="93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37"/>
    </row>
    <row r="126" spans="1:90" ht="14">
      <c r="A126" s="20" t="s">
        <v>146</v>
      </c>
      <c r="B126" s="21" t="s">
        <v>147</v>
      </c>
      <c r="C126" s="94" t="s">
        <v>146</v>
      </c>
      <c r="D126" s="95"/>
      <c r="E126" s="104">
        <v>32330</v>
      </c>
      <c r="F126" s="93"/>
      <c r="G126" s="93"/>
      <c r="H126" s="96"/>
      <c r="I126" s="96"/>
      <c r="J126" s="104"/>
      <c r="K126" s="93"/>
      <c r="L126" s="97"/>
      <c r="M126" s="104"/>
      <c r="N126" s="93"/>
      <c r="O126" s="97"/>
      <c r="P126" s="104"/>
      <c r="Q126" s="93"/>
      <c r="R126" s="97"/>
      <c r="S126" s="105"/>
      <c r="T126" s="93"/>
      <c r="U126" s="97"/>
      <c r="V126" s="105"/>
      <c r="W126" s="93"/>
      <c r="X126" s="97"/>
      <c r="Y126" s="105"/>
      <c r="Z126" s="93"/>
      <c r="AA126" s="97"/>
      <c r="AB126" s="105"/>
      <c r="AC126" s="93"/>
      <c r="AD126" s="97"/>
      <c r="AE126" s="105"/>
      <c r="AF126" s="93"/>
      <c r="AG126" s="97"/>
      <c r="AH126" s="105"/>
      <c r="AI126" s="93"/>
      <c r="AJ126" s="97"/>
      <c r="AK126" s="105"/>
      <c r="AL126" s="93"/>
      <c r="AM126" s="97"/>
      <c r="AN126" s="105"/>
      <c r="AO126" s="93"/>
      <c r="AP126" s="97"/>
      <c r="AQ126" s="105"/>
      <c r="AR126" s="93"/>
      <c r="AS126" s="97"/>
      <c r="AT126" s="105"/>
      <c r="AU126" s="93"/>
      <c r="AV126" s="97"/>
      <c r="AW126" s="105"/>
      <c r="AX126" s="93"/>
      <c r="AY126" s="97"/>
      <c r="AZ126" s="105"/>
      <c r="BA126" s="93"/>
      <c r="BB126" s="97"/>
      <c r="BC126" s="105"/>
      <c r="BD126" s="93"/>
      <c r="BE126" s="97"/>
      <c r="BF126" s="105"/>
      <c r="BG126" s="93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37"/>
    </row>
    <row r="127" spans="1:90" ht="14">
      <c r="A127" s="37" t="s">
        <v>146</v>
      </c>
      <c r="B127" s="21" t="s">
        <v>147</v>
      </c>
      <c r="C127" s="94" t="s">
        <v>146</v>
      </c>
      <c r="D127" s="95"/>
      <c r="E127" s="104">
        <v>15995</v>
      </c>
      <c r="F127" s="93">
        <f>E127/E$126</f>
        <v>0.49474172595112897</v>
      </c>
      <c r="G127" s="93"/>
      <c r="H127" s="96" t="e">
        <f t="shared" ref="H127:H174" si="531">LARGE(BU127:CK127,1)</f>
        <v>#DIV/0!</v>
      </c>
      <c r="I127" s="96" t="e">
        <f t="shared" ref="I127:I174" si="532">SMALL(BU127:CK127,1)</f>
        <v>#DIV/0!</v>
      </c>
      <c r="J127" s="104"/>
      <c r="K127" s="93" t="e">
        <f>J127/J$126</f>
        <v>#DIV/0!</v>
      </c>
      <c r="L127" s="97" t="e">
        <f t="shared" ref="L127:L174" si="533">K127/$F127</f>
        <v>#DIV/0!</v>
      </c>
      <c r="M127" s="104"/>
      <c r="N127" s="93" t="e">
        <f>M127/M$126</f>
        <v>#DIV/0!</v>
      </c>
      <c r="O127" s="97" t="e">
        <f t="shared" ref="O127:O174" si="534">N127/$F127</f>
        <v>#DIV/0!</v>
      </c>
      <c r="P127" s="104"/>
      <c r="Q127" s="93" t="e">
        <f>P127/P$126</f>
        <v>#DIV/0!</v>
      </c>
      <c r="R127" s="97" t="e">
        <f t="shared" ref="R127:R174" si="535">Q127/$F127</f>
        <v>#DIV/0!</v>
      </c>
      <c r="S127" s="105"/>
      <c r="T127" s="93" t="e">
        <f>S127/S$126</f>
        <v>#DIV/0!</v>
      </c>
      <c r="U127" s="97" t="e">
        <f t="shared" ref="U127:U174" si="536">T127/$F127</f>
        <v>#DIV/0!</v>
      </c>
      <c r="V127" s="105"/>
      <c r="W127" s="93" t="e">
        <f>V127/V$126</f>
        <v>#DIV/0!</v>
      </c>
      <c r="X127" s="97" t="e">
        <f t="shared" ref="X127:X174" si="537">W127/$F127</f>
        <v>#DIV/0!</v>
      </c>
      <c r="Y127" s="105"/>
      <c r="Z127" s="93" t="e">
        <f>Y127/Y$126</f>
        <v>#DIV/0!</v>
      </c>
      <c r="AA127" s="97" t="e">
        <f t="shared" ref="AA127:AA174" si="538">Z127/$F127</f>
        <v>#DIV/0!</v>
      </c>
      <c r="AB127" s="105"/>
      <c r="AC127" s="93" t="e">
        <f>AB127/AB$126</f>
        <v>#DIV/0!</v>
      </c>
      <c r="AD127" s="97" t="e">
        <f t="shared" ref="AD127:AD174" si="539">AC127/$F127</f>
        <v>#DIV/0!</v>
      </c>
      <c r="AE127" s="105"/>
      <c r="AF127" s="93" t="e">
        <f>AE127/AE$126</f>
        <v>#DIV/0!</v>
      </c>
      <c r="AG127" s="97" t="e">
        <f t="shared" ref="AG127:AG174" si="540">AF127/$F127</f>
        <v>#DIV/0!</v>
      </c>
      <c r="AH127" s="105"/>
      <c r="AI127" s="93" t="e">
        <f>AH127/AH$126</f>
        <v>#DIV/0!</v>
      </c>
      <c r="AJ127" s="97" t="e">
        <f t="shared" ref="AJ127:AJ174" si="541">AI127/$F127</f>
        <v>#DIV/0!</v>
      </c>
      <c r="AK127" s="105"/>
      <c r="AL127" s="93" t="e">
        <f>AK127/AK$126</f>
        <v>#DIV/0!</v>
      </c>
      <c r="AM127" s="97" t="e">
        <f t="shared" ref="AM127:AM174" si="542">AL127/$F127</f>
        <v>#DIV/0!</v>
      </c>
      <c r="AN127" s="105"/>
      <c r="AO127" s="93" t="e">
        <f>AN127/AN$126</f>
        <v>#DIV/0!</v>
      </c>
      <c r="AP127" s="97" t="e">
        <f t="shared" ref="AP127:AP174" si="543">AO127/$F127</f>
        <v>#DIV/0!</v>
      </c>
      <c r="AQ127" s="105"/>
      <c r="AR127" s="93" t="e">
        <f>AQ127/AQ$126</f>
        <v>#DIV/0!</v>
      </c>
      <c r="AS127" s="97" t="e">
        <f t="shared" ref="AS127:AS174" si="544">AR127/$F127</f>
        <v>#DIV/0!</v>
      </c>
      <c r="AT127" s="105"/>
      <c r="AU127" s="93" t="e">
        <f>AT127/AT$126</f>
        <v>#DIV/0!</v>
      </c>
      <c r="AV127" s="97" t="e">
        <f t="shared" ref="AV127:AV174" si="545">AU127/$F127</f>
        <v>#DIV/0!</v>
      </c>
      <c r="AW127" s="105"/>
      <c r="AX127" s="93" t="e">
        <f>AW127/AW$126</f>
        <v>#DIV/0!</v>
      </c>
      <c r="AY127" s="97" t="e">
        <f t="shared" ref="AY127:AY174" si="546">AX127/$F127</f>
        <v>#DIV/0!</v>
      </c>
      <c r="AZ127" s="105"/>
      <c r="BA127" s="93" t="e">
        <f>AZ127/AZ$126</f>
        <v>#DIV/0!</v>
      </c>
      <c r="BB127" s="97" t="e">
        <f t="shared" ref="BB127:BB174" si="547">BA127/$F127</f>
        <v>#DIV/0!</v>
      </c>
      <c r="BC127" s="105"/>
      <c r="BD127" s="93" t="e">
        <f>BC127/BC$126</f>
        <v>#DIV/0!</v>
      </c>
      <c r="BE127" s="97" t="e">
        <f t="shared" ref="BE127:BE174" si="548">BD127/$F127</f>
        <v>#DIV/0!</v>
      </c>
      <c r="BF127" s="105"/>
      <c r="BG127" s="93" t="e">
        <f>BF127/BF$126</f>
        <v>#DIV/0!</v>
      </c>
      <c r="BH127" s="97" t="e">
        <f t="shared" ref="BH127:BH174" si="549">BG127/$F127</f>
        <v>#DIV/0!</v>
      </c>
      <c r="BI127" s="97"/>
      <c r="BJ127" s="97"/>
      <c r="BK127" s="97"/>
      <c r="BL127" s="97"/>
      <c r="BM127" s="97"/>
      <c r="BN127" s="97"/>
      <c r="BO127" s="97"/>
      <c r="BP127" s="97"/>
      <c r="BQ127" s="97"/>
      <c r="BR127" s="97"/>
      <c r="BS127" s="97"/>
      <c r="BT127" s="97"/>
      <c r="BU127" s="93" t="e">
        <f t="shared" ref="BU127:BU174" si="550">K127</f>
        <v>#DIV/0!</v>
      </c>
      <c r="BV127" s="93" t="e">
        <f t="shared" ref="BV127:BV174" si="551">N127</f>
        <v>#DIV/0!</v>
      </c>
      <c r="BW127" s="93" t="e">
        <f t="shared" ref="BW127:BW174" si="552">Q127</f>
        <v>#DIV/0!</v>
      </c>
      <c r="BX127" s="93" t="e">
        <f t="shared" ref="BX127:BX174" si="553">T127</f>
        <v>#DIV/0!</v>
      </c>
      <c r="BY127" s="93" t="e">
        <f t="shared" ref="BY127:BY174" si="554">W127</f>
        <v>#DIV/0!</v>
      </c>
      <c r="BZ127" s="93" t="e">
        <f t="shared" ref="BZ127:BZ135" si="555">Z127</f>
        <v>#DIV/0!</v>
      </c>
      <c r="CA127" s="93" t="e">
        <f t="shared" ref="CA127:CA174" si="556">AC127</f>
        <v>#DIV/0!</v>
      </c>
      <c r="CB127" s="93" t="e">
        <f t="shared" ref="CB127:CB174" si="557">AF127</f>
        <v>#DIV/0!</v>
      </c>
      <c r="CC127" s="93" t="e">
        <f t="shared" ref="CC127:CC174" si="558">AI127</f>
        <v>#DIV/0!</v>
      </c>
      <c r="CD127" s="93" t="e">
        <f t="shared" ref="CD127:CD174" si="559">AL127</f>
        <v>#DIV/0!</v>
      </c>
      <c r="CE127" s="93" t="e">
        <f t="shared" ref="CE127:CE174" si="560">AO127</f>
        <v>#DIV/0!</v>
      </c>
      <c r="CF127" s="93" t="e">
        <f t="shared" ref="CF127:CF174" si="561">AR127</f>
        <v>#DIV/0!</v>
      </c>
      <c r="CG127" s="93" t="e">
        <f>AU127</f>
        <v>#DIV/0!</v>
      </c>
      <c r="CH127" s="93" t="e">
        <f t="shared" ref="CH127:CH174" si="562">AX127</f>
        <v>#DIV/0!</v>
      </c>
      <c r="CI127" s="93" t="e">
        <f t="shared" ref="CI127:CI174" si="563">BA127</f>
        <v>#DIV/0!</v>
      </c>
      <c r="CJ127" s="93" t="e">
        <f t="shared" ref="CJ127:CJ174" si="564">BD127</f>
        <v>#DIV/0!</v>
      </c>
      <c r="CK127" s="93" t="e">
        <f t="shared" ref="CK127:CK174" si="565">BG127</f>
        <v>#DIV/0!</v>
      </c>
      <c r="CL127" s="37"/>
    </row>
    <row r="128" spans="1:90" ht="14">
      <c r="A128" s="37" t="s">
        <v>146</v>
      </c>
      <c r="B128" s="21" t="s">
        <v>147</v>
      </c>
      <c r="C128" s="94" t="s">
        <v>146</v>
      </c>
      <c r="D128" s="95"/>
      <c r="E128" s="104">
        <v>16335</v>
      </c>
      <c r="F128" s="93">
        <f>E128/E$126</f>
        <v>0.50525827404887103</v>
      </c>
      <c r="G128" s="93"/>
      <c r="H128" s="96" t="e">
        <f t="shared" si="531"/>
        <v>#DIV/0!</v>
      </c>
      <c r="I128" s="96" t="e">
        <f t="shared" si="532"/>
        <v>#DIV/0!</v>
      </c>
      <c r="J128" s="104"/>
      <c r="K128" s="93" t="e">
        <f>J128/J$126</f>
        <v>#DIV/0!</v>
      </c>
      <c r="L128" s="97" t="e">
        <f t="shared" si="533"/>
        <v>#DIV/0!</v>
      </c>
      <c r="M128" s="104"/>
      <c r="N128" s="93" t="e">
        <f>M128/M$126</f>
        <v>#DIV/0!</v>
      </c>
      <c r="O128" s="97" t="e">
        <f t="shared" si="534"/>
        <v>#DIV/0!</v>
      </c>
      <c r="P128" s="104"/>
      <c r="Q128" s="93" t="e">
        <f>P128/P$126</f>
        <v>#DIV/0!</v>
      </c>
      <c r="R128" s="97" t="e">
        <f t="shared" si="535"/>
        <v>#DIV/0!</v>
      </c>
      <c r="S128" s="105"/>
      <c r="T128" s="93" t="e">
        <f>S128/S$126</f>
        <v>#DIV/0!</v>
      </c>
      <c r="U128" s="97" t="e">
        <f t="shared" si="536"/>
        <v>#DIV/0!</v>
      </c>
      <c r="V128" s="105"/>
      <c r="W128" s="93" t="e">
        <f>V128/V$126</f>
        <v>#DIV/0!</v>
      </c>
      <c r="X128" s="97" t="e">
        <f t="shared" si="537"/>
        <v>#DIV/0!</v>
      </c>
      <c r="Y128" s="105"/>
      <c r="Z128" s="93" t="e">
        <f>Y128/Y$126</f>
        <v>#DIV/0!</v>
      </c>
      <c r="AA128" s="97" t="e">
        <f t="shared" si="538"/>
        <v>#DIV/0!</v>
      </c>
      <c r="AB128" s="105"/>
      <c r="AC128" s="93" t="e">
        <f>AB128/AB$126</f>
        <v>#DIV/0!</v>
      </c>
      <c r="AD128" s="97" t="e">
        <f t="shared" si="539"/>
        <v>#DIV/0!</v>
      </c>
      <c r="AE128" s="105"/>
      <c r="AF128" s="93" t="e">
        <f>AE128/AE$126</f>
        <v>#DIV/0!</v>
      </c>
      <c r="AG128" s="97" t="e">
        <f t="shared" si="540"/>
        <v>#DIV/0!</v>
      </c>
      <c r="AH128" s="105"/>
      <c r="AI128" s="93" t="e">
        <f>AH128/AH$126</f>
        <v>#DIV/0!</v>
      </c>
      <c r="AJ128" s="97" t="e">
        <f t="shared" si="541"/>
        <v>#DIV/0!</v>
      </c>
      <c r="AK128" s="105"/>
      <c r="AL128" s="93" t="e">
        <f>AK128/AK$126</f>
        <v>#DIV/0!</v>
      </c>
      <c r="AM128" s="97" t="e">
        <f t="shared" si="542"/>
        <v>#DIV/0!</v>
      </c>
      <c r="AN128" s="105"/>
      <c r="AO128" s="93" t="e">
        <f>AN128/AN$126</f>
        <v>#DIV/0!</v>
      </c>
      <c r="AP128" s="97" t="e">
        <f t="shared" si="543"/>
        <v>#DIV/0!</v>
      </c>
      <c r="AQ128" s="105"/>
      <c r="AR128" s="93" t="e">
        <f>AQ128/AQ$126</f>
        <v>#DIV/0!</v>
      </c>
      <c r="AS128" s="97" t="e">
        <f t="shared" si="544"/>
        <v>#DIV/0!</v>
      </c>
      <c r="AT128" s="105"/>
      <c r="AU128" s="93" t="e">
        <f>AT128/AT$126</f>
        <v>#DIV/0!</v>
      </c>
      <c r="AV128" s="97" t="e">
        <f t="shared" si="545"/>
        <v>#DIV/0!</v>
      </c>
      <c r="AW128" s="105"/>
      <c r="AX128" s="93" t="e">
        <f>AW128/AW$126</f>
        <v>#DIV/0!</v>
      </c>
      <c r="AY128" s="97" t="e">
        <f t="shared" si="546"/>
        <v>#DIV/0!</v>
      </c>
      <c r="AZ128" s="105"/>
      <c r="BA128" s="93" t="e">
        <f>AZ128/AZ$126</f>
        <v>#DIV/0!</v>
      </c>
      <c r="BB128" s="97" t="e">
        <f t="shared" si="547"/>
        <v>#DIV/0!</v>
      </c>
      <c r="BC128" s="105"/>
      <c r="BD128" s="93" t="e">
        <f>BC128/BC$126</f>
        <v>#DIV/0!</v>
      </c>
      <c r="BE128" s="97" t="e">
        <f t="shared" si="548"/>
        <v>#DIV/0!</v>
      </c>
      <c r="BF128" s="105"/>
      <c r="BG128" s="93" t="e">
        <f>BF128/BF$126</f>
        <v>#DIV/0!</v>
      </c>
      <c r="BH128" s="97" t="e">
        <f t="shared" si="549"/>
        <v>#DIV/0!</v>
      </c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3" t="e">
        <f t="shared" si="550"/>
        <v>#DIV/0!</v>
      </c>
      <c r="BV128" s="93" t="e">
        <f t="shared" si="551"/>
        <v>#DIV/0!</v>
      </c>
      <c r="BW128" s="93" t="e">
        <f t="shared" si="552"/>
        <v>#DIV/0!</v>
      </c>
      <c r="BX128" s="93" t="e">
        <f t="shared" si="553"/>
        <v>#DIV/0!</v>
      </c>
      <c r="BY128" s="93" t="e">
        <f t="shared" si="554"/>
        <v>#DIV/0!</v>
      </c>
      <c r="BZ128" s="93" t="e">
        <f t="shared" si="555"/>
        <v>#DIV/0!</v>
      </c>
      <c r="CA128" s="93" t="e">
        <f t="shared" si="556"/>
        <v>#DIV/0!</v>
      </c>
      <c r="CB128" s="93" t="e">
        <f t="shared" si="557"/>
        <v>#DIV/0!</v>
      </c>
      <c r="CC128" s="93" t="e">
        <f t="shared" si="558"/>
        <v>#DIV/0!</v>
      </c>
      <c r="CD128" s="93" t="e">
        <f t="shared" si="559"/>
        <v>#DIV/0!</v>
      </c>
      <c r="CE128" s="93" t="e">
        <f t="shared" si="560"/>
        <v>#DIV/0!</v>
      </c>
      <c r="CF128" s="93" t="e">
        <f t="shared" si="561"/>
        <v>#DIV/0!</v>
      </c>
      <c r="CG128" s="93" t="e">
        <f>AU128</f>
        <v>#DIV/0!</v>
      </c>
      <c r="CH128" s="93" t="e">
        <f t="shared" si="562"/>
        <v>#DIV/0!</v>
      </c>
      <c r="CI128" s="93" t="e">
        <f t="shared" si="563"/>
        <v>#DIV/0!</v>
      </c>
      <c r="CJ128" s="93" t="e">
        <f t="shared" si="564"/>
        <v>#DIV/0!</v>
      </c>
      <c r="CK128" s="93" t="e">
        <f t="shared" si="565"/>
        <v>#DIV/0!</v>
      </c>
      <c r="CL128" s="37"/>
    </row>
    <row r="129" spans="1:90">
      <c r="A129" s="89" t="s">
        <v>148</v>
      </c>
      <c r="B129" s="89"/>
      <c r="C129" s="106"/>
      <c r="D129" s="107"/>
      <c r="E129" s="95"/>
      <c r="F129" s="93"/>
      <c r="G129" s="93"/>
      <c r="H129" s="96"/>
      <c r="I129" s="96"/>
      <c r="J129" s="37"/>
      <c r="K129" s="93"/>
      <c r="L129" s="97"/>
      <c r="M129" s="37"/>
      <c r="N129" s="93"/>
      <c r="O129" s="97"/>
      <c r="P129" s="37"/>
      <c r="Q129" s="93"/>
      <c r="R129" s="97"/>
      <c r="S129" s="37"/>
      <c r="T129" s="93"/>
      <c r="U129" s="97"/>
      <c r="V129" s="37"/>
      <c r="W129" s="93"/>
      <c r="X129" s="97"/>
      <c r="Y129" s="37"/>
      <c r="Z129" s="93"/>
      <c r="AA129" s="97"/>
      <c r="AB129" s="37"/>
      <c r="AC129" s="93"/>
      <c r="AD129" s="97"/>
      <c r="AE129" s="37"/>
      <c r="AF129" s="93"/>
      <c r="AG129" s="97"/>
      <c r="AH129" s="37"/>
      <c r="AI129" s="93"/>
      <c r="AJ129" s="97"/>
      <c r="AK129" s="37"/>
      <c r="AL129" s="93"/>
      <c r="AM129" s="97"/>
      <c r="AN129" s="37"/>
      <c r="AO129" s="93"/>
      <c r="AP129" s="97"/>
      <c r="AQ129" s="37"/>
      <c r="AR129" s="93"/>
      <c r="AS129" s="97"/>
      <c r="AT129" s="37"/>
      <c r="AU129" s="93"/>
      <c r="AV129" s="97"/>
      <c r="AW129" s="37"/>
      <c r="AX129" s="93"/>
      <c r="AY129" s="97"/>
      <c r="AZ129" s="37"/>
      <c r="BA129" s="93"/>
      <c r="BB129" s="97"/>
      <c r="BC129" s="37"/>
      <c r="BD129" s="93"/>
      <c r="BE129" s="97"/>
      <c r="BF129" s="37"/>
      <c r="BG129" s="93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37"/>
    </row>
    <row r="130" spans="1:90" s="26" customFormat="1" ht="15">
      <c r="A130" s="108" t="s">
        <v>149</v>
      </c>
      <c r="B130" s="27" t="s">
        <v>147</v>
      </c>
      <c r="C130" s="109">
        <v>42583</v>
      </c>
      <c r="D130" s="110"/>
      <c r="E130" s="104">
        <v>32330</v>
      </c>
      <c r="F130" s="111" t="str">
        <f>TRUNC((E130/(E119/10000)),0)&amp;"/10k"</f>
        <v>799/10k</v>
      </c>
      <c r="G130" s="112"/>
      <c r="H130" s="112" t="str">
        <f>T130</f>
        <v>1307/10k</v>
      </c>
      <c r="I130" s="113" t="str">
        <f>CD130</f>
        <v>331/10k</v>
      </c>
      <c r="J130" s="104">
        <v>1005</v>
      </c>
      <c r="K130" s="111" t="str">
        <f>TRUNC((J130/(J119/10000)),0)&amp;"/10k"</f>
        <v>500/10k</v>
      </c>
      <c r="L130" s="114">
        <f>(J130/(J119/10000))/($E130/($E119/10000))</f>
        <v>0.62661589084393432</v>
      </c>
      <c r="M130" s="104">
        <v>1225</v>
      </c>
      <c r="N130" s="111" t="str">
        <f>TRUNC((M130/(M119/10000)),0)&amp;"/10k"</f>
        <v>629/10k</v>
      </c>
      <c r="O130" s="114">
        <f>(M130/(M119/10000))/($E130/($E119/10000))</f>
        <v>0.78733130867535994</v>
      </c>
      <c r="P130" s="104">
        <v>1315</v>
      </c>
      <c r="Q130" s="111" t="str">
        <f>TRUNC((P130/(P119/10000)),0)&amp;"/10k"</f>
        <v>710/10k</v>
      </c>
      <c r="R130" s="114">
        <f>(P130/(P119/10000))/($E130/($E119/10000))</f>
        <v>0.88873853879731157</v>
      </c>
      <c r="S130" s="104">
        <v>3460</v>
      </c>
      <c r="T130" s="111" t="str">
        <f>TRUNC((S130/(S119/10000)),0)&amp;"/10k"</f>
        <v>1307/10k</v>
      </c>
      <c r="U130" s="114">
        <f>(S130/(S119/10000))/($E130/($E119/10000))</f>
        <v>1.6351340907207979</v>
      </c>
      <c r="V130" s="115">
        <v>135</v>
      </c>
      <c r="W130" s="111" t="str">
        <f>TRUNC((V130/(V119/10000)),0)&amp;"/10k"</f>
        <v>51/10k</v>
      </c>
      <c r="X130" s="114">
        <f>(V130/(V119/10000))/($E130/($E119/10000))</f>
        <v>6.3846825360165171E-2</v>
      </c>
      <c r="Y130" s="105">
        <v>805</v>
      </c>
      <c r="Z130" s="111" t="str">
        <f>TRUNC((Y130/(Y119/10000)),0)&amp;"/10k"</f>
        <v>420/10k</v>
      </c>
      <c r="AA130" s="114">
        <f>(Y130/(Y119/10000))/($E130/($E119/10000))</f>
        <v>0.52601049638412056</v>
      </c>
      <c r="AB130" s="115">
        <v>4335</v>
      </c>
      <c r="AC130" s="111" t="str">
        <f>TRUNC((AB130/(AB119/10000)),0)&amp;"/10k"</f>
        <v>1365/10k</v>
      </c>
      <c r="AD130" s="114">
        <f>(AB130/(AB119/10000))/($E130/($E119/10000))</f>
        <v>1.7077404960157969</v>
      </c>
      <c r="AE130" s="115">
        <v>1115</v>
      </c>
      <c r="AF130" s="111" t="str">
        <f>TRUNC((AE130/(AE119/10000)),0)&amp;"/10k"</f>
        <v>575/10k</v>
      </c>
      <c r="AG130" s="114">
        <f>(AE130/(AE119/10000))/($E130/($E119/10000))</f>
        <v>0.71958994682841626</v>
      </c>
      <c r="AH130" s="115">
        <v>1185</v>
      </c>
      <c r="AI130" s="111" t="str">
        <f>TRUNC((AH130/(AH119/10000)),0)&amp;"/10k"</f>
        <v>557/10k</v>
      </c>
      <c r="AJ130" s="114">
        <f>(AH130/(AH119/10000))/($E130/($E119/10000))</f>
        <v>0.69711528055416105</v>
      </c>
      <c r="AK130" s="115">
        <v>1000</v>
      </c>
      <c r="AL130" s="111" t="str">
        <f>TRUNC((AK130/(AK119/10000)),0)&amp;"/10k"</f>
        <v>331/10k</v>
      </c>
      <c r="AM130" s="114">
        <f>(AK130/(AK119/10000))/($E130/($E119/10000))</f>
        <v>0.41495549579119112</v>
      </c>
      <c r="AN130" s="115">
        <v>1335</v>
      </c>
      <c r="AO130" s="111" t="str">
        <f>TRUNC((AN130/(AN119/10000)),0)&amp;"/10k"</f>
        <v>592/10k</v>
      </c>
      <c r="AP130" s="114">
        <f>(AN130/(AN119/10000))/($E130/($E119/10000))</f>
        <v>0.74162210596508882</v>
      </c>
      <c r="AQ130" s="115">
        <v>2070</v>
      </c>
      <c r="AR130" s="111" t="str">
        <f>TRUNC((AQ130/(AQ119/10000)),0)&amp;"/10k"</f>
        <v>722/10k</v>
      </c>
      <c r="AS130" s="114">
        <f>(AQ130/(AQ119/10000))/($E130/($E119/10000))</f>
        <v>0.90330510495259131</v>
      </c>
      <c r="AT130" s="115">
        <v>2640</v>
      </c>
      <c r="AU130" s="111" t="str">
        <f>TRUNC((AT130/(AT119/10000)),0)&amp;"/10k"</f>
        <v>1220/10k</v>
      </c>
      <c r="AV130" s="114">
        <f>(AT130/(AT119/10000))/($E130/($E119/10000))</f>
        <v>1.5265053024387583</v>
      </c>
      <c r="AW130" s="115">
        <v>1980</v>
      </c>
      <c r="AX130" s="111" t="str">
        <f>TRUNC((AW130/(AW119/10000)),0)&amp;"/10k"</f>
        <v>895/10k</v>
      </c>
      <c r="AY130" s="114">
        <f>(AW130/(AW119/10000))/($E130/($E119/10000))</f>
        <v>1.1205352779913171</v>
      </c>
      <c r="AZ130" s="115">
        <v>1495</v>
      </c>
      <c r="BA130" s="111" t="str">
        <f>TRUNC((AZ130/(AZ119/10000)),0)&amp;"/10k"</f>
        <v>505/10k</v>
      </c>
      <c r="BB130" s="114">
        <f>(AZ130/(AZ119/10000))/($E130/($E119/10000))</f>
        <v>0.63246394272045947</v>
      </c>
      <c r="BC130" s="115">
        <v>3200</v>
      </c>
      <c r="BD130" s="111" t="str">
        <f>TRUNC((BC130/(BC119/10000)),0)&amp;"/10k"</f>
        <v>1187/10k</v>
      </c>
      <c r="BE130" s="114">
        <f>(BC130/(BC119/10000))/($E130/($E119/10000))</f>
        <v>1.485217972825319</v>
      </c>
      <c r="BF130" s="115">
        <v>2950</v>
      </c>
      <c r="BG130" s="111" t="str">
        <f>TRUNC((BF130/(BF119/10000)),0)&amp;"/10k"</f>
        <v>1450/10k</v>
      </c>
      <c r="BH130" s="114">
        <f>(BF130/(BF119/10000))/($E130/($E119/10000))</f>
        <v>1.8147176154196059</v>
      </c>
      <c r="BI130" s="116">
        <f t="shared" ref="BI130:BI135" si="566">J130+S130+V130+Y130+P130</f>
        <v>6720</v>
      </c>
      <c r="BJ130" s="111" t="str">
        <f>TRUNC((BI130/(BI119/10000)),0)&amp;"/10k"</f>
        <v>607/10k</v>
      </c>
      <c r="BK130" s="114">
        <f>(BI130/(BI119/10000))/($E130/($E119/10000))</f>
        <v>0.75980828200165218</v>
      </c>
      <c r="BL130" s="116">
        <f t="shared" ref="BL130:BL135" si="567">BF130+AT130+AQ130+AW130</f>
        <v>9640</v>
      </c>
      <c r="BM130" s="111" t="str">
        <f>TRUNC((BL130/(BL119/10000)),0)&amp;"/10k"</f>
        <v>1039/10k</v>
      </c>
      <c r="BN130" s="114">
        <f>(BL130/(BL119/10000))/($E130/($E119/10000))</f>
        <v>1.3003068217881242</v>
      </c>
      <c r="BO130" s="116">
        <f t="shared" ref="BO130:BO135" si="568">AZ130+AN130+AK130+BC130</f>
        <v>7030</v>
      </c>
      <c r="BP130" s="111" t="str">
        <f>TRUNC((BO130/(BO119/10000)),0)&amp;"/10k"</f>
        <v>643/10k</v>
      </c>
      <c r="BQ130" s="114">
        <f>(BO130/(BO119/10000))/($E130/($E119/10000))</f>
        <v>0.80542213751094349</v>
      </c>
      <c r="BR130" s="116">
        <f t="shared" ref="BR130:BR135" si="569">AH130+AE130+AB130+M130</f>
        <v>7860</v>
      </c>
      <c r="BS130" s="111" t="str">
        <f>TRUNC((BR130/(BR119/10000)),0)&amp;"/10k"</f>
        <v>855/10k</v>
      </c>
      <c r="BT130" s="114">
        <f>(BR130/(BR119/10000))/($E130/($E119/10000))</f>
        <v>1.0703071087293501</v>
      </c>
      <c r="BU130" s="112" t="str">
        <f>K130</f>
        <v>500/10k</v>
      </c>
      <c r="BV130" s="112" t="str">
        <f>N130</f>
        <v>629/10k</v>
      </c>
      <c r="BW130" s="112" t="str">
        <f>Q130</f>
        <v>710/10k</v>
      </c>
      <c r="BX130" s="112" t="str">
        <f>T130</f>
        <v>1307/10k</v>
      </c>
      <c r="BY130" s="112" t="str">
        <f>W130</f>
        <v>51/10k</v>
      </c>
      <c r="BZ130" s="93" t="str">
        <f t="shared" si="555"/>
        <v>420/10k</v>
      </c>
      <c r="CA130" s="112" t="str">
        <f>AC130</f>
        <v>1365/10k</v>
      </c>
      <c r="CB130" s="112" t="str">
        <f>AF130</f>
        <v>575/10k</v>
      </c>
      <c r="CC130" s="112" t="str">
        <f>AI130</f>
        <v>557/10k</v>
      </c>
      <c r="CD130" s="112" t="str">
        <f>AL130</f>
        <v>331/10k</v>
      </c>
      <c r="CE130" s="112" t="str">
        <f>AO130</f>
        <v>592/10k</v>
      </c>
      <c r="CF130" s="112" t="str">
        <f>AR130</f>
        <v>722/10k</v>
      </c>
      <c r="CG130" s="112" t="str">
        <f>AX130</f>
        <v>895/10k</v>
      </c>
      <c r="CH130" s="112" t="str">
        <f>AX130</f>
        <v>895/10k</v>
      </c>
      <c r="CI130" s="112" t="str">
        <f>BA130</f>
        <v>505/10k</v>
      </c>
      <c r="CJ130" s="112" t="str">
        <f>BD130</f>
        <v>1187/10k</v>
      </c>
      <c r="CK130" s="112" t="str">
        <f>BG130</f>
        <v>1450/10k</v>
      </c>
      <c r="CL130" s="108" t="s">
        <v>150</v>
      </c>
    </row>
    <row r="131" spans="1:90" ht="15">
      <c r="A131" s="37" t="s">
        <v>151</v>
      </c>
      <c r="B131" s="21" t="s">
        <v>147</v>
      </c>
      <c r="C131" s="94">
        <v>42583</v>
      </c>
      <c r="D131" s="107"/>
      <c r="E131" s="117">
        <v>2800</v>
      </c>
      <c r="F131" s="93">
        <f>E131/E$130</f>
        <v>8.6606866687287343E-2</v>
      </c>
      <c r="G131" s="93"/>
      <c r="H131" s="96">
        <f t="shared" si="531"/>
        <v>0.51851851851851849</v>
      </c>
      <c r="I131" s="96">
        <f t="shared" si="532"/>
        <v>1.7301038062283738E-2</v>
      </c>
      <c r="J131" s="117">
        <v>110</v>
      </c>
      <c r="K131" s="93">
        <f>J131/J$130</f>
        <v>0.10945273631840796</v>
      </c>
      <c r="L131" s="97">
        <f t="shared" si="533"/>
        <v>1.2637882018479034</v>
      </c>
      <c r="M131" s="117">
        <v>110</v>
      </c>
      <c r="N131" s="93">
        <f>M131/M$130</f>
        <v>8.9795918367346933E-2</v>
      </c>
      <c r="O131" s="97">
        <f t="shared" si="534"/>
        <v>1.0368221574344023</v>
      </c>
      <c r="P131" s="117">
        <v>120</v>
      </c>
      <c r="Q131" s="93">
        <f>P131/P$130</f>
        <v>9.125475285171103E-2</v>
      </c>
      <c r="R131" s="97">
        <f t="shared" si="535"/>
        <v>1.0536664856056492</v>
      </c>
      <c r="S131" s="117">
        <v>380</v>
      </c>
      <c r="T131" s="93">
        <f>S131/S$130</f>
        <v>0.10982658959537572</v>
      </c>
      <c r="U131" s="97">
        <f t="shared" si="536"/>
        <v>1.2681048720066062</v>
      </c>
      <c r="V131" s="117">
        <v>70</v>
      </c>
      <c r="W131" s="93">
        <f>V131/V$130</f>
        <v>0.51851851851851849</v>
      </c>
      <c r="X131" s="97">
        <f t="shared" si="537"/>
        <v>5.9870370370370374</v>
      </c>
      <c r="Y131" s="117">
        <v>75</v>
      </c>
      <c r="Z131" s="93">
        <f>Y131/Y$130</f>
        <v>9.3167701863354033E-2</v>
      </c>
      <c r="AA131" s="97">
        <f t="shared" si="538"/>
        <v>1.0757542147293699</v>
      </c>
      <c r="AB131" s="117">
        <v>75</v>
      </c>
      <c r="AC131" s="93">
        <f>AB131/AB$130</f>
        <v>1.7301038062283738E-2</v>
      </c>
      <c r="AD131" s="97">
        <f t="shared" si="539"/>
        <v>0.19976520019772617</v>
      </c>
      <c r="AE131" s="117">
        <v>110</v>
      </c>
      <c r="AF131" s="93">
        <f>AE131/AE$130</f>
        <v>9.8654708520179366E-2</v>
      </c>
      <c r="AG131" s="97">
        <f t="shared" si="540"/>
        <v>1.1391095451633568</v>
      </c>
      <c r="AH131" s="117">
        <v>90</v>
      </c>
      <c r="AI131" s="93">
        <f>AH131/AH$130</f>
        <v>7.5949367088607597E-2</v>
      </c>
      <c r="AJ131" s="97">
        <f t="shared" si="541"/>
        <v>0.87694394213381566</v>
      </c>
      <c r="AK131" s="117">
        <v>90</v>
      </c>
      <c r="AL131" s="93">
        <f>AK131/AK$130</f>
        <v>0.09</v>
      </c>
      <c r="AM131" s="97">
        <f t="shared" si="542"/>
        <v>1.0391785714285715</v>
      </c>
      <c r="AN131" s="117">
        <v>75</v>
      </c>
      <c r="AO131" s="93">
        <f>AN131/AN$130</f>
        <v>5.6179775280898875E-2</v>
      </c>
      <c r="AP131" s="97">
        <f t="shared" si="543"/>
        <v>0.6486757624398074</v>
      </c>
      <c r="AQ131" s="117">
        <v>120</v>
      </c>
      <c r="AR131" s="93">
        <f>AQ131/AQ$130</f>
        <v>5.7971014492753624E-2</v>
      </c>
      <c r="AS131" s="97">
        <f t="shared" si="544"/>
        <v>0.66935817805383024</v>
      </c>
      <c r="AT131" s="117">
        <v>205</v>
      </c>
      <c r="AU131" s="93">
        <f>AT131/AT$130</f>
        <v>7.7651515151515152E-2</v>
      </c>
      <c r="AV131" s="97">
        <f t="shared" si="545"/>
        <v>0.89659767316017325</v>
      </c>
      <c r="AW131" s="117">
        <v>155</v>
      </c>
      <c r="AX131" s="93">
        <f>AW131/AW$130</f>
        <v>7.8282828282828287E-2</v>
      </c>
      <c r="AY131" s="97">
        <f t="shared" si="546"/>
        <v>0.90388708513708527</v>
      </c>
      <c r="AZ131" s="117">
        <v>70</v>
      </c>
      <c r="BA131" s="93">
        <f>AZ131/AZ$130</f>
        <v>4.6822742474916385E-2</v>
      </c>
      <c r="BB131" s="97">
        <f t="shared" si="547"/>
        <v>0.54063545150501668</v>
      </c>
      <c r="BC131" s="117">
        <v>280</v>
      </c>
      <c r="BD131" s="93">
        <f>BC131/BC$130</f>
        <v>8.7499999999999994E-2</v>
      </c>
      <c r="BE131" s="97">
        <f t="shared" si="548"/>
        <v>1.0103124999999999</v>
      </c>
      <c r="BF131" s="117">
        <v>300</v>
      </c>
      <c r="BG131" s="93">
        <f>BF131/BF$130</f>
        <v>0.10169491525423729</v>
      </c>
      <c r="BH131" s="97">
        <f t="shared" si="549"/>
        <v>1.1742130750605329</v>
      </c>
      <c r="BI131" s="95">
        <f t="shared" si="566"/>
        <v>755</v>
      </c>
      <c r="BJ131" s="93">
        <f>BI131/BI$130</f>
        <v>0.11235119047619048</v>
      </c>
      <c r="BK131" s="97">
        <f>BJ131/$F131</f>
        <v>1.2972549957482995</v>
      </c>
      <c r="BL131" s="95">
        <f t="shared" si="567"/>
        <v>780</v>
      </c>
      <c r="BM131" s="93">
        <f>BL131/BL$130</f>
        <v>8.0912863070539423E-2</v>
      </c>
      <c r="BN131" s="97">
        <f>BM131/$F131</f>
        <v>0.9342545939537642</v>
      </c>
      <c r="BO131" s="95">
        <f t="shared" si="568"/>
        <v>515</v>
      </c>
      <c r="BP131" s="93">
        <f>BO131/BO$130</f>
        <v>7.3257467994310099E-2</v>
      </c>
      <c r="BQ131" s="97">
        <f>BP131/$F131</f>
        <v>0.84586212152001627</v>
      </c>
      <c r="BR131" s="95">
        <f t="shared" si="569"/>
        <v>385</v>
      </c>
      <c r="BS131" s="93">
        <f>BR131/BR$130</f>
        <v>4.8982188295165395E-2</v>
      </c>
      <c r="BT131" s="97">
        <f>BS131/$F131</f>
        <v>0.56556933842239188</v>
      </c>
      <c r="BU131" s="93">
        <f t="shared" si="550"/>
        <v>0.10945273631840796</v>
      </c>
      <c r="BV131" s="93">
        <f t="shared" si="551"/>
        <v>8.9795918367346933E-2</v>
      </c>
      <c r="BW131" s="93">
        <f t="shared" si="552"/>
        <v>9.125475285171103E-2</v>
      </c>
      <c r="BX131" s="93">
        <f t="shared" si="553"/>
        <v>0.10982658959537572</v>
      </c>
      <c r="BY131" s="93">
        <f t="shared" si="554"/>
        <v>0.51851851851851849</v>
      </c>
      <c r="BZ131" s="93">
        <f t="shared" si="555"/>
        <v>9.3167701863354033E-2</v>
      </c>
      <c r="CA131" s="93">
        <f t="shared" si="556"/>
        <v>1.7301038062283738E-2</v>
      </c>
      <c r="CB131" s="93">
        <f t="shared" si="557"/>
        <v>9.8654708520179366E-2</v>
      </c>
      <c r="CC131" s="93">
        <f t="shared" si="558"/>
        <v>7.5949367088607597E-2</v>
      </c>
      <c r="CD131" s="93">
        <f t="shared" si="559"/>
        <v>0.09</v>
      </c>
      <c r="CE131" s="93">
        <f t="shared" si="560"/>
        <v>5.6179775280898875E-2</v>
      </c>
      <c r="CF131" s="93">
        <f t="shared" si="561"/>
        <v>5.7971014492753624E-2</v>
      </c>
      <c r="CG131" s="93">
        <f>AU131</f>
        <v>7.7651515151515152E-2</v>
      </c>
      <c r="CH131" s="93">
        <f t="shared" si="562"/>
        <v>7.8282828282828287E-2</v>
      </c>
      <c r="CI131" s="93">
        <f t="shared" si="563"/>
        <v>4.6822742474916385E-2</v>
      </c>
      <c r="CJ131" s="93">
        <f t="shared" si="564"/>
        <v>8.7499999999999994E-2</v>
      </c>
      <c r="CK131" s="93">
        <f t="shared" si="565"/>
        <v>0.10169491525423729</v>
      </c>
      <c r="CL131" s="37"/>
    </row>
    <row r="132" spans="1:90" ht="15">
      <c r="A132" s="37" t="s">
        <v>152</v>
      </c>
      <c r="B132" s="21" t="s">
        <v>147</v>
      </c>
      <c r="C132" s="94">
        <v>42583</v>
      </c>
      <c r="D132" s="107"/>
      <c r="E132" s="117">
        <v>16890</v>
      </c>
      <c r="F132" s="93">
        <f>E132/E$130</f>
        <v>0.52242499226724404</v>
      </c>
      <c r="G132" s="93"/>
      <c r="H132" s="96">
        <f t="shared" si="531"/>
        <v>3.8148148148148149</v>
      </c>
      <c r="I132" s="96">
        <f t="shared" si="532"/>
        <v>0.10149942329873125</v>
      </c>
      <c r="J132" s="117">
        <v>490</v>
      </c>
      <c r="K132" s="93">
        <f>J132/J$130</f>
        <v>0.48756218905472637</v>
      </c>
      <c r="L132" s="97">
        <f t="shared" si="533"/>
        <v>0.93326735181404996</v>
      </c>
      <c r="M132" s="117">
        <v>630</v>
      </c>
      <c r="N132" s="93">
        <f>M132/M$130</f>
        <v>0.51428571428571423</v>
      </c>
      <c r="O132" s="97">
        <f t="shared" si="534"/>
        <v>0.98442019791930979</v>
      </c>
      <c r="P132" s="117">
        <v>630</v>
      </c>
      <c r="Q132" s="93">
        <f>P132/P$130</f>
        <v>0.47908745247148288</v>
      </c>
      <c r="R132" s="97">
        <f t="shared" si="535"/>
        <v>0.91704543152179052</v>
      </c>
      <c r="S132" s="117">
        <v>1850</v>
      </c>
      <c r="T132" s="93">
        <f>S132/S$130</f>
        <v>0.53468208092485547</v>
      </c>
      <c r="U132" s="97">
        <f t="shared" si="536"/>
        <v>1.023461910971023</v>
      </c>
      <c r="V132" s="117">
        <v>515</v>
      </c>
      <c r="W132" s="93">
        <f>V132/V$130</f>
        <v>3.8148148148148149</v>
      </c>
      <c r="X132" s="97">
        <f t="shared" si="537"/>
        <v>7.3021292458829468</v>
      </c>
      <c r="Y132" s="117">
        <v>390</v>
      </c>
      <c r="Z132" s="93">
        <f>Y132/Y$130</f>
        <v>0.48447204968944102</v>
      </c>
      <c r="AA132" s="97">
        <f t="shared" si="538"/>
        <v>0.92735236035877022</v>
      </c>
      <c r="AB132" s="117">
        <v>440</v>
      </c>
      <c r="AC132" s="93">
        <f>AB132/AB$130</f>
        <v>0.10149942329873125</v>
      </c>
      <c r="AD132" s="97">
        <f t="shared" si="539"/>
        <v>0.19428516016861938</v>
      </c>
      <c r="AE132" s="117">
        <v>540</v>
      </c>
      <c r="AF132" s="93">
        <f>AE132/AE$130</f>
        <v>0.48430493273542602</v>
      </c>
      <c r="AG132" s="97">
        <f t="shared" si="540"/>
        <v>0.92703247337692851</v>
      </c>
      <c r="AH132" s="117">
        <v>640</v>
      </c>
      <c r="AI132" s="93">
        <f>AH132/AH$130</f>
        <v>0.54008438818565396</v>
      </c>
      <c r="AJ132" s="97">
        <f t="shared" si="541"/>
        <v>1.0338027394933211</v>
      </c>
      <c r="AK132" s="117">
        <v>475</v>
      </c>
      <c r="AL132" s="93">
        <f>AK132/AK$130</f>
        <v>0.47499999999999998</v>
      </c>
      <c r="AM132" s="97">
        <f t="shared" si="542"/>
        <v>0.90922143280047363</v>
      </c>
      <c r="AN132" s="117">
        <v>785</v>
      </c>
      <c r="AO132" s="93">
        <f>AN132/AN$130</f>
        <v>0.58801498127340823</v>
      </c>
      <c r="AP132" s="97">
        <f t="shared" si="543"/>
        <v>1.125549102698004</v>
      </c>
      <c r="AQ132" s="117">
        <v>1110</v>
      </c>
      <c r="AR132" s="93">
        <f>AQ132/AQ$130</f>
        <v>0.53623188405797106</v>
      </c>
      <c r="AS132" s="97">
        <f t="shared" si="544"/>
        <v>1.0264284672347073</v>
      </c>
      <c r="AT132" s="117">
        <v>1510</v>
      </c>
      <c r="AU132" s="93">
        <f>AT132/AT$130</f>
        <v>0.57196969696969702</v>
      </c>
      <c r="AV132" s="97">
        <f t="shared" si="545"/>
        <v>1.0948360155731383</v>
      </c>
      <c r="AW132" s="117">
        <v>1035</v>
      </c>
      <c r="AX132" s="93">
        <f>AW132/AW$130</f>
        <v>0.52272727272727271</v>
      </c>
      <c r="AY132" s="97">
        <f t="shared" si="546"/>
        <v>1.0005786102588945</v>
      </c>
      <c r="AZ132" s="117">
        <v>785</v>
      </c>
      <c r="BA132" s="93">
        <f>AZ132/AZ$130</f>
        <v>0.52508361204013376</v>
      </c>
      <c r="BB132" s="97">
        <f t="shared" si="547"/>
        <v>1.0050889980614284</v>
      </c>
      <c r="BC132" s="117">
        <v>1605</v>
      </c>
      <c r="BD132" s="93">
        <f>BC132/BC$130</f>
        <v>0.50156250000000002</v>
      </c>
      <c r="BE132" s="97">
        <f t="shared" si="548"/>
        <v>0.96006605239786857</v>
      </c>
      <c r="BF132" s="117">
        <v>1495</v>
      </c>
      <c r="BG132" s="93">
        <f>BF132/BF$130</f>
        <v>0.50677966101694916</v>
      </c>
      <c r="BH132" s="97">
        <f t="shared" si="549"/>
        <v>0.97005248316625026</v>
      </c>
      <c r="BI132" s="95">
        <f t="shared" si="566"/>
        <v>3875</v>
      </c>
      <c r="BJ132" s="93">
        <f>BI132/BI$130</f>
        <v>0.57663690476190477</v>
      </c>
      <c r="BK132" s="97">
        <f>BJ132/$F132</f>
        <v>1.1037697531647355</v>
      </c>
      <c r="BL132" s="95">
        <f t="shared" si="567"/>
        <v>5150</v>
      </c>
      <c r="BM132" s="93">
        <f>BL132/BL$130</f>
        <v>0.53423236514522821</v>
      </c>
      <c r="BN132" s="97">
        <f>BM132/$F132</f>
        <v>1.0226010873383795</v>
      </c>
      <c r="BO132" s="95">
        <f t="shared" si="568"/>
        <v>3650</v>
      </c>
      <c r="BP132" s="93">
        <f>BO132/BO$130</f>
        <v>0.51920341394025604</v>
      </c>
      <c r="BQ132" s="97">
        <f>BP132/$F132</f>
        <v>0.99383341460559371</v>
      </c>
      <c r="BR132" s="95">
        <f t="shared" si="569"/>
        <v>2250</v>
      </c>
      <c r="BS132" s="93">
        <f>BR132/BR$130</f>
        <v>0.2862595419847328</v>
      </c>
      <c r="BT132" s="97">
        <f>BS132/$F132</f>
        <v>0.5479438124550865</v>
      </c>
      <c r="BU132" s="93">
        <f t="shared" si="550"/>
        <v>0.48756218905472637</v>
      </c>
      <c r="BV132" s="93">
        <f t="shared" si="551"/>
        <v>0.51428571428571423</v>
      </c>
      <c r="BW132" s="93">
        <f t="shared" si="552"/>
        <v>0.47908745247148288</v>
      </c>
      <c r="BX132" s="93">
        <f t="shared" si="553"/>
        <v>0.53468208092485547</v>
      </c>
      <c r="BY132" s="93">
        <f t="shared" si="554"/>
        <v>3.8148148148148149</v>
      </c>
      <c r="BZ132" s="93">
        <f t="shared" si="555"/>
        <v>0.48447204968944102</v>
      </c>
      <c r="CA132" s="93">
        <f t="shared" si="556"/>
        <v>0.10149942329873125</v>
      </c>
      <c r="CB132" s="93">
        <f t="shared" si="557"/>
        <v>0.48430493273542602</v>
      </c>
      <c r="CC132" s="93">
        <f t="shared" si="558"/>
        <v>0.54008438818565396</v>
      </c>
      <c r="CD132" s="93">
        <f t="shared" si="559"/>
        <v>0.47499999999999998</v>
      </c>
      <c r="CE132" s="93">
        <f t="shared" si="560"/>
        <v>0.58801498127340823</v>
      </c>
      <c r="CF132" s="93">
        <f t="shared" si="561"/>
        <v>0.53623188405797106</v>
      </c>
      <c r="CG132" s="93">
        <f>AU132</f>
        <v>0.57196969696969702</v>
      </c>
      <c r="CH132" s="93">
        <f t="shared" si="562"/>
        <v>0.52272727272727271</v>
      </c>
      <c r="CI132" s="93">
        <f t="shared" si="563"/>
        <v>0.52508361204013376</v>
      </c>
      <c r="CJ132" s="93">
        <f t="shared" si="564"/>
        <v>0.50156250000000002</v>
      </c>
      <c r="CK132" s="93">
        <f t="shared" si="565"/>
        <v>0.50677966101694916</v>
      </c>
      <c r="CL132" s="37"/>
    </row>
    <row r="133" spans="1:90" ht="15">
      <c r="A133" s="37" t="s">
        <v>153</v>
      </c>
      <c r="B133" s="21" t="s">
        <v>147</v>
      </c>
      <c r="C133" s="94">
        <v>42583</v>
      </c>
      <c r="D133" s="107"/>
      <c r="E133" s="117">
        <v>12640</v>
      </c>
      <c r="F133" s="93">
        <f>E133/E$130</f>
        <v>0.39096814104546862</v>
      </c>
      <c r="G133" s="93"/>
      <c r="H133" s="96">
        <f t="shared" si="531"/>
        <v>4.1481481481481479</v>
      </c>
      <c r="I133" s="96">
        <f t="shared" si="532"/>
        <v>0.3503787878787879</v>
      </c>
      <c r="J133" s="117">
        <v>455</v>
      </c>
      <c r="K133" s="93">
        <f>J133/J$130</f>
        <v>0.45273631840796019</v>
      </c>
      <c r="L133" s="97">
        <f t="shared" si="533"/>
        <v>1.1579877511178285</v>
      </c>
      <c r="M133" s="117">
        <v>485</v>
      </c>
      <c r="N133" s="93">
        <f>M133/M$130</f>
        <v>0.39591836734693875</v>
      </c>
      <c r="O133" s="97">
        <f t="shared" si="534"/>
        <v>1.0126614569878583</v>
      </c>
      <c r="P133" s="117">
        <v>565</v>
      </c>
      <c r="Q133" s="93">
        <f>P133/P$130</f>
        <v>0.42965779467680609</v>
      </c>
      <c r="R133" s="97">
        <f t="shared" si="535"/>
        <v>1.0989585840111662</v>
      </c>
      <c r="S133" s="117">
        <v>1230</v>
      </c>
      <c r="T133" s="93">
        <f>S133/S$130</f>
        <v>0.3554913294797688</v>
      </c>
      <c r="U133" s="97">
        <f t="shared" si="536"/>
        <v>0.90925907294944031</v>
      </c>
      <c r="V133" s="117">
        <v>560</v>
      </c>
      <c r="W133" s="93">
        <f>V133/V$130</f>
        <v>4.1481481481481479</v>
      </c>
      <c r="X133" s="97">
        <f t="shared" si="537"/>
        <v>10.609939052977026</v>
      </c>
      <c r="Y133" s="117">
        <v>340</v>
      </c>
      <c r="Z133" s="93">
        <f>Y133/Y$130</f>
        <v>0.42236024844720499</v>
      </c>
      <c r="AA133" s="97">
        <f t="shared" si="538"/>
        <v>1.0802932620489032</v>
      </c>
      <c r="AB133" s="117">
        <v>2405</v>
      </c>
      <c r="AC133" s="93">
        <f>AB133/AB$130</f>
        <v>0.55478662053056516</v>
      </c>
      <c r="AD133" s="97">
        <f t="shared" si="539"/>
        <v>1.4190072343159155</v>
      </c>
      <c r="AE133" s="117">
        <v>465</v>
      </c>
      <c r="AF133" s="93">
        <f>AE133/AE$130</f>
        <v>0.4170403587443946</v>
      </c>
      <c r="AG133" s="97">
        <f t="shared" si="540"/>
        <v>1.0666862973264459</v>
      </c>
      <c r="AH133" s="117">
        <v>455</v>
      </c>
      <c r="AI133" s="93">
        <f>AH133/AH$130</f>
        <v>0.38396624472573837</v>
      </c>
      <c r="AJ133" s="97">
        <f t="shared" si="541"/>
        <v>0.98209087753031021</v>
      </c>
      <c r="AK133" s="117">
        <v>435</v>
      </c>
      <c r="AL133" s="93">
        <f>AK133/AK$130</f>
        <v>0.435</v>
      </c>
      <c r="AM133" s="97">
        <f t="shared" si="542"/>
        <v>1.1126226265822785</v>
      </c>
      <c r="AN133" s="117">
        <v>475</v>
      </c>
      <c r="AO133" s="93">
        <f>AN133/AN$130</f>
        <v>0.35580524344569286</v>
      </c>
      <c r="AP133" s="97">
        <f t="shared" si="543"/>
        <v>0.9100619873891812</v>
      </c>
      <c r="AQ133" s="117">
        <v>840</v>
      </c>
      <c r="AR133" s="93">
        <f>AQ133/AQ$130</f>
        <v>0.40579710144927539</v>
      </c>
      <c r="AS133" s="97">
        <f t="shared" si="544"/>
        <v>1.0379288203999266</v>
      </c>
      <c r="AT133" s="117">
        <v>925</v>
      </c>
      <c r="AU133" s="93">
        <f>AT133/AT$130</f>
        <v>0.3503787878787879</v>
      </c>
      <c r="AV133" s="97">
        <f t="shared" si="545"/>
        <v>0.89618245349060222</v>
      </c>
      <c r="AW133" s="117">
        <v>790</v>
      </c>
      <c r="AX133" s="93">
        <f>AW133/AW$130</f>
        <v>0.39898989898989901</v>
      </c>
      <c r="AY133" s="97">
        <f t="shared" si="546"/>
        <v>1.0205176767676767</v>
      </c>
      <c r="AZ133" s="117">
        <v>640</v>
      </c>
      <c r="BA133" s="93">
        <f>AZ133/AZ$130</f>
        <v>0.42809364548494983</v>
      </c>
      <c r="BB133" s="97">
        <f t="shared" si="547"/>
        <v>1.0949578764658565</v>
      </c>
      <c r="BC133" s="117">
        <v>1315</v>
      </c>
      <c r="BD133" s="93">
        <f>BC133/BC$130</f>
        <v>0.41093750000000001</v>
      </c>
      <c r="BE133" s="97">
        <f t="shared" si="548"/>
        <v>1.0510766910601266</v>
      </c>
      <c r="BF133" s="117">
        <v>1155</v>
      </c>
      <c r="BG133" s="93">
        <f>BF133/BF$130</f>
        <v>0.39152542372881355</v>
      </c>
      <c r="BH133" s="97">
        <f t="shared" si="549"/>
        <v>1.0014253915468783</v>
      </c>
      <c r="BI133" s="95">
        <f t="shared" si="566"/>
        <v>3150</v>
      </c>
      <c r="BJ133" s="93">
        <f>BI133/BI$130</f>
        <v>0.46875</v>
      </c>
      <c r="BK133" s="97">
        <f>BJ133/$F133</f>
        <v>1.198946795886076</v>
      </c>
      <c r="BL133" s="95">
        <f t="shared" si="567"/>
        <v>3710</v>
      </c>
      <c r="BM133" s="93">
        <f>BL133/BL$130</f>
        <v>0.38485477178423239</v>
      </c>
      <c r="BN133" s="97">
        <f>BM133/$F133</f>
        <v>0.98436351042596781</v>
      </c>
      <c r="BO133" s="95">
        <f t="shared" si="568"/>
        <v>2865</v>
      </c>
      <c r="BP133" s="93">
        <f>BO133/BO$130</f>
        <v>0.40753911806543386</v>
      </c>
      <c r="BQ133" s="97">
        <f>BP133/$F133</f>
        <v>1.0423844689126167</v>
      </c>
      <c r="BR133" s="95">
        <f t="shared" si="569"/>
        <v>3810</v>
      </c>
      <c r="BS133" s="93">
        <f>BR133/BR$130</f>
        <v>0.48473282442748089</v>
      </c>
      <c r="BT133" s="97">
        <f>BS133/$F133</f>
        <v>1.2398269156440234</v>
      </c>
      <c r="BU133" s="93">
        <f t="shared" si="550"/>
        <v>0.45273631840796019</v>
      </c>
      <c r="BV133" s="93">
        <f t="shared" si="551"/>
        <v>0.39591836734693875</v>
      </c>
      <c r="BW133" s="93">
        <f t="shared" si="552"/>
        <v>0.42965779467680609</v>
      </c>
      <c r="BX133" s="93">
        <f t="shared" si="553"/>
        <v>0.3554913294797688</v>
      </c>
      <c r="BY133" s="93">
        <f t="shared" si="554"/>
        <v>4.1481481481481479</v>
      </c>
      <c r="BZ133" s="93">
        <f t="shared" si="555"/>
        <v>0.42236024844720499</v>
      </c>
      <c r="CA133" s="93">
        <f t="shared" si="556"/>
        <v>0.55478662053056516</v>
      </c>
      <c r="CB133" s="93">
        <f t="shared" si="557"/>
        <v>0.4170403587443946</v>
      </c>
      <c r="CC133" s="93">
        <f t="shared" si="558"/>
        <v>0.38396624472573837</v>
      </c>
      <c r="CD133" s="93">
        <f t="shared" si="559"/>
        <v>0.435</v>
      </c>
      <c r="CE133" s="93">
        <f t="shared" si="560"/>
        <v>0.35580524344569286</v>
      </c>
      <c r="CF133" s="93">
        <f t="shared" si="561"/>
        <v>0.40579710144927539</v>
      </c>
      <c r="CG133" s="93">
        <f>AU133</f>
        <v>0.3503787878787879</v>
      </c>
      <c r="CH133" s="93">
        <f t="shared" si="562"/>
        <v>0.39898989898989901</v>
      </c>
      <c r="CI133" s="93">
        <f t="shared" si="563"/>
        <v>0.42809364548494983</v>
      </c>
      <c r="CJ133" s="93">
        <f t="shared" si="564"/>
        <v>0.41093750000000001</v>
      </c>
      <c r="CK133" s="93">
        <f t="shared" si="565"/>
        <v>0.39152542372881355</v>
      </c>
      <c r="CL133" s="37"/>
    </row>
    <row r="134" spans="1:90" ht="15">
      <c r="A134" s="37" t="s">
        <v>154</v>
      </c>
      <c r="B134" s="21" t="s">
        <v>147</v>
      </c>
      <c r="C134" s="94">
        <v>42583</v>
      </c>
      <c r="D134" s="107"/>
      <c r="E134" s="104">
        <v>15995</v>
      </c>
      <c r="F134" s="93">
        <f>E134/E$130</f>
        <v>0.49474172595112897</v>
      </c>
      <c r="G134" s="93"/>
      <c r="H134" s="96">
        <f t="shared" si="531"/>
        <v>0.66666666666666663</v>
      </c>
      <c r="I134" s="96">
        <f t="shared" si="532"/>
        <v>0.34832756632064593</v>
      </c>
      <c r="J134" s="104">
        <v>445</v>
      </c>
      <c r="K134" s="93">
        <f>J134/J$130</f>
        <v>0.44278606965174128</v>
      </c>
      <c r="L134" s="97">
        <f t="shared" si="533"/>
        <v>0.89498428457898072</v>
      </c>
      <c r="M134" s="104">
        <v>590</v>
      </c>
      <c r="N134" s="93">
        <f>M134/M$130</f>
        <v>0.48163265306122449</v>
      </c>
      <c r="O134" s="97">
        <f t="shared" si="534"/>
        <v>0.97350319934163099</v>
      </c>
      <c r="P134" s="104">
        <v>600</v>
      </c>
      <c r="Q134" s="93">
        <f>P134/P$130</f>
        <v>0.45627376425855515</v>
      </c>
      <c r="R134" s="97">
        <f t="shared" si="535"/>
        <v>0.9222463768977236</v>
      </c>
      <c r="S134" s="104">
        <v>1605</v>
      </c>
      <c r="T134" s="93">
        <f>S134/S$130</f>
        <v>0.4638728323699422</v>
      </c>
      <c r="U134" s="97">
        <f t="shared" si="536"/>
        <v>0.93760604379620083</v>
      </c>
      <c r="V134" s="117">
        <v>90</v>
      </c>
      <c r="W134" s="93">
        <f>V134/V$130</f>
        <v>0.66666666666666663</v>
      </c>
      <c r="X134" s="97">
        <f t="shared" si="537"/>
        <v>1.3475044284672293</v>
      </c>
      <c r="Y134" s="117">
        <v>345</v>
      </c>
      <c r="Z134" s="93">
        <f>Y134/Y$130</f>
        <v>0.42857142857142855</v>
      </c>
      <c r="AA134" s="97">
        <f t="shared" si="538"/>
        <v>0.86625284687179027</v>
      </c>
      <c r="AB134" s="117">
        <v>1510</v>
      </c>
      <c r="AC134" s="93">
        <f>AB134/AB$130</f>
        <v>0.34832756632064593</v>
      </c>
      <c r="AD134" s="97">
        <f t="shared" si="539"/>
        <v>0.70405940726142435</v>
      </c>
      <c r="AE134" s="117">
        <v>510</v>
      </c>
      <c r="AF134" s="93">
        <f>AE134/AE$130</f>
        <v>0.45739910313901344</v>
      </c>
      <c r="AG134" s="97">
        <f t="shared" si="540"/>
        <v>0.92452097558513946</v>
      </c>
      <c r="AH134" s="117">
        <v>640</v>
      </c>
      <c r="AI134" s="93">
        <f>AH134/AH$130</f>
        <v>0.54008438818565396</v>
      </c>
      <c r="AJ134" s="97">
        <f t="shared" si="541"/>
        <v>1.0916491572392744</v>
      </c>
      <c r="AK134" s="117">
        <v>590</v>
      </c>
      <c r="AL134" s="93">
        <f>AK134/AK$130</f>
        <v>0.59</v>
      </c>
      <c r="AM134" s="97">
        <f t="shared" si="542"/>
        <v>1.192541419193498</v>
      </c>
      <c r="AN134" s="117">
        <v>830</v>
      </c>
      <c r="AO134" s="93">
        <f>AN134/AN$130</f>
        <v>0.62172284644194753</v>
      </c>
      <c r="AP134" s="97">
        <f t="shared" si="543"/>
        <v>1.2566614332896633</v>
      </c>
      <c r="AQ134" s="117">
        <v>1100</v>
      </c>
      <c r="AR134" s="93">
        <f>AQ134/AQ$130</f>
        <v>0.53140096618357491</v>
      </c>
      <c r="AS134" s="97">
        <f t="shared" si="544"/>
        <v>1.0740977328361974</v>
      </c>
      <c r="AT134" s="117">
        <v>1450</v>
      </c>
      <c r="AU134" s="93">
        <f>AT134/AT$130</f>
        <v>0.5492424242424242</v>
      </c>
      <c r="AV134" s="97">
        <f t="shared" si="545"/>
        <v>1.1101598984531149</v>
      </c>
      <c r="AW134" s="117">
        <v>945</v>
      </c>
      <c r="AX134" s="93">
        <f>AW134/AW$130</f>
        <v>0.47727272727272729</v>
      </c>
      <c r="AY134" s="97">
        <f t="shared" si="546"/>
        <v>0.96469067037994838</v>
      </c>
      <c r="AZ134" s="117">
        <v>805</v>
      </c>
      <c r="BA134" s="93">
        <f>AZ134/AZ$130</f>
        <v>0.53846153846153844</v>
      </c>
      <c r="BB134" s="97">
        <f t="shared" si="547"/>
        <v>1.0883689614543006</v>
      </c>
      <c r="BC134" s="117">
        <v>1440</v>
      </c>
      <c r="BD134" s="93">
        <f>BC134/BC$130</f>
        <v>0.45</v>
      </c>
      <c r="BE134" s="97">
        <f t="shared" si="548"/>
        <v>0.90956548921537983</v>
      </c>
      <c r="BF134" s="117">
        <v>1375</v>
      </c>
      <c r="BG134" s="93">
        <f>BF134/BF$130</f>
        <v>0.46610169491525422</v>
      </c>
      <c r="BH134" s="97">
        <f t="shared" si="549"/>
        <v>0.94211114702157983</v>
      </c>
      <c r="BI134" s="95">
        <f t="shared" si="566"/>
        <v>3085</v>
      </c>
      <c r="BJ134" s="93">
        <f>BI134/BI$130</f>
        <v>0.45907738095238093</v>
      </c>
      <c r="BK134" s="97">
        <f>BJ134/$F134</f>
        <v>0.92791320576370584</v>
      </c>
      <c r="BL134" s="95">
        <f t="shared" si="567"/>
        <v>4870</v>
      </c>
      <c r="BM134" s="93">
        <f>BL134/BL$130</f>
        <v>0.50518672199170123</v>
      </c>
      <c r="BN134" s="97">
        <f>BM134/$F134</f>
        <v>1.0211120176299906</v>
      </c>
      <c r="BO134" s="95">
        <f t="shared" si="568"/>
        <v>3665</v>
      </c>
      <c r="BP134" s="93">
        <f>BO134/BO$130</f>
        <v>0.52133712660028453</v>
      </c>
      <c r="BQ134" s="97">
        <f>BP134/$F134</f>
        <v>1.0537561302273959</v>
      </c>
      <c r="BR134" s="95">
        <f t="shared" si="569"/>
        <v>3250</v>
      </c>
      <c r="BS134" s="93">
        <f>BR134/BR$130</f>
        <v>0.41348600508905853</v>
      </c>
      <c r="BT134" s="97">
        <f>BS134/$F134</f>
        <v>0.8357613344500946</v>
      </c>
      <c r="BU134" s="93">
        <f t="shared" si="550"/>
        <v>0.44278606965174128</v>
      </c>
      <c r="BV134" s="93">
        <f t="shared" si="551"/>
        <v>0.48163265306122449</v>
      </c>
      <c r="BW134" s="93">
        <f t="shared" si="552"/>
        <v>0.45627376425855515</v>
      </c>
      <c r="BX134" s="93">
        <f t="shared" si="553"/>
        <v>0.4638728323699422</v>
      </c>
      <c r="BY134" s="93">
        <f t="shared" si="554"/>
        <v>0.66666666666666663</v>
      </c>
      <c r="BZ134" s="93">
        <f t="shared" si="555"/>
        <v>0.42857142857142855</v>
      </c>
      <c r="CA134" s="93">
        <f t="shared" si="556"/>
        <v>0.34832756632064593</v>
      </c>
      <c r="CB134" s="93">
        <f t="shared" si="557"/>
        <v>0.45739910313901344</v>
      </c>
      <c r="CC134" s="93">
        <f t="shared" si="558"/>
        <v>0.54008438818565396</v>
      </c>
      <c r="CD134" s="93">
        <f t="shared" si="559"/>
        <v>0.59</v>
      </c>
      <c r="CE134" s="93">
        <f t="shared" si="560"/>
        <v>0.62172284644194753</v>
      </c>
      <c r="CF134" s="93">
        <f t="shared" si="561"/>
        <v>0.53140096618357491</v>
      </c>
      <c r="CG134" s="93">
        <f>AU134</f>
        <v>0.5492424242424242</v>
      </c>
      <c r="CH134" s="93">
        <f t="shared" si="562"/>
        <v>0.47727272727272729</v>
      </c>
      <c r="CI134" s="93">
        <f t="shared" si="563"/>
        <v>0.53846153846153844</v>
      </c>
      <c r="CJ134" s="93">
        <f t="shared" si="564"/>
        <v>0.45</v>
      </c>
      <c r="CK134" s="93">
        <f t="shared" si="565"/>
        <v>0.46610169491525422</v>
      </c>
      <c r="CL134" s="37"/>
    </row>
    <row r="135" spans="1:90" ht="15">
      <c r="A135" s="37" t="s">
        <v>155</v>
      </c>
      <c r="B135" s="21" t="s">
        <v>147</v>
      </c>
      <c r="C135" s="94">
        <v>42583</v>
      </c>
      <c r="D135" s="107"/>
      <c r="E135" s="104">
        <v>16335</v>
      </c>
      <c r="F135" s="93">
        <f>E135/E$130</f>
        <v>0.50525827404887103</v>
      </c>
      <c r="G135" s="93"/>
      <c r="H135" s="96">
        <f t="shared" si="531"/>
        <v>0.63500000000000001</v>
      </c>
      <c r="I135" s="96">
        <f t="shared" si="532"/>
        <v>0.33333333333333331</v>
      </c>
      <c r="J135" s="104">
        <v>610</v>
      </c>
      <c r="K135" s="93">
        <f>J135/J$130</f>
        <v>0.60696517412935325</v>
      </c>
      <c r="L135" s="97">
        <f t="shared" si="533"/>
        <v>1.2012968521335776</v>
      </c>
      <c r="M135" s="104">
        <v>635</v>
      </c>
      <c r="N135" s="93">
        <f>M135/M$130</f>
        <v>0.51836734693877551</v>
      </c>
      <c r="O135" s="97">
        <f t="shared" si="534"/>
        <v>1.0259452908803557</v>
      </c>
      <c r="P135" s="104">
        <v>715</v>
      </c>
      <c r="Q135" s="93">
        <f>P135/P$130</f>
        <v>0.54372623574144485</v>
      </c>
      <c r="R135" s="97">
        <f t="shared" si="535"/>
        <v>1.0761352434356237</v>
      </c>
      <c r="S135" s="104">
        <v>1855</v>
      </c>
      <c r="T135" s="93">
        <f>S135/S$130</f>
        <v>0.53612716763005785</v>
      </c>
      <c r="U135" s="97">
        <f t="shared" si="536"/>
        <v>1.0610952757563372</v>
      </c>
      <c r="V135" s="117">
        <v>45</v>
      </c>
      <c r="W135" s="93">
        <f>V135/V$130</f>
        <v>0.33333333333333331</v>
      </c>
      <c r="X135" s="97">
        <f t="shared" si="537"/>
        <v>0.65972859912253845</v>
      </c>
      <c r="Y135" s="117">
        <v>460</v>
      </c>
      <c r="Z135" s="93">
        <f>Y135/Y$130</f>
        <v>0.5714285714285714</v>
      </c>
      <c r="AA135" s="97">
        <f t="shared" si="538"/>
        <v>1.1309633127814944</v>
      </c>
      <c r="AB135" s="117">
        <v>2135</v>
      </c>
      <c r="AC135" s="93">
        <f>AB135/AB$130</f>
        <v>0.49250288350634369</v>
      </c>
      <c r="AD135" s="97">
        <f t="shared" si="539"/>
        <v>0.97475471219835275</v>
      </c>
      <c r="AE135" s="117">
        <v>605</v>
      </c>
      <c r="AF135" s="93">
        <f>AE135/AE$130</f>
        <v>0.54260089686098656</v>
      </c>
      <c r="AG135" s="97">
        <f t="shared" si="540"/>
        <v>1.0739079887061951</v>
      </c>
      <c r="AH135" s="117">
        <v>545</v>
      </c>
      <c r="AI135" s="93">
        <f>AH135/AH$130</f>
        <v>0.45991561181434598</v>
      </c>
      <c r="AJ135" s="97">
        <f t="shared" si="541"/>
        <v>0.9102584468905911</v>
      </c>
      <c r="AK135" s="117">
        <v>635</v>
      </c>
      <c r="AL135" s="93">
        <f>AK135/AK$130</f>
        <v>0.63500000000000001</v>
      </c>
      <c r="AM135" s="97">
        <f t="shared" si="542"/>
        <v>1.2567829813284359</v>
      </c>
      <c r="AN135" s="117">
        <v>505</v>
      </c>
      <c r="AO135" s="93">
        <f>AN135/AN$130</f>
        <v>0.37827715355805241</v>
      </c>
      <c r="AP135" s="97">
        <f t="shared" si="543"/>
        <v>0.74868076979074594</v>
      </c>
      <c r="AQ135" s="117">
        <v>970</v>
      </c>
      <c r="AR135" s="93">
        <f>AQ135/AQ$130</f>
        <v>0.46859903381642515</v>
      </c>
      <c r="AS135" s="97">
        <f t="shared" si="544"/>
        <v>0.92744455238965562</v>
      </c>
      <c r="AT135" s="117">
        <v>1190</v>
      </c>
      <c r="AU135" s="93">
        <f>AT135/AT$130</f>
        <v>0.45075757575757575</v>
      </c>
      <c r="AV135" s="97">
        <f t="shared" si="545"/>
        <v>0.89213299199525087</v>
      </c>
      <c r="AW135" s="117">
        <v>1035</v>
      </c>
      <c r="AX135" s="93">
        <f>AW135/AW$130</f>
        <v>0.52272727272727271</v>
      </c>
      <c r="AY135" s="97">
        <f t="shared" si="546"/>
        <v>1.0345743940785264</v>
      </c>
      <c r="AZ135" s="117">
        <v>690</v>
      </c>
      <c r="BA135" s="93">
        <f>AZ135/AZ$130</f>
        <v>0.46153846153846156</v>
      </c>
      <c r="BB135" s="97">
        <f t="shared" si="547"/>
        <v>0.9134703680158226</v>
      </c>
      <c r="BC135" s="117">
        <v>1760</v>
      </c>
      <c r="BD135" s="93">
        <f>BC135/BC$130</f>
        <v>0.55000000000000004</v>
      </c>
      <c r="BE135" s="97">
        <f t="shared" si="548"/>
        <v>1.0885521885521887</v>
      </c>
      <c r="BF135" s="117">
        <v>1575</v>
      </c>
      <c r="BG135" s="93">
        <f>BF135/BF$130</f>
        <v>0.53389830508474578</v>
      </c>
      <c r="BH135" s="97">
        <f t="shared" si="549"/>
        <v>1.0566839426623711</v>
      </c>
      <c r="BI135" s="95">
        <f t="shared" si="566"/>
        <v>3685</v>
      </c>
      <c r="BJ135" s="93">
        <f>BI135/BI$130</f>
        <v>0.54836309523809523</v>
      </c>
      <c r="BK135" s="97">
        <f>BJ135/$F135</f>
        <v>1.0853124498957831</v>
      </c>
      <c r="BL135" s="95">
        <f t="shared" si="567"/>
        <v>4770</v>
      </c>
      <c r="BM135" s="93">
        <f>BL135/BL$130</f>
        <v>0.49481327800829877</v>
      </c>
      <c r="BN135" s="97">
        <f>BM135/$F135</f>
        <v>0.97932741218293839</v>
      </c>
      <c r="BO135" s="95">
        <f t="shared" si="568"/>
        <v>3590</v>
      </c>
      <c r="BP135" s="93">
        <f>BO135/BO$130</f>
        <v>0.51066856330014221</v>
      </c>
      <c r="BQ135" s="97">
        <f>BP135/$F135</f>
        <v>1.0107079676457666</v>
      </c>
      <c r="BR135" s="95">
        <f t="shared" si="569"/>
        <v>3920</v>
      </c>
      <c r="BS135" s="93">
        <f>BR135/BR$130</f>
        <v>0.49872773536895676</v>
      </c>
      <c r="BT135" s="97">
        <f>BS135/$F135</f>
        <v>0.98707485059555378</v>
      </c>
      <c r="BU135" s="93">
        <f t="shared" si="550"/>
        <v>0.60696517412935325</v>
      </c>
      <c r="BV135" s="93">
        <f t="shared" si="551"/>
        <v>0.51836734693877551</v>
      </c>
      <c r="BW135" s="93">
        <f t="shared" si="552"/>
        <v>0.54372623574144485</v>
      </c>
      <c r="BX135" s="93">
        <f t="shared" si="553"/>
        <v>0.53612716763005785</v>
      </c>
      <c r="BY135" s="93">
        <f t="shared" si="554"/>
        <v>0.33333333333333331</v>
      </c>
      <c r="BZ135" s="93">
        <f t="shared" si="555"/>
        <v>0.5714285714285714</v>
      </c>
      <c r="CA135" s="93">
        <f t="shared" si="556"/>
        <v>0.49250288350634369</v>
      </c>
      <c r="CB135" s="93">
        <f t="shared" si="557"/>
        <v>0.54260089686098656</v>
      </c>
      <c r="CC135" s="93">
        <f t="shared" si="558"/>
        <v>0.45991561181434598</v>
      </c>
      <c r="CD135" s="93">
        <f t="shared" si="559"/>
        <v>0.63500000000000001</v>
      </c>
      <c r="CE135" s="93">
        <f t="shared" si="560"/>
        <v>0.37827715355805241</v>
      </c>
      <c r="CF135" s="93">
        <f t="shared" si="561"/>
        <v>0.46859903381642515</v>
      </c>
      <c r="CG135" s="93">
        <f>AU135</f>
        <v>0.45075757575757575</v>
      </c>
      <c r="CH135" s="93">
        <f t="shared" si="562"/>
        <v>0.52272727272727271</v>
      </c>
      <c r="CI135" s="93">
        <f t="shared" si="563"/>
        <v>0.46153846153846156</v>
      </c>
      <c r="CJ135" s="93">
        <f t="shared" si="564"/>
        <v>0.55000000000000004</v>
      </c>
      <c r="CK135" s="93">
        <f t="shared" si="565"/>
        <v>0.53389830508474578</v>
      </c>
      <c r="CL135" s="37"/>
    </row>
    <row r="136" spans="1:90">
      <c r="A136" s="19" t="s">
        <v>156</v>
      </c>
      <c r="B136" s="19"/>
      <c r="C136" s="106"/>
      <c r="D136" s="107"/>
      <c r="E136" s="95"/>
      <c r="F136" s="93"/>
      <c r="G136" s="93"/>
      <c r="H136" s="96"/>
      <c r="I136" s="96"/>
      <c r="J136" s="37"/>
      <c r="K136" s="93"/>
      <c r="L136" s="97"/>
      <c r="M136" s="37"/>
      <c r="N136" s="93"/>
      <c r="O136" s="97"/>
      <c r="P136" s="37"/>
      <c r="Q136" s="93"/>
      <c r="R136" s="97"/>
      <c r="S136" s="37"/>
      <c r="T136" s="93"/>
      <c r="U136" s="97"/>
      <c r="V136" s="37"/>
      <c r="W136" s="93"/>
      <c r="X136" s="97"/>
      <c r="Y136" s="37"/>
      <c r="Z136" s="93"/>
      <c r="AA136" s="97"/>
      <c r="AB136" s="37"/>
      <c r="AC136" s="93"/>
      <c r="AD136" s="97"/>
      <c r="AE136" s="37"/>
      <c r="AF136" s="93"/>
      <c r="AG136" s="97"/>
      <c r="AH136" s="37"/>
      <c r="AI136" s="93"/>
      <c r="AJ136" s="97"/>
      <c r="AK136" s="37"/>
      <c r="AL136" s="93"/>
      <c r="AM136" s="97"/>
      <c r="AN136" s="37"/>
      <c r="AO136" s="93"/>
      <c r="AP136" s="97"/>
      <c r="AQ136" s="37"/>
      <c r="AR136" s="93"/>
      <c r="AS136" s="97"/>
      <c r="AT136" s="37"/>
      <c r="AU136" s="93"/>
      <c r="AV136" s="97"/>
      <c r="AW136" s="37"/>
      <c r="AX136" s="93"/>
      <c r="AY136" s="97"/>
      <c r="AZ136" s="37"/>
      <c r="BA136" s="93"/>
      <c r="BB136" s="97"/>
      <c r="BC136" s="37"/>
      <c r="BD136" s="93"/>
      <c r="BE136" s="97"/>
      <c r="BF136" s="37"/>
      <c r="BG136" s="93"/>
      <c r="BH136" s="97"/>
      <c r="BI136" s="97"/>
      <c r="BJ136" s="97"/>
      <c r="BK136" s="97"/>
      <c r="BL136" s="97"/>
      <c r="BM136" s="97"/>
      <c r="BN136" s="97"/>
      <c r="BO136" s="97"/>
      <c r="BP136" s="97"/>
      <c r="BQ136" s="97"/>
      <c r="BR136" s="97"/>
      <c r="BS136" s="97"/>
      <c r="BT136" s="97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37"/>
    </row>
    <row r="137" spans="1:90" ht="15">
      <c r="A137" s="37" t="s">
        <v>157</v>
      </c>
      <c r="B137" s="21" t="s">
        <v>147</v>
      </c>
      <c r="C137" s="106">
        <v>42583</v>
      </c>
      <c r="D137" s="107"/>
      <c r="E137" s="117">
        <v>17110</v>
      </c>
      <c r="F137" s="93"/>
      <c r="G137" s="93"/>
      <c r="H137" s="96"/>
      <c r="I137" s="96"/>
      <c r="J137" s="117">
        <v>680</v>
      </c>
      <c r="K137" s="93"/>
      <c r="L137" s="97"/>
      <c r="M137" s="117">
        <v>635</v>
      </c>
      <c r="N137" s="93"/>
      <c r="O137" s="97"/>
      <c r="P137" s="117">
        <v>810</v>
      </c>
      <c r="Q137" s="93"/>
      <c r="R137" s="97"/>
      <c r="S137" s="117">
        <v>1580</v>
      </c>
      <c r="T137" s="93"/>
      <c r="U137" s="97"/>
      <c r="V137" s="117">
        <v>720</v>
      </c>
      <c r="W137" s="93"/>
      <c r="X137" s="97"/>
      <c r="Y137" s="117">
        <v>525</v>
      </c>
      <c r="Z137" s="93"/>
      <c r="AA137" s="97"/>
      <c r="AB137" s="117">
        <v>2000</v>
      </c>
      <c r="AC137" s="93"/>
      <c r="AD137" s="97"/>
      <c r="AE137" s="117">
        <v>660</v>
      </c>
      <c r="AF137" s="93"/>
      <c r="AG137" s="97"/>
      <c r="AH137" s="117">
        <v>640</v>
      </c>
      <c r="AI137" s="93"/>
      <c r="AJ137" s="97"/>
      <c r="AK137" s="117">
        <v>585</v>
      </c>
      <c r="AL137" s="93"/>
      <c r="AM137" s="97"/>
      <c r="AN137" s="117">
        <v>585</v>
      </c>
      <c r="AO137" s="93"/>
      <c r="AP137" s="97"/>
      <c r="AQ137" s="117">
        <v>975</v>
      </c>
      <c r="AR137" s="93"/>
      <c r="AS137" s="97"/>
      <c r="AT137" s="117">
        <v>1105</v>
      </c>
      <c r="AU137" s="93"/>
      <c r="AV137" s="97"/>
      <c r="AW137" s="117">
        <v>1145</v>
      </c>
      <c r="AX137" s="93"/>
      <c r="AY137" s="97"/>
      <c r="AZ137" s="117">
        <v>950</v>
      </c>
      <c r="BA137" s="93"/>
      <c r="BB137" s="97"/>
      <c r="BC137" s="117">
        <v>1930</v>
      </c>
      <c r="BD137" s="93"/>
      <c r="BE137" s="97"/>
      <c r="BF137" s="117">
        <v>1585</v>
      </c>
      <c r="BG137" s="93"/>
      <c r="BH137" s="97"/>
      <c r="BI137" s="95">
        <f>J137+S137+V137+Y137+P137</f>
        <v>4315</v>
      </c>
      <c r="BJ137" s="93"/>
      <c r="BK137" s="97"/>
      <c r="BL137" s="95">
        <f>BF137+AT137+AQ137+AW137</f>
        <v>4810</v>
      </c>
      <c r="BM137" s="93"/>
      <c r="BN137" s="97"/>
      <c r="BO137" s="95">
        <f>AZ137+AN137+AK137+BC137</f>
        <v>4050</v>
      </c>
      <c r="BP137" s="93"/>
      <c r="BQ137" s="97"/>
      <c r="BR137" s="95">
        <f>AH137+AE137+AB137+M137</f>
        <v>3935</v>
      </c>
      <c r="BS137" s="93"/>
      <c r="BT137" s="97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37"/>
    </row>
    <row r="138" spans="1:90" ht="15">
      <c r="A138" s="37" t="s">
        <v>158</v>
      </c>
      <c r="B138" s="21" t="s">
        <v>147</v>
      </c>
      <c r="C138" s="106">
        <v>42583</v>
      </c>
      <c r="D138" s="107"/>
      <c r="E138" s="117">
        <v>2470</v>
      </c>
      <c r="F138" s="93">
        <f t="shared" ref="F138:F156" si="570">E138/E$137</f>
        <v>0.14436002337814144</v>
      </c>
      <c r="G138" s="93"/>
      <c r="H138" s="96">
        <f t="shared" si="531"/>
        <v>0.27205882352941174</v>
      </c>
      <c r="I138" s="96">
        <f t="shared" si="532"/>
        <v>5.9829059829059832E-2</v>
      </c>
      <c r="J138" s="117">
        <v>185</v>
      </c>
      <c r="K138" s="93">
        <f t="shared" ref="K138:K156" si="571">J138/J$137</f>
        <v>0.27205882352941174</v>
      </c>
      <c r="L138" s="97">
        <f t="shared" si="533"/>
        <v>1.8845856156227672</v>
      </c>
      <c r="M138" s="117">
        <v>135</v>
      </c>
      <c r="N138" s="93">
        <f t="shared" ref="N138:N156" si="572">M138/M$137</f>
        <v>0.2125984251968504</v>
      </c>
      <c r="O138" s="97">
        <f t="shared" si="534"/>
        <v>1.4726959737320284</v>
      </c>
      <c r="P138" s="117">
        <v>120</v>
      </c>
      <c r="Q138" s="93">
        <f t="shared" ref="Q138:Q156" si="573">P138/P$137</f>
        <v>0.14814814814814814</v>
      </c>
      <c r="R138" s="97">
        <f t="shared" si="535"/>
        <v>1.0262408157144998</v>
      </c>
      <c r="S138" s="117">
        <v>300</v>
      </c>
      <c r="T138" s="93">
        <f t="shared" ref="T138:T156" si="574">S138/S$137</f>
        <v>0.189873417721519</v>
      </c>
      <c r="U138" s="97">
        <f t="shared" si="536"/>
        <v>1.3152769948239635</v>
      </c>
      <c r="V138" s="117">
        <v>120</v>
      </c>
      <c r="W138" s="93">
        <f t="shared" ref="W138:W156" si="575">V138/V$137</f>
        <v>0.16666666666666666</v>
      </c>
      <c r="X138" s="97">
        <f t="shared" si="537"/>
        <v>1.1545209176788123</v>
      </c>
      <c r="Y138" s="117">
        <v>100</v>
      </c>
      <c r="Z138" s="93">
        <f t="shared" ref="Z138:Z156" si="576">Y138/Y$137</f>
        <v>0.19047619047619047</v>
      </c>
      <c r="AA138" s="97">
        <f t="shared" si="538"/>
        <v>1.319452477347214</v>
      </c>
      <c r="AB138" s="117">
        <v>280</v>
      </c>
      <c r="AC138" s="93">
        <f t="shared" ref="AC138:AC156" si="577">AB138/AB$137</f>
        <v>0.14000000000000001</v>
      </c>
      <c r="AD138" s="97">
        <f t="shared" si="539"/>
        <v>0.96979757085020246</v>
      </c>
      <c r="AE138" s="117">
        <v>100</v>
      </c>
      <c r="AF138" s="93">
        <f t="shared" ref="AF138:AF156" si="578">AE138/AE$137</f>
        <v>0.15151515151515152</v>
      </c>
      <c r="AG138" s="97">
        <f t="shared" si="540"/>
        <v>1.0495644706171021</v>
      </c>
      <c r="AH138" s="117">
        <v>75</v>
      </c>
      <c r="AI138" s="93">
        <f t="shared" ref="AI138:AI156" si="579">AH138/AH$137</f>
        <v>0.1171875</v>
      </c>
      <c r="AJ138" s="97">
        <f t="shared" si="541"/>
        <v>0.81177252024291502</v>
      </c>
      <c r="AK138" s="117">
        <v>85</v>
      </c>
      <c r="AL138" s="93">
        <f t="shared" ref="AL138:AL156" si="580">AK138/AK$137</f>
        <v>0.14529914529914531</v>
      </c>
      <c r="AM138" s="97">
        <f t="shared" si="542"/>
        <v>1.0065054154122981</v>
      </c>
      <c r="AN138" s="117">
        <v>35</v>
      </c>
      <c r="AO138" s="93">
        <f t="shared" ref="AO138:AO156" si="581">AN138/AN$137</f>
        <v>5.9829059829059832E-2</v>
      </c>
      <c r="AP138" s="97">
        <f t="shared" si="543"/>
        <v>0.41444340634624038</v>
      </c>
      <c r="AQ138" s="117">
        <v>95</v>
      </c>
      <c r="AR138" s="93">
        <f t="shared" ref="AR138:AR156" si="582">AQ138/AQ$137</f>
        <v>9.7435897435897437E-2</v>
      </c>
      <c r="AS138" s="97">
        <f t="shared" si="544"/>
        <v>0.67495069033530575</v>
      </c>
      <c r="AT138" s="117">
        <v>165</v>
      </c>
      <c r="AU138" s="93">
        <f t="shared" ref="AU138:AU156" si="583">AT138/AT$137</f>
        <v>0.14932126696832579</v>
      </c>
      <c r="AV138" s="97">
        <f t="shared" si="545"/>
        <v>1.0343671570154065</v>
      </c>
      <c r="AW138" s="117">
        <v>100</v>
      </c>
      <c r="AX138" s="93">
        <f t="shared" ref="AX138:AX156" si="584">AW138/AW$137</f>
        <v>8.7336244541484712E-2</v>
      </c>
      <c r="AY138" s="97">
        <f t="shared" si="546"/>
        <v>0.60498912716793662</v>
      </c>
      <c r="AZ138" s="117">
        <v>75</v>
      </c>
      <c r="BA138" s="93">
        <f t="shared" ref="BA138:BA156" si="585">AZ138/AZ$137</f>
        <v>7.8947368421052627E-2</v>
      </c>
      <c r="BB138" s="97">
        <f t="shared" si="547"/>
        <v>0.54687832942680581</v>
      </c>
      <c r="BC138" s="117">
        <v>280</v>
      </c>
      <c r="BD138" s="93">
        <f t="shared" ref="BD138:BD156" si="586">BC138/BC$137</f>
        <v>0.14507772020725387</v>
      </c>
      <c r="BE138" s="97">
        <f t="shared" si="548"/>
        <v>1.0049715760105724</v>
      </c>
      <c r="BF138" s="117">
        <v>220</v>
      </c>
      <c r="BG138" s="93">
        <f t="shared" ref="BG138:BG156" si="587">BF138/BF$137</f>
        <v>0.13880126182965299</v>
      </c>
      <c r="BH138" s="97">
        <f t="shared" si="549"/>
        <v>0.9614937610952885</v>
      </c>
      <c r="BI138" s="95">
        <f>J138+S138+V138+Y138+P138</f>
        <v>825</v>
      </c>
      <c r="BJ138" s="93">
        <f>BI138/BI$137</f>
        <v>0.19119351100811124</v>
      </c>
      <c r="BK138" s="97">
        <f>BJ138/$F138</f>
        <v>1.3244214466999122</v>
      </c>
      <c r="BL138" s="95">
        <f>BF138+AT138+AQ138+AW138</f>
        <v>580</v>
      </c>
      <c r="BM138" s="93">
        <f>BL138/BL$137</f>
        <v>0.12058212058212059</v>
      </c>
      <c r="BN138" s="97">
        <f>BM138/$F138</f>
        <v>0.8352874830607625</v>
      </c>
      <c r="BO138" s="95">
        <f>AZ138+AN138+AK138+BC138</f>
        <v>475</v>
      </c>
      <c r="BP138" s="93">
        <f>BO138/BO$137</f>
        <v>0.11728395061728394</v>
      </c>
      <c r="BQ138" s="97">
        <f>BP138/$F138</f>
        <v>0.81244064577397901</v>
      </c>
      <c r="BR138" s="95">
        <f>AH138+AE138+AB138+M138</f>
        <v>590</v>
      </c>
      <c r="BS138" s="93">
        <f>BR138/BR$137</f>
        <v>0.14993646759847523</v>
      </c>
      <c r="BT138" s="97">
        <f>BS138/$F138</f>
        <v>1.038628728991867</v>
      </c>
      <c r="BU138" s="93">
        <f>K138</f>
        <v>0.27205882352941174</v>
      </c>
      <c r="BV138" s="93">
        <f t="shared" si="551"/>
        <v>0.2125984251968504</v>
      </c>
      <c r="BW138" s="93">
        <f t="shared" si="552"/>
        <v>0.14814814814814814</v>
      </c>
      <c r="BX138" s="93">
        <f t="shared" si="553"/>
        <v>0.189873417721519</v>
      </c>
      <c r="BY138" s="93">
        <f t="shared" si="554"/>
        <v>0.16666666666666666</v>
      </c>
      <c r="BZ138" s="93">
        <f t="shared" ref="BZ138:BZ156" si="588">Z138</f>
        <v>0.19047619047619047</v>
      </c>
      <c r="CA138" s="93">
        <f t="shared" si="556"/>
        <v>0.14000000000000001</v>
      </c>
      <c r="CB138" s="93">
        <f t="shared" si="557"/>
        <v>0.15151515151515152</v>
      </c>
      <c r="CC138" s="93">
        <f t="shared" si="558"/>
        <v>0.1171875</v>
      </c>
      <c r="CD138" s="93">
        <f t="shared" si="559"/>
        <v>0.14529914529914531</v>
      </c>
      <c r="CE138" s="93">
        <f t="shared" si="560"/>
        <v>5.9829059829059832E-2</v>
      </c>
      <c r="CF138" s="93">
        <f t="shared" si="561"/>
        <v>9.7435897435897437E-2</v>
      </c>
      <c r="CG138" s="93">
        <f t="shared" ref="CG138:CG156" si="589">AU138</f>
        <v>0.14932126696832579</v>
      </c>
      <c r="CH138" s="93">
        <f t="shared" si="562"/>
        <v>8.7336244541484712E-2</v>
      </c>
      <c r="CI138" s="93">
        <f t="shared" si="563"/>
        <v>7.8947368421052627E-2</v>
      </c>
      <c r="CJ138" s="93">
        <f t="shared" si="564"/>
        <v>0.14507772020725387</v>
      </c>
      <c r="CK138" s="93">
        <f t="shared" si="565"/>
        <v>0.13880126182965299</v>
      </c>
      <c r="CL138" s="37"/>
    </row>
    <row r="139" spans="1:90" ht="15">
      <c r="A139" s="37" t="s">
        <v>151</v>
      </c>
      <c r="B139" s="21" t="s">
        <v>147</v>
      </c>
      <c r="C139" s="106">
        <v>42583</v>
      </c>
      <c r="D139" s="107"/>
      <c r="E139" s="117">
        <v>720</v>
      </c>
      <c r="F139" s="93">
        <f t="shared" si="570"/>
        <v>4.2080654587960259E-2</v>
      </c>
      <c r="G139" s="93"/>
      <c r="H139" s="96">
        <f t="shared" si="531"/>
        <v>6.6176470588235295E-2</v>
      </c>
      <c r="I139" s="96">
        <f t="shared" si="532"/>
        <v>1.5625E-2</v>
      </c>
      <c r="J139" s="117">
        <v>45</v>
      </c>
      <c r="K139" s="93">
        <f t="shared" si="571"/>
        <v>6.6176470588235295E-2</v>
      </c>
      <c r="L139" s="97">
        <f t="shared" si="533"/>
        <v>1.572610294117647</v>
      </c>
      <c r="M139" s="117">
        <v>40</v>
      </c>
      <c r="N139" s="93">
        <f t="shared" si="572"/>
        <v>6.2992125984251968E-2</v>
      </c>
      <c r="O139" s="97">
        <f t="shared" si="534"/>
        <v>1.4969378827646542</v>
      </c>
      <c r="P139" s="117">
        <v>15</v>
      </c>
      <c r="Q139" s="93">
        <f t="shared" si="573"/>
        <v>1.8518518518518517E-2</v>
      </c>
      <c r="R139" s="97">
        <f t="shared" si="535"/>
        <v>0.44007201646090532</v>
      </c>
      <c r="S139" s="117">
        <v>85</v>
      </c>
      <c r="T139" s="93">
        <f t="shared" si="574"/>
        <v>5.3797468354430382E-2</v>
      </c>
      <c r="U139" s="97">
        <f t="shared" si="536"/>
        <v>1.2784370604781998</v>
      </c>
      <c r="V139" s="117">
        <v>15</v>
      </c>
      <c r="W139" s="93">
        <f t="shared" si="575"/>
        <v>2.0833333333333332E-2</v>
      </c>
      <c r="X139" s="97">
        <f t="shared" si="537"/>
        <v>0.49508101851851849</v>
      </c>
      <c r="Y139" s="117">
        <v>20</v>
      </c>
      <c r="Z139" s="93">
        <f t="shared" si="576"/>
        <v>3.8095238095238099E-2</v>
      </c>
      <c r="AA139" s="97">
        <f t="shared" si="538"/>
        <v>0.90529100529100537</v>
      </c>
      <c r="AB139" s="117">
        <v>105</v>
      </c>
      <c r="AC139" s="93">
        <f t="shared" si="577"/>
        <v>5.2499999999999998E-2</v>
      </c>
      <c r="AD139" s="97">
        <f t="shared" si="539"/>
        <v>1.2476041666666666</v>
      </c>
      <c r="AE139" s="117">
        <v>30</v>
      </c>
      <c r="AF139" s="93">
        <f t="shared" si="578"/>
        <v>4.5454545454545456E-2</v>
      </c>
      <c r="AG139" s="97">
        <f t="shared" si="540"/>
        <v>1.0801767676767677</v>
      </c>
      <c r="AH139" s="117">
        <v>10</v>
      </c>
      <c r="AI139" s="93">
        <f t="shared" si="579"/>
        <v>1.5625E-2</v>
      </c>
      <c r="AJ139" s="97">
        <f t="shared" si="541"/>
        <v>0.3713107638888889</v>
      </c>
      <c r="AK139" s="117">
        <v>25</v>
      </c>
      <c r="AL139" s="93">
        <f t="shared" si="580"/>
        <v>4.2735042735042736E-2</v>
      </c>
      <c r="AM139" s="97">
        <f t="shared" si="542"/>
        <v>1.0155508072174739</v>
      </c>
      <c r="AN139" s="117">
        <v>25</v>
      </c>
      <c r="AO139" s="93">
        <f t="shared" si="581"/>
        <v>4.2735042735042736E-2</v>
      </c>
      <c r="AP139" s="97">
        <f t="shared" si="543"/>
        <v>1.0155508072174739</v>
      </c>
      <c r="AQ139" s="117">
        <v>35</v>
      </c>
      <c r="AR139" s="93">
        <f t="shared" si="582"/>
        <v>3.5897435897435895E-2</v>
      </c>
      <c r="AS139" s="97">
        <f t="shared" si="544"/>
        <v>0.85306267806267799</v>
      </c>
      <c r="AT139" s="117">
        <v>50</v>
      </c>
      <c r="AU139" s="93">
        <f t="shared" si="583"/>
        <v>4.5248868778280542E-2</v>
      </c>
      <c r="AV139" s="97">
        <f t="shared" si="545"/>
        <v>1.0752890899949723</v>
      </c>
      <c r="AW139" s="117">
        <v>35</v>
      </c>
      <c r="AX139" s="93">
        <f t="shared" si="584"/>
        <v>3.0567685589519649E-2</v>
      </c>
      <c r="AY139" s="97">
        <f t="shared" si="546"/>
        <v>0.726407083939835</v>
      </c>
      <c r="AZ139" s="117">
        <v>40</v>
      </c>
      <c r="BA139" s="93">
        <f t="shared" si="585"/>
        <v>4.2105263157894736E-2</v>
      </c>
      <c r="BB139" s="97">
        <f t="shared" si="547"/>
        <v>1.0005847953216374</v>
      </c>
      <c r="BC139" s="117">
        <v>85</v>
      </c>
      <c r="BD139" s="93">
        <f t="shared" si="586"/>
        <v>4.4041450777202069E-2</v>
      </c>
      <c r="BE139" s="97">
        <f t="shared" si="548"/>
        <v>1.0465961427748991</v>
      </c>
      <c r="BF139" s="117">
        <v>60</v>
      </c>
      <c r="BG139" s="93">
        <f t="shared" si="587"/>
        <v>3.7854889589905363E-2</v>
      </c>
      <c r="BH139" s="97">
        <f t="shared" si="549"/>
        <v>0.89957939011566768</v>
      </c>
      <c r="BI139" s="95">
        <f t="shared" ref="BI139:BI156" si="590">J139+S139+V139+Y139+P139</f>
        <v>180</v>
      </c>
      <c r="BJ139" s="93">
        <f t="shared" ref="BJ139:BJ156" si="591">BI139/BI$137</f>
        <v>4.1714947856315181E-2</v>
      </c>
      <c r="BK139" s="97">
        <f t="shared" ref="BK139:BK156" si="592">BJ139/$F139</f>
        <v>0.99130938586326767</v>
      </c>
      <c r="BL139" s="95">
        <f t="shared" ref="BL139:BL156" si="593">BF139+AT139+AQ139+AW139</f>
        <v>180</v>
      </c>
      <c r="BM139" s="93">
        <f t="shared" ref="BM139:BM156" si="594">BL139/BL$137</f>
        <v>3.7422037422037424E-2</v>
      </c>
      <c r="BN139" s="97">
        <f t="shared" ref="BN139:BN156" si="595">BM139/$F139</f>
        <v>0.88929313929313936</v>
      </c>
      <c r="BO139" s="95">
        <f t="shared" ref="BO139:BO156" si="596">AZ139+AN139+AK139+BC139</f>
        <v>175</v>
      </c>
      <c r="BP139" s="93">
        <f t="shared" ref="BP139:BP156" si="597">BO139/BO$137</f>
        <v>4.3209876543209874E-2</v>
      </c>
      <c r="BQ139" s="97">
        <f t="shared" ref="BQ139:BQ156" si="598">BP139/$F139</f>
        <v>1.0268347050754456</v>
      </c>
      <c r="BR139" s="95">
        <f t="shared" ref="BR139:BR156" si="599">AH139+AE139+AB139+M139</f>
        <v>185</v>
      </c>
      <c r="BS139" s="93">
        <f t="shared" ref="BS139:BS156" si="600">BR139/BR$137</f>
        <v>4.7013977128335452E-2</v>
      </c>
      <c r="BT139" s="97">
        <f t="shared" ref="BT139:BT156" si="601">BS139/$F139</f>
        <v>1.1172349287025272</v>
      </c>
      <c r="BU139" s="93">
        <f t="shared" si="550"/>
        <v>6.6176470588235295E-2</v>
      </c>
      <c r="BV139" s="93">
        <f t="shared" si="551"/>
        <v>6.2992125984251968E-2</v>
      </c>
      <c r="BW139" s="93">
        <f t="shared" si="552"/>
        <v>1.8518518518518517E-2</v>
      </c>
      <c r="BX139" s="93">
        <f t="shared" si="553"/>
        <v>5.3797468354430382E-2</v>
      </c>
      <c r="BY139" s="93">
        <f t="shared" si="554"/>
        <v>2.0833333333333332E-2</v>
      </c>
      <c r="BZ139" s="93">
        <f t="shared" si="588"/>
        <v>3.8095238095238099E-2</v>
      </c>
      <c r="CA139" s="93">
        <f t="shared" si="556"/>
        <v>5.2499999999999998E-2</v>
      </c>
      <c r="CB139" s="93">
        <f t="shared" si="557"/>
        <v>4.5454545454545456E-2</v>
      </c>
      <c r="CC139" s="93">
        <f t="shared" si="558"/>
        <v>1.5625E-2</v>
      </c>
      <c r="CD139" s="93">
        <f t="shared" si="559"/>
        <v>4.2735042735042736E-2</v>
      </c>
      <c r="CE139" s="93">
        <f t="shared" si="560"/>
        <v>4.2735042735042736E-2</v>
      </c>
      <c r="CF139" s="93">
        <f t="shared" si="561"/>
        <v>3.5897435897435895E-2</v>
      </c>
      <c r="CG139" s="93">
        <f t="shared" si="589"/>
        <v>4.5248868778280542E-2</v>
      </c>
      <c r="CH139" s="93">
        <f t="shared" si="562"/>
        <v>3.0567685589519649E-2</v>
      </c>
      <c r="CI139" s="93">
        <f t="shared" si="563"/>
        <v>4.2105263157894736E-2</v>
      </c>
      <c r="CJ139" s="93">
        <f t="shared" si="564"/>
        <v>4.4041450777202069E-2</v>
      </c>
      <c r="CK139" s="93">
        <f t="shared" si="565"/>
        <v>3.7854889589905363E-2</v>
      </c>
      <c r="CL139" s="37"/>
    </row>
    <row r="140" spans="1:90" ht="15">
      <c r="A140" s="37" t="s">
        <v>152</v>
      </c>
      <c r="B140" s="21" t="s">
        <v>147</v>
      </c>
      <c r="C140" s="106">
        <v>42583</v>
      </c>
      <c r="D140" s="107"/>
      <c r="E140" s="117">
        <v>3795</v>
      </c>
      <c r="F140" s="93">
        <f t="shared" si="570"/>
        <v>0.22180011689070719</v>
      </c>
      <c r="G140" s="93"/>
      <c r="H140" s="96">
        <f t="shared" si="531"/>
        <v>0.3247863247863248</v>
      </c>
      <c r="I140" s="96">
        <f t="shared" si="532"/>
        <v>0.13970588235294118</v>
      </c>
      <c r="J140" s="117">
        <v>95</v>
      </c>
      <c r="K140" s="93">
        <f t="shared" si="571"/>
        <v>0.13970588235294118</v>
      </c>
      <c r="L140" s="97">
        <f t="shared" si="533"/>
        <v>0.62987289777571109</v>
      </c>
      <c r="M140" s="117">
        <v>140</v>
      </c>
      <c r="N140" s="93">
        <f t="shared" si="572"/>
        <v>0.22047244094488189</v>
      </c>
      <c r="O140" s="97">
        <f t="shared" si="534"/>
        <v>0.99401408815992853</v>
      </c>
      <c r="P140" s="117">
        <v>155</v>
      </c>
      <c r="Q140" s="93">
        <f t="shared" si="573"/>
        <v>0.19135802469135801</v>
      </c>
      <c r="R140" s="97">
        <f t="shared" si="535"/>
        <v>0.86274988207355352</v>
      </c>
      <c r="S140" s="117">
        <v>335</v>
      </c>
      <c r="T140" s="93">
        <f t="shared" si="574"/>
        <v>0.21202531645569619</v>
      </c>
      <c r="U140" s="97">
        <f t="shared" si="536"/>
        <v>0.95592968763029296</v>
      </c>
      <c r="V140" s="117">
        <v>125</v>
      </c>
      <c r="W140" s="93">
        <f t="shared" si="575"/>
        <v>0.1736111111111111</v>
      </c>
      <c r="X140" s="97">
        <f t="shared" si="537"/>
        <v>0.78273678817157077</v>
      </c>
      <c r="Y140" s="117">
        <v>90</v>
      </c>
      <c r="Z140" s="93">
        <f t="shared" si="576"/>
        <v>0.17142857142857143</v>
      </c>
      <c r="AA140" s="97">
        <f t="shared" si="538"/>
        <v>0.77289666854884242</v>
      </c>
      <c r="AB140" s="117">
        <v>510</v>
      </c>
      <c r="AC140" s="93">
        <f t="shared" si="577"/>
        <v>0.255</v>
      </c>
      <c r="AD140" s="97">
        <f t="shared" si="539"/>
        <v>1.1496837944664031</v>
      </c>
      <c r="AE140" s="117">
        <v>145</v>
      </c>
      <c r="AF140" s="93">
        <f t="shared" si="578"/>
        <v>0.2196969696969697</v>
      </c>
      <c r="AG140" s="97">
        <f t="shared" si="540"/>
        <v>0.9905178264862059</v>
      </c>
      <c r="AH140" s="117">
        <v>170</v>
      </c>
      <c r="AI140" s="93">
        <f t="shared" si="579"/>
        <v>0.265625</v>
      </c>
      <c r="AJ140" s="97">
        <f t="shared" si="541"/>
        <v>1.1975872859025032</v>
      </c>
      <c r="AK140" s="117">
        <v>125</v>
      </c>
      <c r="AL140" s="93">
        <f t="shared" si="580"/>
        <v>0.21367521367521367</v>
      </c>
      <c r="AM140" s="97">
        <f t="shared" si="542"/>
        <v>0.96336835467270243</v>
      </c>
      <c r="AN140" s="117">
        <v>190</v>
      </c>
      <c r="AO140" s="93">
        <f t="shared" si="581"/>
        <v>0.3247863247863248</v>
      </c>
      <c r="AP140" s="97">
        <f t="shared" si="543"/>
        <v>1.4643198991025079</v>
      </c>
      <c r="AQ140" s="117">
        <v>265</v>
      </c>
      <c r="AR140" s="93">
        <f t="shared" si="582"/>
        <v>0.27179487179487177</v>
      </c>
      <c r="AS140" s="97">
        <f t="shared" si="544"/>
        <v>1.2254045471436774</v>
      </c>
      <c r="AT140" s="117">
        <v>320</v>
      </c>
      <c r="AU140" s="93">
        <f t="shared" si="583"/>
        <v>0.2895927601809955</v>
      </c>
      <c r="AV140" s="97">
        <f t="shared" si="545"/>
        <v>1.3056474642152391</v>
      </c>
      <c r="AW140" s="117">
        <v>245</v>
      </c>
      <c r="AX140" s="93">
        <f t="shared" si="584"/>
        <v>0.21397379912663755</v>
      </c>
      <c r="AY140" s="97">
        <f t="shared" si="546"/>
        <v>0.96471454626001807</v>
      </c>
      <c r="AZ140" s="117">
        <v>220</v>
      </c>
      <c r="BA140" s="93">
        <f t="shared" si="585"/>
        <v>0.23157894736842105</v>
      </c>
      <c r="BB140" s="97">
        <f t="shared" si="547"/>
        <v>1.044088482074752</v>
      </c>
      <c r="BC140" s="117">
        <v>370</v>
      </c>
      <c r="BD140" s="93">
        <f t="shared" si="586"/>
        <v>0.19170984455958548</v>
      </c>
      <c r="BE140" s="97">
        <f t="shared" si="548"/>
        <v>0.8643360844307002</v>
      </c>
      <c r="BF140" s="117">
        <v>295</v>
      </c>
      <c r="BG140" s="93">
        <f t="shared" si="587"/>
        <v>0.18611987381703471</v>
      </c>
      <c r="BH140" s="97">
        <f t="shared" si="549"/>
        <v>0.83913334413951612</v>
      </c>
      <c r="BI140" s="95">
        <f t="shared" si="590"/>
        <v>800</v>
      </c>
      <c r="BJ140" s="93">
        <f t="shared" si="591"/>
        <v>0.1853997682502897</v>
      </c>
      <c r="BK140" s="97">
        <f t="shared" si="592"/>
        <v>0.83588670217719541</v>
      </c>
      <c r="BL140" s="95">
        <f t="shared" si="593"/>
        <v>1125</v>
      </c>
      <c r="BM140" s="93">
        <f t="shared" si="594"/>
        <v>0.2338877338877339</v>
      </c>
      <c r="BN140" s="97">
        <f t="shared" si="595"/>
        <v>1.0544977936282285</v>
      </c>
      <c r="BO140" s="95">
        <f t="shared" si="596"/>
        <v>905</v>
      </c>
      <c r="BP140" s="93">
        <f t="shared" si="597"/>
        <v>0.22345679012345679</v>
      </c>
      <c r="BQ140" s="97">
        <f t="shared" si="598"/>
        <v>1.0074692171310529</v>
      </c>
      <c r="BR140" s="95">
        <f t="shared" si="599"/>
        <v>965</v>
      </c>
      <c r="BS140" s="93">
        <f t="shared" si="600"/>
        <v>0.24523506988564167</v>
      </c>
      <c r="BT140" s="97">
        <f t="shared" si="601"/>
        <v>1.1056579830680708</v>
      </c>
      <c r="BU140" s="93">
        <f t="shared" si="550"/>
        <v>0.13970588235294118</v>
      </c>
      <c r="BV140" s="93">
        <f t="shared" si="551"/>
        <v>0.22047244094488189</v>
      </c>
      <c r="BW140" s="93">
        <f t="shared" si="552"/>
        <v>0.19135802469135801</v>
      </c>
      <c r="BX140" s="93">
        <f t="shared" si="553"/>
        <v>0.21202531645569619</v>
      </c>
      <c r="BY140" s="93">
        <f t="shared" si="554"/>
        <v>0.1736111111111111</v>
      </c>
      <c r="BZ140" s="93">
        <f t="shared" si="588"/>
        <v>0.17142857142857143</v>
      </c>
      <c r="CA140" s="93">
        <f t="shared" si="556"/>
        <v>0.255</v>
      </c>
      <c r="CB140" s="93">
        <f t="shared" si="557"/>
        <v>0.2196969696969697</v>
      </c>
      <c r="CC140" s="93">
        <f t="shared" si="558"/>
        <v>0.265625</v>
      </c>
      <c r="CD140" s="93">
        <f t="shared" si="559"/>
        <v>0.21367521367521367</v>
      </c>
      <c r="CE140" s="93">
        <f t="shared" si="560"/>
        <v>0.3247863247863248</v>
      </c>
      <c r="CF140" s="93">
        <f t="shared" si="561"/>
        <v>0.27179487179487177</v>
      </c>
      <c r="CG140" s="93">
        <f t="shared" si="589"/>
        <v>0.2895927601809955</v>
      </c>
      <c r="CH140" s="93">
        <f t="shared" si="562"/>
        <v>0.21397379912663755</v>
      </c>
      <c r="CI140" s="93">
        <f t="shared" si="563"/>
        <v>0.23157894736842105</v>
      </c>
      <c r="CJ140" s="93">
        <f t="shared" si="564"/>
        <v>0.19170984455958548</v>
      </c>
      <c r="CK140" s="93">
        <f t="shared" si="565"/>
        <v>0.18611987381703471</v>
      </c>
      <c r="CL140" s="37"/>
    </row>
    <row r="141" spans="1:90" ht="15">
      <c r="A141" s="37" t="s">
        <v>159</v>
      </c>
      <c r="B141" s="21" t="s">
        <v>147</v>
      </c>
      <c r="C141" s="106">
        <v>42583</v>
      </c>
      <c r="D141" s="107"/>
      <c r="E141" s="117">
        <v>3165</v>
      </c>
      <c r="F141" s="93">
        <f t="shared" si="570"/>
        <v>0.18497954412624196</v>
      </c>
      <c r="G141" s="93"/>
      <c r="H141" s="96">
        <f t="shared" si="531"/>
        <v>0.22105263157894736</v>
      </c>
      <c r="I141" s="96">
        <f t="shared" si="532"/>
        <v>0.14529914529914531</v>
      </c>
      <c r="J141" s="117">
        <v>125</v>
      </c>
      <c r="K141" s="93">
        <f t="shared" si="571"/>
        <v>0.18382352941176472</v>
      </c>
      <c r="L141" s="97">
        <f t="shared" si="533"/>
        <v>0.99375058080104095</v>
      </c>
      <c r="M141" s="117">
        <v>105</v>
      </c>
      <c r="N141" s="93">
        <f t="shared" si="572"/>
        <v>0.16535433070866143</v>
      </c>
      <c r="O141" s="97">
        <f t="shared" si="534"/>
        <v>0.89390603425756621</v>
      </c>
      <c r="P141" s="117">
        <v>175</v>
      </c>
      <c r="Q141" s="93">
        <f t="shared" si="573"/>
        <v>0.21604938271604937</v>
      </c>
      <c r="R141" s="97">
        <f t="shared" si="535"/>
        <v>1.1679636455834455</v>
      </c>
      <c r="S141" s="117">
        <v>290</v>
      </c>
      <c r="T141" s="93">
        <f t="shared" si="574"/>
        <v>0.18354430379746836</v>
      </c>
      <c r="U141" s="97">
        <f t="shared" si="536"/>
        <v>0.9922410862479254</v>
      </c>
      <c r="V141" s="117">
        <v>110</v>
      </c>
      <c r="W141" s="93">
        <f t="shared" si="575"/>
        <v>0.15277777777777779</v>
      </c>
      <c r="X141" s="97">
        <f t="shared" si="537"/>
        <v>0.82591714937686511</v>
      </c>
      <c r="Y141" s="117">
        <v>105</v>
      </c>
      <c r="Z141" s="93">
        <f t="shared" si="576"/>
        <v>0.2</v>
      </c>
      <c r="AA141" s="97">
        <f t="shared" si="538"/>
        <v>1.0812006319115326</v>
      </c>
      <c r="AB141" s="117">
        <v>380</v>
      </c>
      <c r="AC141" s="93">
        <f t="shared" si="577"/>
        <v>0.19</v>
      </c>
      <c r="AD141" s="97">
        <f t="shared" si="539"/>
        <v>1.0271406003159558</v>
      </c>
      <c r="AE141" s="117">
        <v>110</v>
      </c>
      <c r="AF141" s="93">
        <f t="shared" si="578"/>
        <v>0.16666666666666666</v>
      </c>
      <c r="AG141" s="97">
        <f t="shared" si="540"/>
        <v>0.90100052659294361</v>
      </c>
      <c r="AH141" s="117">
        <v>125</v>
      </c>
      <c r="AI141" s="93">
        <f t="shared" si="579"/>
        <v>0.1953125</v>
      </c>
      <c r="AJ141" s="97">
        <f t="shared" si="541"/>
        <v>1.0558599921011058</v>
      </c>
      <c r="AK141" s="117">
        <v>85</v>
      </c>
      <c r="AL141" s="93">
        <f t="shared" si="580"/>
        <v>0.14529914529914531</v>
      </c>
      <c r="AM141" s="97">
        <f t="shared" si="542"/>
        <v>0.78548763856820736</v>
      </c>
      <c r="AN141" s="117">
        <v>110</v>
      </c>
      <c r="AO141" s="93">
        <f t="shared" si="581"/>
        <v>0.18803418803418803</v>
      </c>
      <c r="AP141" s="97">
        <f t="shared" si="543"/>
        <v>1.01651341461768</v>
      </c>
      <c r="AQ141" s="117">
        <v>180</v>
      </c>
      <c r="AR141" s="93">
        <f t="shared" si="582"/>
        <v>0.18461538461538463</v>
      </c>
      <c r="AS141" s="97">
        <f t="shared" si="544"/>
        <v>0.99803135253372233</v>
      </c>
      <c r="AT141" s="117">
        <v>190</v>
      </c>
      <c r="AU141" s="93">
        <f t="shared" si="583"/>
        <v>0.17194570135746606</v>
      </c>
      <c r="AV141" s="97">
        <f t="shared" si="545"/>
        <v>0.92953900481081975</v>
      </c>
      <c r="AW141" s="117">
        <v>235</v>
      </c>
      <c r="AX141" s="93">
        <f t="shared" si="584"/>
        <v>0.20524017467248909</v>
      </c>
      <c r="AY141" s="97">
        <f t="shared" si="546"/>
        <v>1.1095290327476426</v>
      </c>
      <c r="AZ141" s="117">
        <v>210</v>
      </c>
      <c r="BA141" s="93">
        <f t="shared" si="585"/>
        <v>0.22105263157894736</v>
      </c>
      <c r="BB141" s="97">
        <f t="shared" si="547"/>
        <v>1.1950112247443252</v>
      </c>
      <c r="BC141" s="117">
        <v>330</v>
      </c>
      <c r="BD141" s="93">
        <f t="shared" si="586"/>
        <v>0.17098445595854922</v>
      </c>
      <c r="BE141" s="97">
        <f t="shared" si="548"/>
        <v>0.92434250914716498</v>
      </c>
      <c r="BF141" s="117">
        <v>300</v>
      </c>
      <c r="BG141" s="93">
        <f t="shared" si="587"/>
        <v>0.1892744479495268</v>
      </c>
      <c r="BH141" s="97">
        <f t="shared" si="549"/>
        <v>1.0232182636386742</v>
      </c>
      <c r="BI141" s="95">
        <f t="shared" si="590"/>
        <v>805</v>
      </c>
      <c r="BJ141" s="93">
        <f t="shared" si="591"/>
        <v>0.18655851680185401</v>
      </c>
      <c r="BK141" s="97">
        <f t="shared" si="592"/>
        <v>1.0085359312732141</v>
      </c>
      <c r="BL141" s="95">
        <f t="shared" si="593"/>
        <v>905</v>
      </c>
      <c r="BM141" s="93">
        <f t="shared" si="594"/>
        <v>0.18814968814968816</v>
      </c>
      <c r="BN141" s="97">
        <f t="shared" si="595"/>
        <v>1.0171378086070031</v>
      </c>
      <c r="BO141" s="95">
        <f t="shared" si="596"/>
        <v>735</v>
      </c>
      <c r="BP141" s="93">
        <f t="shared" si="597"/>
        <v>0.18148148148148149</v>
      </c>
      <c r="BQ141" s="97">
        <f t="shared" si="598"/>
        <v>0.98108946229009431</v>
      </c>
      <c r="BR141" s="95">
        <f t="shared" si="599"/>
        <v>720</v>
      </c>
      <c r="BS141" s="93">
        <f t="shared" si="600"/>
        <v>0.18297331639135958</v>
      </c>
      <c r="BT141" s="97">
        <f t="shared" si="601"/>
        <v>0.98915432652643365</v>
      </c>
      <c r="BU141" s="93">
        <f t="shared" si="550"/>
        <v>0.18382352941176472</v>
      </c>
      <c r="BV141" s="93">
        <f t="shared" si="551"/>
        <v>0.16535433070866143</v>
      </c>
      <c r="BW141" s="93">
        <f t="shared" si="552"/>
        <v>0.21604938271604937</v>
      </c>
      <c r="BX141" s="93">
        <f t="shared" si="553"/>
        <v>0.18354430379746836</v>
      </c>
      <c r="BY141" s="93">
        <f t="shared" si="554"/>
        <v>0.15277777777777779</v>
      </c>
      <c r="BZ141" s="93">
        <f t="shared" si="588"/>
        <v>0.2</v>
      </c>
      <c r="CA141" s="93">
        <f t="shared" si="556"/>
        <v>0.19</v>
      </c>
      <c r="CB141" s="93">
        <f t="shared" si="557"/>
        <v>0.16666666666666666</v>
      </c>
      <c r="CC141" s="93">
        <f t="shared" si="558"/>
        <v>0.1953125</v>
      </c>
      <c r="CD141" s="93">
        <f t="shared" si="559"/>
        <v>0.14529914529914531</v>
      </c>
      <c r="CE141" s="93">
        <f t="shared" si="560"/>
        <v>0.18803418803418803</v>
      </c>
      <c r="CF141" s="93">
        <f t="shared" si="561"/>
        <v>0.18461538461538463</v>
      </c>
      <c r="CG141" s="93">
        <f t="shared" si="589"/>
        <v>0.17194570135746606</v>
      </c>
      <c r="CH141" s="93">
        <f t="shared" si="562"/>
        <v>0.20524017467248909</v>
      </c>
      <c r="CI141" s="93">
        <f t="shared" si="563"/>
        <v>0.22105263157894736</v>
      </c>
      <c r="CJ141" s="93">
        <f t="shared" si="564"/>
        <v>0.17098445595854922</v>
      </c>
      <c r="CK141" s="93">
        <f t="shared" si="565"/>
        <v>0.1892744479495268</v>
      </c>
      <c r="CL141" s="37"/>
    </row>
    <row r="142" spans="1:90" ht="15">
      <c r="A142" s="37" t="s">
        <v>160</v>
      </c>
      <c r="B142" s="21" t="s">
        <v>147</v>
      </c>
      <c r="C142" s="106">
        <v>42583</v>
      </c>
      <c r="D142" s="107"/>
      <c r="E142" s="117">
        <v>3590</v>
      </c>
      <c r="F142" s="93">
        <f t="shared" si="570"/>
        <v>0.20981881940385738</v>
      </c>
      <c r="G142" s="93"/>
      <c r="H142" s="96">
        <f t="shared" si="531"/>
        <v>0.23974763406940064</v>
      </c>
      <c r="I142" s="96">
        <f t="shared" si="532"/>
        <v>0.16911764705882354</v>
      </c>
      <c r="J142" s="117">
        <v>115</v>
      </c>
      <c r="K142" s="93">
        <f t="shared" si="571"/>
        <v>0.16911764705882354</v>
      </c>
      <c r="L142" s="97">
        <f t="shared" si="533"/>
        <v>0.80601753236113394</v>
      </c>
      <c r="M142" s="117">
        <v>130</v>
      </c>
      <c r="N142" s="93">
        <f t="shared" si="572"/>
        <v>0.20472440944881889</v>
      </c>
      <c r="O142" s="97">
        <f t="shared" si="534"/>
        <v>0.97571995701094472</v>
      </c>
      <c r="P142" s="117">
        <v>180</v>
      </c>
      <c r="Q142" s="93">
        <f t="shared" si="573"/>
        <v>0.22222222222222221</v>
      </c>
      <c r="R142" s="97">
        <f t="shared" si="535"/>
        <v>1.0591148251315383</v>
      </c>
      <c r="S142" s="117">
        <v>270</v>
      </c>
      <c r="T142" s="93">
        <f t="shared" si="574"/>
        <v>0.17088607594936708</v>
      </c>
      <c r="U142" s="97">
        <f t="shared" si="536"/>
        <v>0.81444589400937906</v>
      </c>
      <c r="V142" s="117">
        <v>155</v>
      </c>
      <c r="W142" s="93">
        <f t="shared" si="575"/>
        <v>0.21527777777777779</v>
      </c>
      <c r="X142" s="97">
        <f t="shared" si="537"/>
        <v>1.0260174868461778</v>
      </c>
      <c r="Y142" s="117">
        <v>95</v>
      </c>
      <c r="Z142" s="93">
        <f t="shared" si="576"/>
        <v>0.18095238095238095</v>
      </c>
      <c r="AA142" s="97">
        <f t="shared" si="538"/>
        <v>0.86242207189282405</v>
      </c>
      <c r="AB142" s="117">
        <v>420</v>
      </c>
      <c r="AC142" s="93">
        <f t="shared" si="577"/>
        <v>0.21</v>
      </c>
      <c r="AD142" s="97">
        <f t="shared" si="539"/>
        <v>1.0008635097493037</v>
      </c>
      <c r="AE142" s="117">
        <v>140</v>
      </c>
      <c r="AF142" s="93">
        <f t="shared" si="578"/>
        <v>0.21212121212121213</v>
      </c>
      <c r="AG142" s="97">
        <f t="shared" si="540"/>
        <v>1.0109732421710138</v>
      </c>
      <c r="AH142" s="117">
        <v>130</v>
      </c>
      <c r="AI142" s="93">
        <f t="shared" si="579"/>
        <v>0.203125</v>
      </c>
      <c r="AJ142" s="97">
        <f t="shared" si="541"/>
        <v>0.96809714484679676</v>
      </c>
      <c r="AK142" s="117">
        <v>125</v>
      </c>
      <c r="AL142" s="93">
        <f t="shared" si="580"/>
        <v>0.21367521367521367</v>
      </c>
      <c r="AM142" s="97">
        <f t="shared" si="542"/>
        <v>1.0183796395495559</v>
      </c>
      <c r="AN142" s="117">
        <v>135</v>
      </c>
      <c r="AO142" s="93">
        <f t="shared" si="581"/>
        <v>0.23076923076923078</v>
      </c>
      <c r="AP142" s="97">
        <f t="shared" si="543"/>
        <v>1.0998500107135205</v>
      </c>
      <c r="AQ142" s="117">
        <v>210</v>
      </c>
      <c r="AR142" s="93">
        <f t="shared" si="582"/>
        <v>0.2153846153846154</v>
      </c>
      <c r="AS142" s="97">
        <f t="shared" si="544"/>
        <v>1.0265266766659527</v>
      </c>
      <c r="AT142" s="117">
        <v>215</v>
      </c>
      <c r="AU142" s="93">
        <f t="shared" si="583"/>
        <v>0.19457013574660634</v>
      </c>
      <c r="AV142" s="97">
        <f t="shared" si="545"/>
        <v>0.92732451883688982</v>
      </c>
      <c r="AW142" s="117">
        <v>220</v>
      </c>
      <c r="AX142" s="93">
        <f t="shared" si="584"/>
        <v>0.19213973799126638</v>
      </c>
      <c r="AY142" s="97">
        <f t="shared" si="546"/>
        <v>0.91574120251547853</v>
      </c>
      <c r="AZ142" s="117">
        <v>220</v>
      </c>
      <c r="BA142" s="93">
        <f t="shared" si="585"/>
        <v>0.23157894736842105</v>
      </c>
      <c r="BB142" s="97">
        <f t="shared" si="547"/>
        <v>1.1037091335581293</v>
      </c>
      <c r="BC142" s="117">
        <v>450</v>
      </c>
      <c r="BD142" s="93">
        <f t="shared" si="586"/>
        <v>0.23316062176165803</v>
      </c>
      <c r="BE142" s="97">
        <f t="shared" si="548"/>
        <v>1.1112474201509663</v>
      </c>
      <c r="BF142" s="117">
        <v>380</v>
      </c>
      <c r="BG142" s="93">
        <f t="shared" si="587"/>
        <v>0.23974763406940064</v>
      </c>
      <c r="BH142" s="97">
        <f t="shared" si="549"/>
        <v>1.1426412308990097</v>
      </c>
      <c r="BI142" s="95">
        <f t="shared" si="590"/>
        <v>815</v>
      </c>
      <c r="BJ142" s="93">
        <f t="shared" si="591"/>
        <v>0.18887601390498263</v>
      </c>
      <c r="BK142" s="97">
        <f t="shared" si="592"/>
        <v>0.9001862389733295</v>
      </c>
      <c r="BL142" s="95">
        <f t="shared" si="593"/>
        <v>1025</v>
      </c>
      <c r="BM142" s="93">
        <f t="shared" si="594"/>
        <v>0.21309771309771311</v>
      </c>
      <c r="BN142" s="97">
        <f t="shared" si="595"/>
        <v>1.0156272621453681</v>
      </c>
      <c r="BO142" s="95">
        <f t="shared" si="596"/>
        <v>930</v>
      </c>
      <c r="BP142" s="93">
        <f t="shared" si="597"/>
        <v>0.22962962962962963</v>
      </c>
      <c r="BQ142" s="97">
        <f t="shared" si="598"/>
        <v>1.094418652635923</v>
      </c>
      <c r="BR142" s="95">
        <f t="shared" si="599"/>
        <v>820</v>
      </c>
      <c r="BS142" s="93">
        <f t="shared" si="600"/>
        <v>0.20838627700127066</v>
      </c>
      <c r="BT142" s="97">
        <f t="shared" si="601"/>
        <v>0.99317247896705885</v>
      </c>
      <c r="BU142" s="93">
        <f t="shared" si="550"/>
        <v>0.16911764705882354</v>
      </c>
      <c r="BV142" s="93">
        <f t="shared" si="551"/>
        <v>0.20472440944881889</v>
      </c>
      <c r="BW142" s="93">
        <f t="shared" si="552"/>
        <v>0.22222222222222221</v>
      </c>
      <c r="BX142" s="93">
        <f t="shared" si="553"/>
        <v>0.17088607594936708</v>
      </c>
      <c r="BY142" s="93">
        <f t="shared" si="554"/>
        <v>0.21527777777777779</v>
      </c>
      <c r="BZ142" s="93">
        <f t="shared" si="588"/>
        <v>0.18095238095238095</v>
      </c>
      <c r="CA142" s="93">
        <f t="shared" si="556"/>
        <v>0.21</v>
      </c>
      <c r="CB142" s="93">
        <f t="shared" si="557"/>
        <v>0.21212121212121213</v>
      </c>
      <c r="CC142" s="93">
        <f t="shared" si="558"/>
        <v>0.203125</v>
      </c>
      <c r="CD142" s="93">
        <f t="shared" si="559"/>
        <v>0.21367521367521367</v>
      </c>
      <c r="CE142" s="93">
        <f t="shared" si="560"/>
        <v>0.23076923076923078</v>
      </c>
      <c r="CF142" s="93">
        <f t="shared" si="561"/>
        <v>0.2153846153846154</v>
      </c>
      <c r="CG142" s="93">
        <f t="shared" si="589"/>
        <v>0.19457013574660634</v>
      </c>
      <c r="CH142" s="93">
        <f t="shared" si="562"/>
        <v>0.19213973799126638</v>
      </c>
      <c r="CI142" s="93">
        <f t="shared" si="563"/>
        <v>0.23157894736842105</v>
      </c>
      <c r="CJ142" s="93">
        <f t="shared" si="564"/>
        <v>0.23316062176165803</v>
      </c>
      <c r="CK142" s="93">
        <f t="shared" si="565"/>
        <v>0.23974763406940064</v>
      </c>
      <c r="CL142" s="37"/>
    </row>
    <row r="143" spans="1:90" ht="15">
      <c r="A143" s="37" t="s">
        <v>161</v>
      </c>
      <c r="B143" s="21" t="s">
        <v>147</v>
      </c>
      <c r="C143" s="106">
        <v>42583</v>
      </c>
      <c r="D143" s="107"/>
      <c r="E143" s="117">
        <v>3370</v>
      </c>
      <c r="F143" s="93">
        <f t="shared" si="570"/>
        <v>0.19696084161309177</v>
      </c>
      <c r="G143" s="93"/>
      <c r="H143" s="96">
        <f t="shared" si="531"/>
        <v>0.27083333333333331</v>
      </c>
      <c r="I143" s="96">
        <f t="shared" si="532"/>
        <v>0.13385826771653545</v>
      </c>
      <c r="J143" s="117">
        <v>115</v>
      </c>
      <c r="K143" s="93">
        <f t="shared" si="571"/>
        <v>0.16911764705882354</v>
      </c>
      <c r="L143" s="97">
        <f t="shared" si="533"/>
        <v>0.85863588758945719</v>
      </c>
      <c r="M143" s="117">
        <v>85</v>
      </c>
      <c r="N143" s="93">
        <f t="shared" si="572"/>
        <v>0.13385826771653545</v>
      </c>
      <c r="O143" s="97">
        <f t="shared" si="534"/>
        <v>0.67961868267950187</v>
      </c>
      <c r="P143" s="117">
        <v>165</v>
      </c>
      <c r="Q143" s="93">
        <f t="shared" si="573"/>
        <v>0.20370370370370369</v>
      </c>
      <c r="R143" s="97">
        <f t="shared" si="535"/>
        <v>1.0342345312671721</v>
      </c>
      <c r="S143" s="117">
        <v>300</v>
      </c>
      <c r="T143" s="93">
        <f t="shared" si="574"/>
        <v>0.189873417721519</v>
      </c>
      <c r="U143" s="97">
        <f t="shared" si="536"/>
        <v>0.96401607632498221</v>
      </c>
      <c r="V143" s="117">
        <v>195</v>
      </c>
      <c r="W143" s="93">
        <f t="shared" si="575"/>
        <v>0.27083333333333331</v>
      </c>
      <c r="X143" s="97">
        <f t="shared" si="537"/>
        <v>1.3750618199802174</v>
      </c>
      <c r="Y143" s="117">
        <v>115</v>
      </c>
      <c r="Z143" s="93">
        <f t="shared" si="576"/>
        <v>0.21904761904761905</v>
      </c>
      <c r="AA143" s="97">
        <f t="shared" si="538"/>
        <v>1.1121379115444396</v>
      </c>
      <c r="AB143" s="117">
        <v>305</v>
      </c>
      <c r="AC143" s="93">
        <f t="shared" si="577"/>
        <v>0.1525</v>
      </c>
      <c r="AD143" s="97">
        <f t="shared" si="539"/>
        <v>0.77426557863501477</v>
      </c>
      <c r="AE143" s="117">
        <v>135</v>
      </c>
      <c r="AF143" s="93">
        <f t="shared" si="578"/>
        <v>0.20454545454545456</v>
      </c>
      <c r="AG143" s="97">
        <f t="shared" si="540"/>
        <v>1.0385082276773672</v>
      </c>
      <c r="AH143" s="117">
        <v>130</v>
      </c>
      <c r="AI143" s="93">
        <f t="shared" si="579"/>
        <v>0.203125</v>
      </c>
      <c r="AJ143" s="97">
        <f t="shared" si="541"/>
        <v>1.0312963649851632</v>
      </c>
      <c r="AK143" s="117">
        <v>140</v>
      </c>
      <c r="AL143" s="93">
        <f t="shared" si="580"/>
        <v>0.23931623931623933</v>
      </c>
      <c r="AM143" s="97">
        <f t="shared" si="542"/>
        <v>1.2150447640061883</v>
      </c>
      <c r="AN143" s="117">
        <v>90</v>
      </c>
      <c r="AO143" s="93">
        <f t="shared" si="581"/>
        <v>0.15384615384615385</v>
      </c>
      <c r="AP143" s="97">
        <f t="shared" si="543"/>
        <v>0.78110020543254965</v>
      </c>
      <c r="AQ143" s="117">
        <v>190</v>
      </c>
      <c r="AR143" s="93">
        <f t="shared" si="582"/>
        <v>0.19487179487179487</v>
      </c>
      <c r="AS143" s="97">
        <f t="shared" si="544"/>
        <v>0.98939359354789613</v>
      </c>
      <c r="AT143" s="117">
        <v>165</v>
      </c>
      <c r="AU143" s="93">
        <f t="shared" si="583"/>
        <v>0.14932126696832579</v>
      </c>
      <c r="AV143" s="97">
        <f t="shared" si="545"/>
        <v>0.75812666997865108</v>
      </c>
      <c r="AW143" s="117">
        <v>310</v>
      </c>
      <c r="AX143" s="93">
        <f t="shared" si="584"/>
        <v>0.27074235807860264</v>
      </c>
      <c r="AY143" s="97">
        <f t="shared" si="546"/>
        <v>1.3745999248441814</v>
      </c>
      <c r="AZ143" s="117">
        <v>185</v>
      </c>
      <c r="BA143" s="93">
        <f t="shared" si="585"/>
        <v>0.19473684210526315</v>
      </c>
      <c r="BB143" s="97">
        <f t="shared" si="547"/>
        <v>0.9887084179290957</v>
      </c>
      <c r="BC143" s="117">
        <v>415</v>
      </c>
      <c r="BD143" s="93">
        <f t="shared" si="586"/>
        <v>0.21502590673575128</v>
      </c>
      <c r="BE143" s="97">
        <f t="shared" si="548"/>
        <v>1.0917190695100012</v>
      </c>
      <c r="BF143" s="117">
        <v>330</v>
      </c>
      <c r="BG143" s="93">
        <f t="shared" si="587"/>
        <v>0.20820189274447951</v>
      </c>
      <c r="BH143" s="97">
        <f t="shared" si="549"/>
        <v>1.0570725177620308</v>
      </c>
      <c r="BI143" s="95">
        <f t="shared" si="590"/>
        <v>890</v>
      </c>
      <c r="BJ143" s="93">
        <f t="shared" si="591"/>
        <v>0.20625724217844726</v>
      </c>
      <c r="BK143" s="97">
        <f t="shared" si="592"/>
        <v>1.0471992325439858</v>
      </c>
      <c r="BL143" s="95">
        <f t="shared" si="593"/>
        <v>995</v>
      </c>
      <c r="BM143" s="93">
        <f t="shared" si="594"/>
        <v>0.20686070686070687</v>
      </c>
      <c r="BN143" s="97">
        <f t="shared" si="595"/>
        <v>1.0502631140613337</v>
      </c>
      <c r="BO143" s="95">
        <f t="shared" si="596"/>
        <v>830</v>
      </c>
      <c r="BP143" s="93">
        <f t="shared" si="597"/>
        <v>0.20493827160493827</v>
      </c>
      <c r="BQ143" s="97">
        <f t="shared" si="598"/>
        <v>1.0405026193354581</v>
      </c>
      <c r="BR143" s="95">
        <f t="shared" si="599"/>
        <v>655</v>
      </c>
      <c r="BS143" s="93">
        <f t="shared" si="600"/>
        <v>0.16645489199491742</v>
      </c>
      <c r="BT143" s="97">
        <f t="shared" si="601"/>
        <v>0.84511667716113859</v>
      </c>
      <c r="BU143" s="93">
        <f t="shared" si="550"/>
        <v>0.16911764705882354</v>
      </c>
      <c r="BV143" s="93">
        <f t="shared" si="551"/>
        <v>0.13385826771653545</v>
      </c>
      <c r="BW143" s="93">
        <f t="shared" si="552"/>
        <v>0.20370370370370369</v>
      </c>
      <c r="BX143" s="93">
        <f t="shared" si="553"/>
        <v>0.189873417721519</v>
      </c>
      <c r="BY143" s="93">
        <f t="shared" si="554"/>
        <v>0.27083333333333331</v>
      </c>
      <c r="BZ143" s="93">
        <f t="shared" si="588"/>
        <v>0.21904761904761905</v>
      </c>
      <c r="CA143" s="93">
        <f t="shared" si="556"/>
        <v>0.1525</v>
      </c>
      <c r="CB143" s="93">
        <f t="shared" si="557"/>
        <v>0.20454545454545456</v>
      </c>
      <c r="CC143" s="93">
        <f t="shared" si="558"/>
        <v>0.203125</v>
      </c>
      <c r="CD143" s="93">
        <f t="shared" si="559"/>
        <v>0.23931623931623933</v>
      </c>
      <c r="CE143" s="93">
        <f t="shared" si="560"/>
        <v>0.15384615384615385</v>
      </c>
      <c r="CF143" s="93">
        <f t="shared" si="561"/>
        <v>0.19487179487179487</v>
      </c>
      <c r="CG143" s="93">
        <f t="shared" si="589"/>
        <v>0.14932126696832579</v>
      </c>
      <c r="CH143" s="93">
        <f t="shared" si="562"/>
        <v>0.27074235807860264</v>
      </c>
      <c r="CI143" s="93">
        <f t="shared" si="563"/>
        <v>0.19473684210526315</v>
      </c>
      <c r="CJ143" s="93">
        <f t="shared" si="564"/>
        <v>0.21502590673575128</v>
      </c>
      <c r="CK143" s="93">
        <f t="shared" si="565"/>
        <v>0.20820189274447951</v>
      </c>
      <c r="CL143" s="37"/>
    </row>
    <row r="144" spans="1:90" ht="15">
      <c r="A144" s="37" t="s">
        <v>154</v>
      </c>
      <c r="B144" s="21" t="s">
        <v>147</v>
      </c>
      <c r="C144" s="106">
        <v>42583</v>
      </c>
      <c r="D144" s="107"/>
      <c r="E144" s="117">
        <v>9060</v>
      </c>
      <c r="F144" s="93">
        <f t="shared" si="570"/>
        <v>0.52951490356516662</v>
      </c>
      <c r="G144" s="93"/>
      <c r="H144" s="96">
        <f t="shared" si="531"/>
        <v>0.60683760683760679</v>
      </c>
      <c r="I144" s="96">
        <f t="shared" si="532"/>
        <v>0.48571428571428571</v>
      </c>
      <c r="J144" s="117">
        <v>360</v>
      </c>
      <c r="K144" s="93">
        <f t="shared" si="571"/>
        <v>0.52941176470588236</v>
      </c>
      <c r="L144" s="97">
        <f t="shared" si="533"/>
        <v>0.99980522010128547</v>
      </c>
      <c r="M144" s="117">
        <v>350</v>
      </c>
      <c r="N144" s="93">
        <f t="shared" si="572"/>
        <v>0.55118110236220474</v>
      </c>
      <c r="O144" s="97">
        <f t="shared" si="534"/>
        <v>1.040917070796614</v>
      </c>
      <c r="P144" s="117">
        <v>400</v>
      </c>
      <c r="Q144" s="93">
        <f t="shared" si="573"/>
        <v>0.49382716049382713</v>
      </c>
      <c r="R144" s="97">
        <f t="shared" si="535"/>
        <v>0.93260294879132244</v>
      </c>
      <c r="S144" s="117">
        <v>805</v>
      </c>
      <c r="T144" s="93">
        <f t="shared" si="574"/>
        <v>0.509493670886076</v>
      </c>
      <c r="U144" s="97">
        <f t="shared" si="536"/>
        <v>0.96218948221421186</v>
      </c>
      <c r="V144" s="117">
        <v>355</v>
      </c>
      <c r="W144" s="93">
        <f t="shared" si="575"/>
        <v>0.49305555555555558</v>
      </c>
      <c r="X144" s="97">
        <f t="shared" si="537"/>
        <v>0.93114575668383615</v>
      </c>
      <c r="Y144" s="117">
        <v>255</v>
      </c>
      <c r="Z144" s="93">
        <f t="shared" si="576"/>
        <v>0.48571428571428571</v>
      </c>
      <c r="AA144" s="97">
        <f t="shared" si="538"/>
        <v>0.91728161463260793</v>
      </c>
      <c r="AB144" s="117">
        <v>1090</v>
      </c>
      <c r="AC144" s="93">
        <f t="shared" si="577"/>
        <v>0.54500000000000004</v>
      </c>
      <c r="AD144" s="97">
        <f t="shared" si="539"/>
        <v>1.0292439293598235</v>
      </c>
      <c r="AE144" s="117">
        <v>345</v>
      </c>
      <c r="AF144" s="93">
        <f t="shared" si="578"/>
        <v>0.52272727272727271</v>
      </c>
      <c r="AG144" s="97">
        <f t="shared" si="540"/>
        <v>0.9871814168171783</v>
      </c>
      <c r="AH144" s="117">
        <v>320</v>
      </c>
      <c r="AI144" s="93">
        <f t="shared" si="579"/>
        <v>0.5</v>
      </c>
      <c r="AJ144" s="97">
        <f t="shared" si="541"/>
        <v>0.94426048565121401</v>
      </c>
      <c r="AK144" s="117">
        <v>330</v>
      </c>
      <c r="AL144" s="93">
        <f t="shared" si="580"/>
        <v>0.5641025641025641</v>
      </c>
      <c r="AM144" s="97">
        <f t="shared" si="542"/>
        <v>1.0653195222731646</v>
      </c>
      <c r="AN144" s="117">
        <v>355</v>
      </c>
      <c r="AO144" s="93">
        <f t="shared" si="581"/>
        <v>0.60683760683760679</v>
      </c>
      <c r="AP144" s="97">
        <f t="shared" si="543"/>
        <v>1.1460255466877982</v>
      </c>
      <c r="AQ144" s="117">
        <v>545</v>
      </c>
      <c r="AR144" s="93">
        <f t="shared" si="582"/>
        <v>0.55897435897435899</v>
      </c>
      <c r="AS144" s="97">
        <f t="shared" si="544"/>
        <v>1.0556347993434085</v>
      </c>
      <c r="AT144" s="117">
        <v>615</v>
      </c>
      <c r="AU144" s="93">
        <f t="shared" si="583"/>
        <v>0.5565610859728507</v>
      </c>
      <c r="AV144" s="97">
        <f t="shared" si="545"/>
        <v>1.0510772826705821</v>
      </c>
      <c r="AW144" s="117">
        <v>570</v>
      </c>
      <c r="AX144" s="93">
        <f t="shared" si="584"/>
        <v>0.49781659388646288</v>
      </c>
      <c r="AY144" s="97">
        <f t="shared" si="546"/>
        <v>0.9401370774169292</v>
      </c>
      <c r="AZ144" s="117">
        <v>530</v>
      </c>
      <c r="BA144" s="93">
        <f t="shared" si="585"/>
        <v>0.55789473684210522</v>
      </c>
      <c r="BB144" s="97">
        <f t="shared" si="547"/>
        <v>1.053595910305565</v>
      </c>
      <c r="BC144" s="117">
        <v>995</v>
      </c>
      <c r="BD144" s="93">
        <f t="shared" si="586"/>
        <v>0.51554404145077726</v>
      </c>
      <c r="BE144" s="97">
        <f t="shared" si="548"/>
        <v>0.97361573390980116</v>
      </c>
      <c r="BF144" s="117">
        <v>840</v>
      </c>
      <c r="BG144" s="93">
        <f t="shared" si="587"/>
        <v>0.52996845425867511</v>
      </c>
      <c r="BH144" s="97">
        <f t="shared" si="549"/>
        <v>1.0008565399962395</v>
      </c>
      <c r="BI144" s="95">
        <f t="shared" si="590"/>
        <v>2175</v>
      </c>
      <c r="BJ144" s="93">
        <f t="shared" si="591"/>
        <v>0.5040556199304751</v>
      </c>
      <c r="BK144" s="97">
        <f t="shared" si="592"/>
        <v>0.95191960894154837</v>
      </c>
      <c r="BL144" s="95">
        <f t="shared" si="593"/>
        <v>2570</v>
      </c>
      <c r="BM144" s="93">
        <f t="shared" si="594"/>
        <v>0.53430353430353428</v>
      </c>
      <c r="BN144" s="97">
        <f t="shared" si="595"/>
        <v>1.0090434295732307</v>
      </c>
      <c r="BO144" s="95">
        <f t="shared" si="596"/>
        <v>2210</v>
      </c>
      <c r="BP144" s="93">
        <f t="shared" si="597"/>
        <v>0.54567901234567906</v>
      </c>
      <c r="BQ144" s="97">
        <f t="shared" si="598"/>
        <v>1.0305262584144115</v>
      </c>
      <c r="BR144" s="95">
        <f t="shared" si="599"/>
        <v>2105</v>
      </c>
      <c r="BS144" s="93">
        <f t="shared" si="600"/>
        <v>0.53494282083862765</v>
      </c>
      <c r="BT144" s="97">
        <f t="shared" si="601"/>
        <v>1.0102507356014259</v>
      </c>
      <c r="BU144" s="93">
        <f t="shared" si="550"/>
        <v>0.52941176470588236</v>
      </c>
      <c r="BV144" s="93">
        <f t="shared" si="551"/>
        <v>0.55118110236220474</v>
      </c>
      <c r="BW144" s="93">
        <f t="shared" si="552"/>
        <v>0.49382716049382713</v>
      </c>
      <c r="BX144" s="93">
        <f t="shared" si="553"/>
        <v>0.509493670886076</v>
      </c>
      <c r="BY144" s="93">
        <f t="shared" si="554"/>
        <v>0.49305555555555558</v>
      </c>
      <c r="BZ144" s="93">
        <f t="shared" si="588"/>
        <v>0.48571428571428571</v>
      </c>
      <c r="CA144" s="93">
        <f t="shared" si="556"/>
        <v>0.54500000000000004</v>
      </c>
      <c r="CB144" s="93">
        <f t="shared" si="557"/>
        <v>0.52272727272727271</v>
      </c>
      <c r="CC144" s="93">
        <f t="shared" si="558"/>
        <v>0.5</v>
      </c>
      <c r="CD144" s="93">
        <f t="shared" si="559"/>
        <v>0.5641025641025641</v>
      </c>
      <c r="CE144" s="93">
        <f t="shared" si="560"/>
        <v>0.60683760683760679</v>
      </c>
      <c r="CF144" s="93">
        <f t="shared" si="561"/>
        <v>0.55897435897435899</v>
      </c>
      <c r="CG144" s="93">
        <f t="shared" si="589"/>
        <v>0.5565610859728507</v>
      </c>
      <c r="CH144" s="93">
        <f t="shared" si="562"/>
        <v>0.49781659388646288</v>
      </c>
      <c r="CI144" s="93">
        <f t="shared" si="563"/>
        <v>0.55789473684210522</v>
      </c>
      <c r="CJ144" s="93">
        <f t="shared" si="564"/>
        <v>0.51554404145077726</v>
      </c>
      <c r="CK144" s="93">
        <f t="shared" si="565"/>
        <v>0.52996845425867511</v>
      </c>
      <c r="CL144" s="37"/>
    </row>
    <row r="145" spans="1:90" ht="15">
      <c r="A145" s="37" t="s">
        <v>155</v>
      </c>
      <c r="B145" s="21" t="s">
        <v>147</v>
      </c>
      <c r="C145" s="106">
        <v>42583</v>
      </c>
      <c r="D145" s="107"/>
      <c r="E145" s="117">
        <v>8050</v>
      </c>
      <c r="F145" s="93">
        <f t="shared" si="570"/>
        <v>0.47048509643483344</v>
      </c>
      <c r="G145" s="93"/>
      <c r="H145" s="96">
        <f t="shared" si="531"/>
        <v>0.51428571428571423</v>
      </c>
      <c r="I145" s="96">
        <f t="shared" si="532"/>
        <v>0.39316239316239315</v>
      </c>
      <c r="J145" s="117">
        <v>320</v>
      </c>
      <c r="K145" s="93">
        <f t="shared" si="571"/>
        <v>0.47058823529411764</v>
      </c>
      <c r="L145" s="97">
        <f t="shared" si="533"/>
        <v>1.0002192181220313</v>
      </c>
      <c r="M145" s="117">
        <v>285</v>
      </c>
      <c r="N145" s="93">
        <f t="shared" si="572"/>
        <v>0.44881889763779526</v>
      </c>
      <c r="O145" s="97">
        <f t="shared" si="534"/>
        <v>0.95394923460654368</v>
      </c>
      <c r="P145" s="117">
        <v>410</v>
      </c>
      <c r="Q145" s="93">
        <f t="shared" si="573"/>
        <v>0.50617283950617287</v>
      </c>
      <c r="R145" s="97">
        <f t="shared" si="535"/>
        <v>1.0758530787516296</v>
      </c>
      <c r="S145" s="117">
        <v>775</v>
      </c>
      <c r="T145" s="93">
        <f t="shared" si="574"/>
        <v>0.49050632911392406</v>
      </c>
      <c r="U145" s="97">
        <f t="shared" si="536"/>
        <v>1.0425544461042535</v>
      </c>
      <c r="V145" s="117">
        <v>365</v>
      </c>
      <c r="W145" s="93">
        <f t="shared" si="575"/>
        <v>0.50694444444444442</v>
      </c>
      <c r="X145" s="97">
        <f t="shared" si="537"/>
        <v>1.0774930986887508</v>
      </c>
      <c r="Y145" s="117">
        <v>270</v>
      </c>
      <c r="Z145" s="93">
        <f t="shared" si="576"/>
        <v>0.51428571428571423</v>
      </c>
      <c r="AA145" s="97">
        <f t="shared" si="538"/>
        <v>1.0930967169476484</v>
      </c>
      <c r="AB145" s="117">
        <v>910</v>
      </c>
      <c r="AC145" s="93">
        <f t="shared" si="577"/>
        <v>0.45500000000000002</v>
      </c>
      <c r="AD145" s="97">
        <f t="shared" si="539"/>
        <v>0.96708695652173915</v>
      </c>
      <c r="AE145" s="117">
        <v>315</v>
      </c>
      <c r="AF145" s="93">
        <f t="shared" si="578"/>
        <v>0.47727272727272729</v>
      </c>
      <c r="AG145" s="97">
        <f t="shared" si="540"/>
        <v>1.0144268774703558</v>
      </c>
      <c r="AH145" s="117">
        <v>320</v>
      </c>
      <c r="AI145" s="93">
        <f t="shared" si="579"/>
        <v>0.5</v>
      </c>
      <c r="AJ145" s="97">
        <f t="shared" si="541"/>
        <v>1.0627329192546584</v>
      </c>
      <c r="AK145" s="117">
        <v>255</v>
      </c>
      <c r="AL145" s="93">
        <f t="shared" si="580"/>
        <v>0.4358974358974359</v>
      </c>
      <c r="AM145" s="97">
        <f t="shared" si="542"/>
        <v>0.92648510909380477</v>
      </c>
      <c r="AN145" s="117">
        <v>230</v>
      </c>
      <c r="AO145" s="93">
        <f t="shared" si="581"/>
        <v>0.39316239316239315</v>
      </c>
      <c r="AP145" s="97">
        <f t="shared" si="543"/>
        <v>0.83565323565323557</v>
      </c>
      <c r="AQ145" s="117">
        <v>430</v>
      </c>
      <c r="AR145" s="93">
        <f t="shared" si="582"/>
        <v>0.44102564102564101</v>
      </c>
      <c r="AS145" s="97">
        <f t="shared" si="544"/>
        <v>0.93738493390667299</v>
      </c>
      <c r="AT145" s="117">
        <v>490</v>
      </c>
      <c r="AU145" s="93">
        <f t="shared" si="583"/>
        <v>0.4434389140271493</v>
      </c>
      <c r="AV145" s="97">
        <f t="shared" si="545"/>
        <v>0.94251426323037568</v>
      </c>
      <c r="AW145" s="117">
        <v>575</v>
      </c>
      <c r="AX145" s="93">
        <f t="shared" si="584"/>
        <v>0.50218340611353707</v>
      </c>
      <c r="AY145" s="97">
        <f t="shared" si="546"/>
        <v>1.0673736743605737</v>
      </c>
      <c r="AZ145" s="117">
        <v>420</v>
      </c>
      <c r="BA145" s="93">
        <f t="shared" si="585"/>
        <v>0.44210526315789472</v>
      </c>
      <c r="BB145" s="97">
        <f t="shared" si="547"/>
        <v>0.93967963386727682</v>
      </c>
      <c r="BC145" s="117">
        <v>935</v>
      </c>
      <c r="BD145" s="93">
        <f t="shared" si="586"/>
        <v>0.4844559585492228</v>
      </c>
      <c r="BE145" s="97">
        <f t="shared" si="548"/>
        <v>1.0296945901586587</v>
      </c>
      <c r="BF145" s="117">
        <v>745</v>
      </c>
      <c r="BG145" s="93">
        <f t="shared" si="587"/>
        <v>0.47003154574132494</v>
      </c>
      <c r="BH145" s="97">
        <f t="shared" si="549"/>
        <v>0.99903599349491545</v>
      </c>
      <c r="BI145" s="95">
        <f t="shared" si="590"/>
        <v>2140</v>
      </c>
      <c r="BJ145" s="93">
        <f t="shared" si="591"/>
        <v>0.4959443800695249</v>
      </c>
      <c r="BK145" s="97">
        <f t="shared" si="592"/>
        <v>1.0541128376384561</v>
      </c>
      <c r="BL145" s="95">
        <f t="shared" si="593"/>
        <v>2240</v>
      </c>
      <c r="BM145" s="93">
        <f t="shared" si="594"/>
        <v>0.46569646569646572</v>
      </c>
      <c r="BN145" s="97">
        <f t="shared" si="595"/>
        <v>0.98982192895236376</v>
      </c>
      <c r="BO145" s="95">
        <f t="shared" si="596"/>
        <v>1840</v>
      </c>
      <c r="BP145" s="93">
        <f t="shared" si="597"/>
        <v>0.454320987654321</v>
      </c>
      <c r="BQ145" s="97">
        <f t="shared" si="598"/>
        <v>0.96564373897707234</v>
      </c>
      <c r="BR145" s="95">
        <f t="shared" si="599"/>
        <v>1830</v>
      </c>
      <c r="BS145" s="93">
        <f t="shared" si="600"/>
        <v>0.46505717916137229</v>
      </c>
      <c r="BT145" s="97">
        <f t="shared" si="601"/>
        <v>0.98846314726100371</v>
      </c>
      <c r="BU145" s="93">
        <f t="shared" si="550"/>
        <v>0.47058823529411764</v>
      </c>
      <c r="BV145" s="93">
        <f t="shared" si="551"/>
        <v>0.44881889763779526</v>
      </c>
      <c r="BW145" s="93">
        <f t="shared" si="552"/>
        <v>0.50617283950617287</v>
      </c>
      <c r="BX145" s="93">
        <f t="shared" si="553"/>
        <v>0.49050632911392406</v>
      </c>
      <c r="BY145" s="93">
        <f t="shared" si="554"/>
        <v>0.50694444444444442</v>
      </c>
      <c r="BZ145" s="93">
        <f t="shared" si="588"/>
        <v>0.51428571428571423</v>
      </c>
      <c r="CA145" s="93">
        <f t="shared" si="556"/>
        <v>0.45500000000000002</v>
      </c>
      <c r="CB145" s="93">
        <f t="shared" si="557"/>
        <v>0.47727272727272729</v>
      </c>
      <c r="CC145" s="93">
        <f t="shared" si="558"/>
        <v>0.5</v>
      </c>
      <c r="CD145" s="93">
        <f t="shared" si="559"/>
        <v>0.4358974358974359</v>
      </c>
      <c r="CE145" s="93">
        <f t="shared" si="560"/>
        <v>0.39316239316239315</v>
      </c>
      <c r="CF145" s="93">
        <f t="shared" si="561"/>
        <v>0.44102564102564101</v>
      </c>
      <c r="CG145" s="93">
        <f t="shared" si="589"/>
        <v>0.4434389140271493</v>
      </c>
      <c r="CH145" s="93">
        <f t="shared" si="562"/>
        <v>0.50218340611353707</v>
      </c>
      <c r="CI145" s="93">
        <f t="shared" si="563"/>
        <v>0.44210526315789472</v>
      </c>
      <c r="CJ145" s="93">
        <f t="shared" si="564"/>
        <v>0.4844559585492228</v>
      </c>
      <c r="CK145" s="93">
        <f t="shared" si="565"/>
        <v>0.47003154574132494</v>
      </c>
      <c r="CL145" s="37"/>
    </row>
    <row r="146" spans="1:90" ht="15">
      <c r="A146" s="37" t="s">
        <v>162</v>
      </c>
      <c r="B146" s="21" t="s">
        <v>147</v>
      </c>
      <c r="C146" s="106">
        <v>42583</v>
      </c>
      <c r="D146" s="107"/>
      <c r="E146" s="117">
        <v>500</v>
      </c>
      <c r="F146" s="93">
        <f t="shared" si="570"/>
        <v>2.9222676797194622E-2</v>
      </c>
      <c r="G146" s="93"/>
      <c r="H146" s="96">
        <f t="shared" si="531"/>
        <v>5.1470588235294115E-2</v>
      </c>
      <c r="I146" s="96">
        <f t="shared" si="532"/>
        <v>0</v>
      </c>
      <c r="J146" s="117">
        <v>35</v>
      </c>
      <c r="K146" s="93">
        <f t="shared" si="571"/>
        <v>5.1470588235294115E-2</v>
      </c>
      <c r="L146" s="97">
        <f t="shared" si="533"/>
        <v>1.7613235294117646</v>
      </c>
      <c r="M146" s="117">
        <v>30</v>
      </c>
      <c r="N146" s="93">
        <f t="shared" si="572"/>
        <v>4.7244094488188976E-2</v>
      </c>
      <c r="O146" s="97">
        <f t="shared" si="534"/>
        <v>1.6166929133858268</v>
      </c>
      <c r="P146" s="117">
        <v>15</v>
      </c>
      <c r="Q146" s="93">
        <f t="shared" si="573"/>
        <v>1.8518518518518517E-2</v>
      </c>
      <c r="R146" s="97">
        <f t="shared" si="535"/>
        <v>0.63370370370370366</v>
      </c>
      <c r="S146" s="117">
        <v>55</v>
      </c>
      <c r="T146" s="93">
        <f t="shared" si="574"/>
        <v>3.4810126582278479E-2</v>
      </c>
      <c r="U146" s="97">
        <f t="shared" si="536"/>
        <v>1.1912025316455697</v>
      </c>
      <c r="V146" s="117">
        <v>10</v>
      </c>
      <c r="W146" s="93">
        <f t="shared" si="575"/>
        <v>1.3888888888888888E-2</v>
      </c>
      <c r="X146" s="97">
        <f t="shared" si="537"/>
        <v>0.47527777777777774</v>
      </c>
      <c r="Y146" s="117">
        <v>20</v>
      </c>
      <c r="Z146" s="93">
        <f t="shared" si="576"/>
        <v>3.8095238095238099E-2</v>
      </c>
      <c r="AA146" s="97">
        <f t="shared" si="538"/>
        <v>1.3036190476190477</v>
      </c>
      <c r="AB146" s="117">
        <v>60</v>
      </c>
      <c r="AC146" s="93">
        <f t="shared" si="577"/>
        <v>0.03</v>
      </c>
      <c r="AD146" s="97">
        <f t="shared" si="539"/>
        <v>1.0266</v>
      </c>
      <c r="AE146" s="117">
        <v>30</v>
      </c>
      <c r="AF146" s="93">
        <f t="shared" si="578"/>
        <v>4.5454545454545456E-2</v>
      </c>
      <c r="AG146" s="97">
        <f t="shared" si="540"/>
        <v>1.5554545454545456</v>
      </c>
      <c r="AH146" s="117">
        <v>15</v>
      </c>
      <c r="AI146" s="93">
        <f t="shared" si="579"/>
        <v>2.34375E-2</v>
      </c>
      <c r="AJ146" s="97">
        <f t="shared" si="541"/>
        <v>0.80203124999999997</v>
      </c>
      <c r="AK146" s="117">
        <v>25</v>
      </c>
      <c r="AL146" s="93">
        <f t="shared" si="580"/>
        <v>4.2735042735042736E-2</v>
      </c>
      <c r="AM146" s="97">
        <f t="shared" si="542"/>
        <v>1.4623931623931625</v>
      </c>
      <c r="AN146" s="117">
        <v>5</v>
      </c>
      <c r="AO146" s="93">
        <f t="shared" si="581"/>
        <v>8.5470085470085479E-3</v>
      </c>
      <c r="AP146" s="97">
        <f t="shared" si="543"/>
        <v>0.29247863247863254</v>
      </c>
      <c r="AQ146" s="117">
        <v>40</v>
      </c>
      <c r="AR146" s="93">
        <f t="shared" si="582"/>
        <v>4.1025641025641026E-2</v>
      </c>
      <c r="AS146" s="97">
        <f t="shared" si="544"/>
        <v>1.4038974358974359</v>
      </c>
      <c r="AT146" s="117">
        <v>35</v>
      </c>
      <c r="AU146" s="93">
        <f t="shared" si="583"/>
        <v>3.1674208144796379E-2</v>
      </c>
      <c r="AV146" s="97">
        <f t="shared" si="545"/>
        <v>1.083891402714932</v>
      </c>
      <c r="AW146" s="117">
        <v>35</v>
      </c>
      <c r="AX146" s="93">
        <f t="shared" si="584"/>
        <v>3.0567685589519649E-2</v>
      </c>
      <c r="AY146" s="97">
        <f t="shared" si="546"/>
        <v>1.0460262008733625</v>
      </c>
      <c r="AZ146" s="117">
        <v>0</v>
      </c>
      <c r="BA146" s="93">
        <f t="shared" si="585"/>
        <v>0</v>
      </c>
      <c r="BB146" s="97">
        <f t="shared" si="547"/>
        <v>0</v>
      </c>
      <c r="BC146" s="117">
        <v>60</v>
      </c>
      <c r="BD146" s="93">
        <f t="shared" si="586"/>
        <v>3.1088082901554404E-2</v>
      </c>
      <c r="BE146" s="97">
        <f t="shared" si="548"/>
        <v>1.0638341968911917</v>
      </c>
      <c r="BF146" s="117">
        <v>30</v>
      </c>
      <c r="BG146" s="93">
        <f t="shared" si="587"/>
        <v>1.8927444794952682E-2</v>
      </c>
      <c r="BH146" s="97">
        <f t="shared" si="549"/>
        <v>0.64769716088328078</v>
      </c>
      <c r="BI146" s="95">
        <f t="shared" si="590"/>
        <v>135</v>
      </c>
      <c r="BJ146" s="93">
        <f t="shared" si="591"/>
        <v>3.1286210892236384E-2</v>
      </c>
      <c r="BK146" s="97">
        <f t="shared" si="592"/>
        <v>1.070614136732329</v>
      </c>
      <c r="BL146" s="95">
        <f t="shared" si="593"/>
        <v>140</v>
      </c>
      <c r="BM146" s="93">
        <f t="shared" si="594"/>
        <v>2.9106029106029108E-2</v>
      </c>
      <c r="BN146" s="97">
        <f t="shared" si="595"/>
        <v>0.99600831600831607</v>
      </c>
      <c r="BO146" s="95">
        <f t="shared" si="596"/>
        <v>90</v>
      </c>
      <c r="BP146" s="93">
        <f t="shared" si="597"/>
        <v>2.2222222222222223E-2</v>
      </c>
      <c r="BQ146" s="97">
        <f t="shared" si="598"/>
        <v>0.76044444444444448</v>
      </c>
      <c r="BR146" s="95">
        <f t="shared" si="599"/>
        <v>135</v>
      </c>
      <c r="BS146" s="93">
        <f t="shared" si="600"/>
        <v>3.4307496823379927E-2</v>
      </c>
      <c r="BT146" s="97">
        <f t="shared" si="601"/>
        <v>1.1740025412960611</v>
      </c>
      <c r="BU146" s="93">
        <f t="shared" si="550"/>
        <v>5.1470588235294115E-2</v>
      </c>
      <c r="BV146" s="93">
        <f t="shared" si="551"/>
        <v>4.7244094488188976E-2</v>
      </c>
      <c r="BW146" s="93">
        <f t="shared" si="552"/>
        <v>1.8518518518518517E-2</v>
      </c>
      <c r="BX146" s="93">
        <f t="shared" si="553"/>
        <v>3.4810126582278479E-2</v>
      </c>
      <c r="BY146" s="93">
        <f t="shared" si="554"/>
        <v>1.3888888888888888E-2</v>
      </c>
      <c r="BZ146" s="93">
        <f t="shared" si="588"/>
        <v>3.8095238095238099E-2</v>
      </c>
      <c r="CA146" s="93">
        <f t="shared" si="556"/>
        <v>0.03</v>
      </c>
      <c r="CB146" s="93">
        <f t="shared" si="557"/>
        <v>4.5454545454545456E-2</v>
      </c>
      <c r="CC146" s="93">
        <f t="shared" si="558"/>
        <v>2.34375E-2</v>
      </c>
      <c r="CD146" s="93">
        <f t="shared" si="559"/>
        <v>4.2735042735042736E-2</v>
      </c>
      <c r="CE146" s="93">
        <f t="shared" si="560"/>
        <v>8.5470085470085479E-3</v>
      </c>
      <c r="CF146" s="93">
        <f t="shared" si="561"/>
        <v>4.1025641025641026E-2</v>
      </c>
      <c r="CG146" s="93">
        <f t="shared" si="589"/>
        <v>3.1674208144796379E-2</v>
      </c>
      <c r="CH146" s="93">
        <f t="shared" si="562"/>
        <v>3.0567685589519649E-2</v>
      </c>
      <c r="CI146" s="93">
        <f t="shared" si="563"/>
        <v>0</v>
      </c>
      <c r="CJ146" s="93">
        <f t="shared" si="564"/>
        <v>3.1088082901554404E-2</v>
      </c>
      <c r="CK146" s="93">
        <f t="shared" si="565"/>
        <v>1.8927444794952682E-2</v>
      </c>
      <c r="CL146" s="37"/>
    </row>
    <row r="147" spans="1:90" ht="15">
      <c r="A147" s="37" t="s">
        <v>163</v>
      </c>
      <c r="B147" s="21" t="s">
        <v>147</v>
      </c>
      <c r="C147" s="106">
        <v>42583</v>
      </c>
      <c r="D147" s="107"/>
      <c r="E147" s="117">
        <v>390</v>
      </c>
      <c r="F147" s="93">
        <f t="shared" si="570"/>
        <v>2.2793687901811806E-2</v>
      </c>
      <c r="G147" s="93"/>
      <c r="H147" s="96">
        <f t="shared" si="531"/>
        <v>4.8611111111111112E-2</v>
      </c>
      <c r="I147" s="96">
        <f t="shared" si="532"/>
        <v>8.5470085470085479E-3</v>
      </c>
      <c r="J147" s="117">
        <v>20</v>
      </c>
      <c r="K147" s="93">
        <f t="shared" si="571"/>
        <v>2.9411764705882353E-2</v>
      </c>
      <c r="L147" s="97">
        <f t="shared" si="533"/>
        <v>1.2903469079939669</v>
      </c>
      <c r="M147" s="117">
        <v>20</v>
      </c>
      <c r="N147" s="93">
        <f t="shared" si="572"/>
        <v>3.1496062992125984E-2</v>
      </c>
      <c r="O147" s="97">
        <f t="shared" si="534"/>
        <v>1.3817888148596811</v>
      </c>
      <c r="P147" s="117">
        <v>10</v>
      </c>
      <c r="Q147" s="93">
        <f t="shared" si="573"/>
        <v>1.2345679012345678E-2</v>
      </c>
      <c r="R147" s="97">
        <f t="shared" si="535"/>
        <v>0.54162709718265267</v>
      </c>
      <c r="S147" s="117">
        <v>50</v>
      </c>
      <c r="T147" s="93">
        <f t="shared" si="574"/>
        <v>3.1645569620253167E-2</v>
      </c>
      <c r="U147" s="97">
        <f t="shared" si="536"/>
        <v>1.3883479389808504</v>
      </c>
      <c r="V147" s="117">
        <v>35</v>
      </c>
      <c r="W147" s="93">
        <f t="shared" si="575"/>
        <v>4.8611111111111112E-2</v>
      </c>
      <c r="X147" s="97">
        <f t="shared" si="537"/>
        <v>2.1326566951566952</v>
      </c>
      <c r="Y147" s="117">
        <v>5</v>
      </c>
      <c r="Z147" s="93">
        <f t="shared" si="576"/>
        <v>9.5238095238095247E-3</v>
      </c>
      <c r="AA147" s="97">
        <f t="shared" si="538"/>
        <v>0.41782661782661784</v>
      </c>
      <c r="AB147" s="117">
        <v>50</v>
      </c>
      <c r="AC147" s="93">
        <f t="shared" si="577"/>
        <v>2.5000000000000001E-2</v>
      </c>
      <c r="AD147" s="97">
        <f t="shared" si="539"/>
        <v>1.0967948717948719</v>
      </c>
      <c r="AE147" s="117">
        <v>15</v>
      </c>
      <c r="AF147" s="93">
        <f t="shared" si="578"/>
        <v>2.2727272727272728E-2</v>
      </c>
      <c r="AG147" s="97">
        <f t="shared" si="540"/>
        <v>0.99708624708624716</v>
      </c>
      <c r="AH147" s="117">
        <v>10</v>
      </c>
      <c r="AI147" s="93">
        <f t="shared" si="579"/>
        <v>1.5625E-2</v>
      </c>
      <c r="AJ147" s="97">
        <f t="shared" si="541"/>
        <v>0.68549679487179482</v>
      </c>
      <c r="AK147" s="117">
        <v>15</v>
      </c>
      <c r="AL147" s="93">
        <f t="shared" si="580"/>
        <v>2.564102564102564E-2</v>
      </c>
      <c r="AM147" s="97">
        <f t="shared" si="542"/>
        <v>1.1249178172255094</v>
      </c>
      <c r="AN147" s="117">
        <v>5</v>
      </c>
      <c r="AO147" s="93">
        <f t="shared" si="581"/>
        <v>8.5470085470085479E-3</v>
      </c>
      <c r="AP147" s="97">
        <f t="shared" si="543"/>
        <v>0.37497260574183655</v>
      </c>
      <c r="AQ147" s="117">
        <v>15</v>
      </c>
      <c r="AR147" s="93">
        <f t="shared" si="582"/>
        <v>1.5384615384615385E-2</v>
      </c>
      <c r="AS147" s="97">
        <f t="shared" si="544"/>
        <v>0.67495069033530575</v>
      </c>
      <c r="AT147" s="117">
        <v>25</v>
      </c>
      <c r="AU147" s="93">
        <f t="shared" si="583"/>
        <v>2.2624434389140271E-2</v>
      </c>
      <c r="AV147" s="97">
        <f t="shared" si="545"/>
        <v>0.99257454461074368</v>
      </c>
      <c r="AW147" s="117">
        <v>15</v>
      </c>
      <c r="AX147" s="93">
        <f t="shared" si="584"/>
        <v>1.3100436681222707E-2</v>
      </c>
      <c r="AY147" s="97">
        <f t="shared" si="546"/>
        <v>0.5747396708095398</v>
      </c>
      <c r="AZ147" s="117">
        <v>20</v>
      </c>
      <c r="BA147" s="93">
        <f t="shared" si="585"/>
        <v>2.1052631578947368E-2</v>
      </c>
      <c r="BB147" s="97">
        <f t="shared" si="547"/>
        <v>0.9236167341430499</v>
      </c>
      <c r="BC147" s="117">
        <v>40</v>
      </c>
      <c r="BD147" s="93">
        <f t="shared" si="586"/>
        <v>2.072538860103627E-2</v>
      </c>
      <c r="BE147" s="97">
        <f t="shared" si="548"/>
        <v>0.90925999734289897</v>
      </c>
      <c r="BF147" s="117">
        <v>40</v>
      </c>
      <c r="BG147" s="93">
        <f t="shared" si="587"/>
        <v>2.5236593059936908E-2</v>
      </c>
      <c r="BH147" s="97">
        <f t="shared" si="549"/>
        <v>1.107174633988514</v>
      </c>
      <c r="BI147" s="95">
        <f t="shared" si="590"/>
        <v>120</v>
      </c>
      <c r="BJ147" s="93">
        <f t="shared" si="591"/>
        <v>2.7809965237543453E-2</v>
      </c>
      <c r="BK147" s="97">
        <f t="shared" si="592"/>
        <v>1.2200730902932526</v>
      </c>
      <c r="BL147" s="95">
        <f t="shared" si="593"/>
        <v>95</v>
      </c>
      <c r="BM147" s="93">
        <f t="shared" si="594"/>
        <v>1.9750519750519752E-2</v>
      </c>
      <c r="BN147" s="97">
        <f t="shared" si="595"/>
        <v>0.86649075110613583</v>
      </c>
      <c r="BO147" s="95">
        <f t="shared" si="596"/>
        <v>80</v>
      </c>
      <c r="BP147" s="93">
        <f t="shared" si="597"/>
        <v>1.9753086419753086E-2</v>
      </c>
      <c r="BQ147" s="97">
        <f t="shared" si="598"/>
        <v>0.86660335549224432</v>
      </c>
      <c r="BR147" s="95">
        <f t="shared" si="599"/>
        <v>95</v>
      </c>
      <c r="BS147" s="93">
        <f t="shared" si="600"/>
        <v>2.4142312579415501E-2</v>
      </c>
      <c r="BT147" s="97">
        <f t="shared" si="601"/>
        <v>1.0591665852148697</v>
      </c>
      <c r="BU147" s="93">
        <f t="shared" si="550"/>
        <v>2.9411764705882353E-2</v>
      </c>
      <c r="BV147" s="93">
        <f t="shared" si="551"/>
        <v>3.1496062992125984E-2</v>
      </c>
      <c r="BW147" s="93">
        <f t="shared" si="552"/>
        <v>1.2345679012345678E-2</v>
      </c>
      <c r="BX147" s="93">
        <f t="shared" si="553"/>
        <v>3.1645569620253167E-2</v>
      </c>
      <c r="BY147" s="93">
        <f t="shared" si="554"/>
        <v>4.8611111111111112E-2</v>
      </c>
      <c r="BZ147" s="93">
        <f t="shared" si="588"/>
        <v>9.5238095238095247E-3</v>
      </c>
      <c r="CA147" s="93">
        <f t="shared" si="556"/>
        <v>2.5000000000000001E-2</v>
      </c>
      <c r="CB147" s="93">
        <f t="shared" si="557"/>
        <v>2.2727272727272728E-2</v>
      </c>
      <c r="CC147" s="93">
        <f t="shared" si="558"/>
        <v>1.5625E-2</v>
      </c>
      <c r="CD147" s="93">
        <f t="shared" si="559"/>
        <v>2.564102564102564E-2</v>
      </c>
      <c r="CE147" s="93">
        <f t="shared" si="560"/>
        <v>8.5470085470085479E-3</v>
      </c>
      <c r="CF147" s="93">
        <f t="shared" si="561"/>
        <v>1.5384615384615385E-2</v>
      </c>
      <c r="CG147" s="93">
        <f t="shared" si="589"/>
        <v>2.2624434389140271E-2</v>
      </c>
      <c r="CH147" s="93">
        <f t="shared" si="562"/>
        <v>1.3100436681222707E-2</v>
      </c>
      <c r="CI147" s="93">
        <f t="shared" si="563"/>
        <v>2.1052631578947368E-2</v>
      </c>
      <c r="CJ147" s="93">
        <f t="shared" si="564"/>
        <v>2.072538860103627E-2</v>
      </c>
      <c r="CK147" s="93">
        <f t="shared" si="565"/>
        <v>2.5236593059936908E-2</v>
      </c>
      <c r="CL147" s="37"/>
    </row>
    <row r="148" spans="1:90" ht="15">
      <c r="A148" s="37" t="s">
        <v>164</v>
      </c>
      <c r="B148" s="21" t="s">
        <v>147</v>
      </c>
      <c r="C148" s="106">
        <v>42583</v>
      </c>
      <c r="D148" s="107"/>
      <c r="E148" s="117">
        <v>1445</v>
      </c>
      <c r="F148" s="93">
        <f t="shared" si="570"/>
        <v>8.445353594389246E-2</v>
      </c>
      <c r="G148" s="93"/>
      <c r="H148" s="96">
        <f t="shared" si="531"/>
        <v>0.10294117647058823</v>
      </c>
      <c r="I148" s="96">
        <f t="shared" si="532"/>
        <v>6.1135371179039298E-2</v>
      </c>
      <c r="J148" s="117">
        <v>70</v>
      </c>
      <c r="K148" s="93">
        <f t="shared" si="571"/>
        <v>0.10294117647058823</v>
      </c>
      <c r="L148" s="97">
        <f t="shared" si="533"/>
        <v>1.2189090168939547</v>
      </c>
      <c r="M148" s="117">
        <v>55</v>
      </c>
      <c r="N148" s="93">
        <f t="shared" si="572"/>
        <v>8.6614173228346455E-2</v>
      </c>
      <c r="O148" s="97">
        <f t="shared" si="534"/>
        <v>1.0255837397487944</v>
      </c>
      <c r="P148" s="117">
        <v>65</v>
      </c>
      <c r="Q148" s="93">
        <f t="shared" si="573"/>
        <v>8.0246913580246909E-2</v>
      </c>
      <c r="R148" s="97">
        <f t="shared" si="535"/>
        <v>0.95019009782562258</v>
      </c>
      <c r="S148" s="117">
        <v>145</v>
      </c>
      <c r="T148" s="93">
        <f t="shared" si="574"/>
        <v>9.1772151898734181E-2</v>
      </c>
      <c r="U148" s="97">
        <f t="shared" si="536"/>
        <v>1.0866584906486794</v>
      </c>
      <c r="V148" s="117">
        <v>65</v>
      </c>
      <c r="W148" s="93">
        <f t="shared" si="575"/>
        <v>9.0277777777777776E-2</v>
      </c>
      <c r="X148" s="97">
        <f t="shared" si="537"/>
        <v>1.0689638600538254</v>
      </c>
      <c r="Y148" s="117">
        <v>45</v>
      </c>
      <c r="Z148" s="93">
        <f t="shared" si="576"/>
        <v>8.5714285714285715E-2</v>
      </c>
      <c r="AA148" s="97">
        <f t="shared" si="538"/>
        <v>1.0149283242708849</v>
      </c>
      <c r="AB148" s="117">
        <v>165</v>
      </c>
      <c r="AC148" s="93">
        <f t="shared" si="577"/>
        <v>8.2500000000000004E-2</v>
      </c>
      <c r="AD148" s="97">
        <f t="shared" si="539"/>
        <v>0.97686851211072667</v>
      </c>
      <c r="AE148" s="117">
        <v>65</v>
      </c>
      <c r="AF148" s="93">
        <f t="shared" si="578"/>
        <v>9.8484848484848481E-2</v>
      </c>
      <c r="AG148" s="97">
        <f t="shared" si="540"/>
        <v>1.1661423927859913</v>
      </c>
      <c r="AH148" s="117">
        <v>65</v>
      </c>
      <c r="AI148" s="93">
        <f t="shared" si="579"/>
        <v>0.1015625</v>
      </c>
      <c r="AJ148" s="97">
        <f t="shared" si="541"/>
        <v>1.2025843425605536</v>
      </c>
      <c r="AK148" s="117">
        <v>40</v>
      </c>
      <c r="AL148" s="93">
        <f t="shared" si="580"/>
        <v>6.8376068376068383E-2</v>
      </c>
      <c r="AM148" s="97">
        <f t="shared" si="542"/>
        <v>0.80962943246680275</v>
      </c>
      <c r="AN148" s="117">
        <v>50</v>
      </c>
      <c r="AO148" s="93">
        <f t="shared" si="581"/>
        <v>8.5470085470085472E-2</v>
      </c>
      <c r="AP148" s="97">
        <f t="shared" si="543"/>
        <v>1.0120367905835035</v>
      </c>
      <c r="AQ148" s="117">
        <v>70</v>
      </c>
      <c r="AR148" s="93">
        <f t="shared" si="582"/>
        <v>7.179487179487179E-2</v>
      </c>
      <c r="AS148" s="97">
        <f t="shared" si="544"/>
        <v>0.85011090409014278</v>
      </c>
      <c r="AT148" s="117">
        <v>85</v>
      </c>
      <c r="AU148" s="93">
        <f t="shared" si="583"/>
        <v>7.6923076923076927E-2</v>
      </c>
      <c r="AV148" s="97">
        <f t="shared" si="545"/>
        <v>0.91083311152515312</v>
      </c>
      <c r="AW148" s="117">
        <v>70</v>
      </c>
      <c r="AX148" s="93">
        <f t="shared" si="584"/>
        <v>6.1135371179039298E-2</v>
      </c>
      <c r="AY148" s="97">
        <f t="shared" si="546"/>
        <v>0.72389356461824383</v>
      </c>
      <c r="AZ148" s="117">
        <v>95</v>
      </c>
      <c r="BA148" s="93">
        <f t="shared" si="585"/>
        <v>0.1</v>
      </c>
      <c r="BB148" s="97">
        <f t="shared" si="547"/>
        <v>1.1840830449826991</v>
      </c>
      <c r="BC148" s="117">
        <v>165</v>
      </c>
      <c r="BD148" s="93">
        <f t="shared" si="586"/>
        <v>8.549222797927461E-2</v>
      </c>
      <c r="BE148" s="97">
        <f t="shared" si="548"/>
        <v>1.0122989762805457</v>
      </c>
      <c r="BF148" s="117">
        <v>130</v>
      </c>
      <c r="BG148" s="93">
        <f t="shared" si="587"/>
        <v>8.2018927444794956E-2</v>
      </c>
      <c r="BH148" s="97">
        <f t="shared" si="549"/>
        <v>0.97117221355047867</v>
      </c>
      <c r="BI148" s="95">
        <f t="shared" si="590"/>
        <v>390</v>
      </c>
      <c r="BJ148" s="93">
        <f t="shared" si="591"/>
        <v>9.0382387022016217E-2</v>
      </c>
      <c r="BK148" s="97">
        <f t="shared" si="592"/>
        <v>1.0702025203783374</v>
      </c>
      <c r="BL148" s="95">
        <f t="shared" si="593"/>
        <v>355</v>
      </c>
      <c r="BM148" s="93">
        <f t="shared" si="594"/>
        <v>7.3804573804573809E-2</v>
      </c>
      <c r="BN148" s="97">
        <f t="shared" si="595"/>
        <v>0.87390744484170091</v>
      </c>
      <c r="BO148" s="95">
        <f t="shared" si="596"/>
        <v>350</v>
      </c>
      <c r="BP148" s="93">
        <f t="shared" si="597"/>
        <v>8.6419753086419748E-2</v>
      </c>
      <c r="BQ148" s="97">
        <f t="shared" si="598"/>
        <v>1.023281643812209</v>
      </c>
      <c r="BR148" s="95">
        <f t="shared" si="599"/>
        <v>350</v>
      </c>
      <c r="BS148" s="93">
        <f t="shared" si="600"/>
        <v>8.8945362134688691E-2</v>
      </c>
      <c r="BT148" s="97">
        <f t="shared" si="601"/>
        <v>1.0531869523353103</v>
      </c>
      <c r="BU148" s="93">
        <f t="shared" si="550"/>
        <v>0.10294117647058823</v>
      </c>
      <c r="BV148" s="93">
        <f t="shared" si="551"/>
        <v>8.6614173228346455E-2</v>
      </c>
      <c r="BW148" s="93">
        <f t="shared" si="552"/>
        <v>8.0246913580246909E-2</v>
      </c>
      <c r="BX148" s="93">
        <f t="shared" si="553"/>
        <v>9.1772151898734181E-2</v>
      </c>
      <c r="BY148" s="93">
        <f t="shared" si="554"/>
        <v>9.0277777777777776E-2</v>
      </c>
      <c r="BZ148" s="93">
        <f t="shared" si="588"/>
        <v>8.5714285714285715E-2</v>
      </c>
      <c r="CA148" s="93">
        <f t="shared" si="556"/>
        <v>8.2500000000000004E-2</v>
      </c>
      <c r="CB148" s="93">
        <f t="shared" si="557"/>
        <v>9.8484848484848481E-2</v>
      </c>
      <c r="CC148" s="93">
        <f t="shared" si="558"/>
        <v>0.1015625</v>
      </c>
      <c r="CD148" s="93">
        <f t="shared" si="559"/>
        <v>6.8376068376068383E-2</v>
      </c>
      <c r="CE148" s="93">
        <f t="shared" si="560"/>
        <v>8.5470085470085472E-2</v>
      </c>
      <c r="CF148" s="93">
        <f t="shared" si="561"/>
        <v>7.179487179487179E-2</v>
      </c>
      <c r="CG148" s="93">
        <f t="shared" si="589"/>
        <v>7.6923076923076927E-2</v>
      </c>
      <c r="CH148" s="93">
        <f t="shared" si="562"/>
        <v>6.1135371179039298E-2</v>
      </c>
      <c r="CI148" s="93">
        <f t="shared" si="563"/>
        <v>0.1</v>
      </c>
      <c r="CJ148" s="93">
        <f t="shared" si="564"/>
        <v>8.549222797927461E-2</v>
      </c>
      <c r="CK148" s="93">
        <f t="shared" si="565"/>
        <v>8.2018927444794956E-2</v>
      </c>
      <c r="CL148" s="37"/>
    </row>
    <row r="149" spans="1:90" ht="15">
      <c r="A149" s="37" t="s">
        <v>165</v>
      </c>
      <c r="B149" s="21" t="s">
        <v>147</v>
      </c>
      <c r="C149" s="106">
        <v>42583</v>
      </c>
      <c r="D149" s="107"/>
      <c r="E149" s="117">
        <v>14775</v>
      </c>
      <c r="F149" s="93">
        <f t="shared" si="570"/>
        <v>0.86353009935710112</v>
      </c>
      <c r="G149" s="93"/>
      <c r="H149" s="96">
        <f t="shared" si="531"/>
        <v>0.89743589743589747</v>
      </c>
      <c r="I149" s="96">
        <f t="shared" si="532"/>
        <v>0.81617647058823528</v>
      </c>
      <c r="J149" s="117">
        <v>555</v>
      </c>
      <c r="K149" s="93">
        <f t="shared" si="571"/>
        <v>0.81617647058823528</v>
      </c>
      <c r="L149" s="97">
        <f t="shared" si="533"/>
        <v>0.9451627351448193</v>
      </c>
      <c r="M149" s="117">
        <v>530</v>
      </c>
      <c r="N149" s="93">
        <f t="shared" si="572"/>
        <v>0.83464566929133854</v>
      </c>
      <c r="O149" s="97">
        <f t="shared" si="534"/>
        <v>0.96655075475971586</v>
      </c>
      <c r="P149" s="117">
        <v>720</v>
      </c>
      <c r="Q149" s="93">
        <f t="shared" si="573"/>
        <v>0.88888888888888884</v>
      </c>
      <c r="R149" s="97">
        <f t="shared" si="535"/>
        <v>1.0293664222598231</v>
      </c>
      <c r="S149" s="117">
        <v>1330</v>
      </c>
      <c r="T149" s="93">
        <f t="shared" si="574"/>
        <v>0.84177215189873422</v>
      </c>
      <c r="U149" s="97">
        <f t="shared" si="536"/>
        <v>0.97480348690269658</v>
      </c>
      <c r="V149" s="117">
        <v>610</v>
      </c>
      <c r="W149" s="93">
        <f t="shared" si="575"/>
        <v>0.84722222222222221</v>
      </c>
      <c r="X149" s="97">
        <f t="shared" si="537"/>
        <v>0.98111487121639407</v>
      </c>
      <c r="Y149" s="117">
        <v>455</v>
      </c>
      <c r="Z149" s="93">
        <f t="shared" si="576"/>
        <v>0.8666666666666667</v>
      </c>
      <c r="AA149" s="97">
        <f t="shared" si="538"/>
        <v>1.0036322617033278</v>
      </c>
      <c r="AB149" s="117">
        <v>1725</v>
      </c>
      <c r="AC149" s="93">
        <f t="shared" si="577"/>
        <v>0.86250000000000004</v>
      </c>
      <c r="AD149" s="97">
        <f t="shared" si="539"/>
        <v>0.99880710659898486</v>
      </c>
      <c r="AE149" s="117">
        <v>550</v>
      </c>
      <c r="AF149" s="93">
        <f t="shared" si="578"/>
        <v>0.83333333333333337</v>
      </c>
      <c r="AG149" s="97">
        <f t="shared" si="540"/>
        <v>0.96503102086858439</v>
      </c>
      <c r="AH149" s="117">
        <v>550</v>
      </c>
      <c r="AI149" s="93">
        <f t="shared" si="579"/>
        <v>0.859375</v>
      </c>
      <c r="AJ149" s="97">
        <f t="shared" si="541"/>
        <v>0.99518824027072761</v>
      </c>
      <c r="AK149" s="117">
        <v>505</v>
      </c>
      <c r="AL149" s="93">
        <f t="shared" si="580"/>
        <v>0.86324786324786329</v>
      </c>
      <c r="AM149" s="97">
        <f t="shared" si="542"/>
        <v>0.99967316007925144</v>
      </c>
      <c r="AN149" s="117">
        <v>525</v>
      </c>
      <c r="AO149" s="93">
        <f t="shared" si="581"/>
        <v>0.89743589743589747</v>
      </c>
      <c r="AP149" s="97">
        <f t="shared" si="543"/>
        <v>1.0392641763200139</v>
      </c>
      <c r="AQ149" s="117">
        <v>850</v>
      </c>
      <c r="AR149" s="93">
        <f t="shared" si="582"/>
        <v>0.87179487179487181</v>
      </c>
      <c r="AS149" s="97">
        <f t="shared" si="544"/>
        <v>1.009570914139442</v>
      </c>
      <c r="AT149" s="117">
        <v>960</v>
      </c>
      <c r="AU149" s="93">
        <f t="shared" si="583"/>
        <v>0.86877828054298645</v>
      </c>
      <c r="AV149" s="97">
        <f t="shared" si="545"/>
        <v>1.0060775891770219</v>
      </c>
      <c r="AW149" s="117">
        <v>1025</v>
      </c>
      <c r="AX149" s="93">
        <f t="shared" si="584"/>
        <v>0.89519650655021832</v>
      </c>
      <c r="AY149" s="97">
        <f t="shared" si="546"/>
        <v>1.036670878312977</v>
      </c>
      <c r="AZ149" s="117">
        <v>835</v>
      </c>
      <c r="BA149" s="93">
        <f t="shared" si="585"/>
        <v>0.87894736842105259</v>
      </c>
      <c r="BB149" s="97">
        <f t="shared" si="547"/>
        <v>1.0178537714845488</v>
      </c>
      <c r="BC149" s="117">
        <v>1665</v>
      </c>
      <c r="BD149" s="93">
        <f t="shared" si="586"/>
        <v>0.86269430051813467</v>
      </c>
      <c r="BE149" s="97">
        <f t="shared" si="548"/>
        <v>0.99903211383182966</v>
      </c>
      <c r="BF149" s="117">
        <v>1385</v>
      </c>
      <c r="BG149" s="93">
        <f t="shared" si="587"/>
        <v>0.87381703470031546</v>
      </c>
      <c r="BH149" s="97">
        <f t="shared" si="549"/>
        <v>1.0119126540590455</v>
      </c>
      <c r="BI149" s="95">
        <f t="shared" si="590"/>
        <v>3670</v>
      </c>
      <c r="BJ149" s="93">
        <f t="shared" si="591"/>
        <v>0.85052143684820392</v>
      </c>
      <c r="BK149" s="97">
        <f t="shared" si="592"/>
        <v>0.98493548456668489</v>
      </c>
      <c r="BL149" s="95">
        <f t="shared" si="593"/>
        <v>4220</v>
      </c>
      <c r="BM149" s="93">
        <f t="shared" si="594"/>
        <v>0.87733887733887739</v>
      </c>
      <c r="BN149" s="97">
        <f t="shared" si="595"/>
        <v>1.0159910789352413</v>
      </c>
      <c r="BO149" s="95">
        <f t="shared" si="596"/>
        <v>3530</v>
      </c>
      <c r="BP149" s="93">
        <f t="shared" si="597"/>
        <v>0.8716049382716049</v>
      </c>
      <c r="BQ149" s="97">
        <f t="shared" si="598"/>
        <v>1.0093509640492155</v>
      </c>
      <c r="BR149" s="95">
        <f t="shared" si="599"/>
        <v>3355</v>
      </c>
      <c r="BS149" s="93">
        <f t="shared" si="600"/>
        <v>0.85260482846251584</v>
      </c>
      <c r="BT149" s="97">
        <f t="shared" si="601"/>
        <v>0.98734812961039908</v>
      </c>
      <c r="BU149" s="93">
        <f t="shared" si="550"/>
        <v>0.81617647058823528</v>
      </c>
      <c r="BV149" s="93">
        <f t="shared" si="551"/>
        <v>0.83464566929133854</v>
      </c>
      <c r="BW149" s="93">
        <f t="shared" si="552"/>
        <v>0.88888888888888884</v>
      </c>
      <c r="BX149" s="93">
        <f t="shared" si="553"/>
        <v>0.84177215189873422</v>
      </c>
      <c r="BY149" s="93">
        <f t="shared" si="554"/>
        <v>0.84722222222222221</v>
      </c>
      <c r="BZ149" s="93">
        <f t="shared" si="588"/>
        <v>0.8666666666666667</v>
      </c>
      <c r="CA149" s="93">
        <f t="shared" si="556"/>
        <v>0.86250000000000004</v>
      </c>
      <c r="CB149" s="93">
        <f t="shared" si="557"/>
        <v>0.83333333333333337</v>
      </c>
      <c r="CC149" s="93">
        <f t="shared" si="558"/>
        <v>0.859375</v>
      </c>
      <c r="CD149" s="93">
        <f t="shared" si="559"/>
        <v>0.86324786324786329</v>
      </c>
      <c r="CE149" s="93">
        <f t="shared" si="560"/>
        <v>0.89743589743589747</v>
      </c>
      <c r="CF149" s="93">
        <f t="shared" si="561"/>
        <v>0.87179487179487181</v>
      </c>
      <c r="CG149" s="93">
        <f t="shared" si="589"/>
        <v>0.86877828054298645</v>
      </c>
      <c r="CH149" s="93">
        <f t="shared" si="562"/>
        <v>0.89519650655021832</v>
      </c>
      <c r="CI149" s="93">
        <f t="shared" si="563"/>
        <v>0.87894736842105259</v>
      </c>
      <c r="CJ149" s="93">
        <f t="shared" si="564"/>
        <v>0.86269430051813467</v>
      </c>
      <c r="CK149" s="93">
        <f t="shared" si="565"/>
        <v>0.87381703470031546</v>
      </c>
      <c r="CL149" s="37"/>
    </row>
    <row r="150" spans="1:90" ht="15">
      <c r="A150" s="37" t="s">
        <v>166</v>
      </c>
      <c r="B150" s="21" t="s">
        <v>147</v>
      </c>
      <c r="C150" s="106">
        <v>42583</v>
      </c>
      <c r="D150" s="107"/>
      <c r="E150" s="117">
        <v>8445</v>
      </c>
      <c r="F150" s="93">
        <f t="shared" si="570"/>
        <v>0.49357101110461721</v>
      </c>
      <c r="G150" s="93"/>
      <c r="H150" s="96">
        <f t="shared" si="531"/>
        <v>0.55440414507772018</v>
      </c>
      <c r="I150" s="96">
        <f t="shared" si="532"/>
        <v>0.39316239316239315</v>
      </c>
      <c r="J150" s="117">
        <v>325</v>
      </c>
      <c r="K150" s="93">
        <f t="shared" si="571"/>
        <v>0.47794117647058826</v>
      </c>
      <c r="L150" s="97">
        <f t="shared" si="533"/>
        <v>0.9683331591961829</v>
      </c>
      <c r="M150" s="117">
        <v>290</v>
      </c>
      <c r="N150" s="93">
        <f t="shared" si="572"/>
        <v>0.45669291338582679</v>
      </c>
      <c r="O150" s="97">
        <f t="shared" si="534"/>
        <v>0.92528309627371175</v>
      </c>
      <c r="P150" s="117">
        <v>415</v>
      </c>
      <c r="Q150" s="93">
        <f t="shared" si="573"/>
        <v>0.51234567901234573</v>
      </c>
      <c r="R150" s="97">
        <f t="shared" si="535"/>
        <v>1.0380384331440184</v>
      </c>
      <c r="S150" s="117">
        <v>785</v>
      </c>
      <c r="T150" s="93">
        <f t="shared" si="574"/>
        <v>0.49683544303797467</v>
      </c>
      <c r="U150" s="97">
        <f t="shared" si="536"/>
        <v>1.0066139053143572</v>
      </c>
      <c r="V150" s="117">
        <v>390</v>
      </c>
      <c r="W150" s="93">
        <f t="shared" si="575"/>
        <v>0.54166666666666663</v>
      </c>
      <c r="X150" s="97">
        <f t="shared" si="537"/>
        <v>1.0974442470890071</v>
      </c>
      <c r="Y150" s="117">
        <v>280</v>
      </c>
      <c r="Z150" s="93">
        <f t="shared" si="576"/>
        <v>0.53333333333333333</v>
      </c>
      <c r="AA150" s="97">
        <f t="shared" si="538"/>
        <v>1.080560489441484</v>
      </c>
      <c r="AB150" s="117">
        <v>890</v>
      </c>
      <c r="AC150" s="93">
        <f t="shared" si="577"/>
        <v>0.44500000000000001</v>
      </c>
      <c r="AD150" s="97">
        <f t="shared" si="539"/>
        <v>0.90159265837773828</v>
      </c>
      <c r="AE150" s="117">
        <v>325</v>
      </c>
      <c r="AF150" s="93">
        <f t="shared" si="578"/>
        <v>0.49242424242424243</v>
      </c>
      <c r="AG150" s="97">
        <f t="shared" si="540"/>
        <v>0.99767658826273387</v>
      </c>
      <c r="AH150" s="117">
        <v>325</v>
      </c>
      <c r="AI150" s="93">
        <f t="shared" si="579"/>
        <v>0.5078125</v>
      </c>
      <c r="AJ150" s="97">
        <f t="shared" si="541"/>
        <v>1.0288539816459443</v>
      </c>
      <c r="AK150" s="117">
        <v>245</v>
      </c>
      <c r="AL150" s="93">
        <f t="shared" si="580"/>
        <v>0.41880341880341881</v>
      </c>
      <c r="AM150" s="97">
        <f t="shared" si="542"/>
        <v>0.84851705100372954</v>
      </c>
      <c r="AN150" s="117">
        <v>230</v>
      </c>
      <c r="AO150" s="93">
        <f t="shared" si="581"/>
        <v>0.39316239316239315</v>
      </c>
      <c r="AP150" s="97">
        <f t="shared" si="543"/>
        <v>0.79656702747288888</v>
      </c>
      <c r="AQ150" s="117">
        <v>460</v>
      </c>
      <c r="AR150" s="93">
        <f t="shared" si="582"/>
        <v>0.47179487179487178</v>
      </c>
      <c r="AS150" s="97">
        <f t="shared" si="544"/>
        <v>0.95588043296746661</v>
      </c>
      <c r="AT150" s="117">
        <v>480</v>
      </c>
      <c r="AU150" s="93">
        <f t="shared" si="583"/>
        <v>0.43438914027149322</v>
      </c>
      <c r="AV150" s="97">
        <f t="shared" si="545"/>
        <v>0.88009451628718161</v>
      </c>
      <c r="AW150" s="117">
        <v>610</v>
      </c>
      <c r="AX150" s="93">
        <f t="shared" si="584"/>
        <v>0.53275109170305679</v>
      </c>
      <c r="AY150" s="97">
        <f t="shared" si="546"/>
        <v>1.0793808382521375</v>
      </c>
      <c r="AZ150" s="117">
        <v>455</v>
      </c>
      <c r="BA150" s="93">
        <f t="shared" si="585"/>
        <v>0.47894736842105262</v>
      </c>
      <c r="BB150" s="97">
        <f t="shared" si="547"/>
        <v>0.97037175532080644</v>
      </c>
      <c r="BC150" s="117">
        <v>1070</v>
      </c>
      <c r="BD150" s="93">
        <f t="shared" si="586"/>
        <v>0.55440414507772018</v>
      </c>
      <c r="BE150" s="97">
        <f t="shared" si="548"/>
        <v>1.1232510269129417</v>
      </c>
      <c r="BF150" s="117">
        <v>870</v>
      </c>
      <c r="BG150" s="93">
        <f t="shared" si="587"/>
        <v>0.54889589905362779</v>
      </c>
      <c r="BH150" s="97">
        <f t="shared" si="549"/>
        <v>1.1120910400008965</v>
      </c>
      <c r="BI150" s="95">
        <f t="shared" si="590"/>
        <v>2195</v>
      </c>
      <c r="BJ150" s="93">
        <f t="shared" si="591"/>
        <v>0.50869061413673233</v>
      </c>
      <c r="BK150" s="97">
        <f t="shared" si="592"/>
        <v>1.0306330855985186</v>
      </c>
      <c r="BL150" s="95">
        <f t="shared" si="593"/>
        <v>2420</v>
      </c>
      <c r="BM150" s="93">
        <f t="shared" si="594"/>
        <v>0.50311850311850315</v>
      </c>
      <c r="BN150" s="97">
        <f t="shared" si="595"/>
        <v>1.0193437049564935</v>
      </c>
      <c r="BO150" s="95">
        <f t="shared" si="596"/>
        <v>2000</v>
      </c>
      <c r="BP150" s="93">
        <f t="shared" si="597"/>
        <v>0.49382716049382713</v>
      </c>
      <c r="BQ150" s="97">
        <f t="shared" si="598"/>
        <v>1.0005189717050778</v>
      </c>
      <c r="BR150" s="95">
        <f t="shared" si="599"/>
        <v>1830</v>
      </c>
      <c r="BS150" s="93">
        <f t="shared" si="600"/>
        <v>0.46505717916137229</v>
      </c>
      <c r="BT150" s="97">
        <f t="shared" si="601"/>
        <v>0.94222952462416576</v>
      </c>
      <c r="BU150" s="93">
        <f t="shared" si="550"/>
        <v>0.47794117647058826</v>
      </c>
      <c r="BV150" s="93">
        <f t="shared" si="551"/>
        <v>0.45669291338582679</v>
      </c>
      <c r="BW150" s="93">
        <f t="shared" si="552"/>
        <v>0.51234567901234573</v>
      </c>
      <c r="BX150" s="93">
        <f t="shared" si="553"/>
        <v>0.49683544303797467</v>
      </c>
      <c r="BY150" s="93">
        <f t="shared" si="554"/>
        <v>0.54166666666666663</v>
      </c>
      <c r="BZ150" s="93">
        <f t="shared" si="588"/>
        <v>0.53333333333333333</v>
      </c>
      <c r="CA150" s="93">
        <f t="shared" si="556"/>
        <v>0.44500000000000001</v>
      </c>
      <c r="CB150" s="93">
        <f t="shared" si="557"/>
        <v>0.49242424242424243</v>
      </c>
      <c r="CC150" s="93">
        <f t="shared" si="558"/>
        <v>0.5078125</v>
      </c>
      <c r="CD150" s="93">
        <f t="shared" si="559"/>
        <v>0.41880341880341881</v>
      </c>
      <c r="CE150" s="93">
        <f t="shared" si="560"/>
        <v>0.39316239316239315</v>
      </c>
      <c r="CF150" s="93">
        <f t="shared" si="561"/>
        <v>0.47179487179487178</v>
      </c>
      <c r="CG150" s="93">
        <f t="shared" si="589"/>
        <v>0.43438914027149322</v>
      </c>
      <c r="CH150" s="93">
        <f t="shared" si="562"/>
        <v>0.53275109170305679</v>
      </c>
      <c r="CI150" s="93">
        <f t="shared" si="563"/>
        <v>0.47894736842105262</v>
      </c>
      <c r="CJ150" s="93">
        <f t="shared" si="564"/>
        <v>0.55440414507772018</v>
      </c>
      <c r="CK150" s="93">
        <f t="shared" si="565"/>
        <v>0.54889589905362779</v>
      </c>
      <c r="CL150" s="37"/>
    </row>
    <row r="151" spans="1:90" ht="15">
      <c r="A151" s="37" t="s">
        <v>167</v>
      </c>
      <c r="B151" s="21" t="s">
        <v>147</v>
      </c>
      <c r="C151" s="106">
        <v>42583</v>
      </c>
      <c r="D151" s="107"/>
      <c r="E151" s="117">
        <v>6755</v>
      </c>
      <c r="F151" s="93">
        <f t="shared" si="570"/>
        <v>0.39479836353009934</v>
      </c>
      <c r="G151" s="93"/>
      <c r="H151" s="96">
        <f t="shared" si="531"/>
        <v>0.49572649572649574</v>
      </c>
      <c r="I151" s="96">
        <f t="shared" si="532"/>
        <v>0.33123028391167192</v>
      </c>
      <c r="J151" s="117">
        <v>260</v>
      </c>
      <c r="K151" s="93">
        <f t="shared" si="571"/>
        <v>0.38235294117647056</v>
      </c>
      <c r="L151" s="97">
        <f t="shared" si="533"/>
        <v>0.96847650977489441</v>
      </c>
      <c r="M151" s="117">
        <v>255</v>
      </c>
      <c r="N151" s="93">
        <f t="shared" si="572"/>
        <v>0.40157480314960631</v>
      </c>
      <c r="O151" s="97">
        <f t="shared" si="534"/>
        <v>1.0171643052390473</v>
      </c>
      <c r="P151" s="117">
        <v>300</v>
      </c>
      <c r="Q151" s="93">
        <f t="shared" si="573"/>
        <v>0.37037037037037035</v>
      </c>
      <c r="R151" s="97">
        <f t="shared" si="535"/>
        <v>0.93812539408394335</v>
      </c>
      <c r="S151" s="117">
        <v>625</v>
      </c>
      <c r="T151" s="93">
        <f t="shared" si="574"/>
        <v>0.39556962025316456</v>
      </c>
      <c r="U151" s="97">
        <f t="shared" si="536"/>
        <v>1.0019535458966167</v>
      </c>
      <c r="V151" s="117">
        <v>250</v>
      </c>
      <c r="W151" s="93">
        <f t="shared" si="575"/>
        <v>0.34722222222222221</v>
      </c>
      <c r="X151" s="97">
        <f t="shared" si="537"/>
        <v>0.87949255695369688</v>
      </c>
      <c r="Y151" s="117">
        <v>175</v>
      </c>
      <c r="Z151" s="93">
        <f t="shared" si="576"/>
        <v>0.33333333333333331</v>
      </c>
      <c r="AA151" s="97">
        <f t="shared" si="538"/>
        <v>0.84431285467554895</v>
      </c>
      <c r="AB151" s="117">
        <v>890</v>
      </c>
      <c r="AC151" s="93">
        <f t="shared" si="577"/>
        <v>0.44500000000000001</v>
      </c>
      <c r="AD151" s="97">
        <f t="shared" si="539"/>
        <v>1.1271576609918579</v>
      </c>
      <c r="AE151" s="117">
        <v>270</v>
      </c>
      <c r="AF151" s="93">
        <f t="shared" si="578"/>
        <v>0.40909090909090912</v>
      </c>
      <c r="AG151" s="97">
        <f t="shared" si="540"/>
        <v>1.036202139829083</v>
      </c>
      <c r="AH151" s="117">
        <v>255</v>
      </c>
      <c r="AI151" s="93">
        <f t="shared" si="579"/>
        <v>0.3984375</v>
      </c>
      <c r="AJ151" s="97">
        <f t="shared" si="541"/>
        <v>1.0092177091043673</v>
      </c>
      <c r="AK151" s="117">
        <v>275</v>
      </c>
      <c r="AL151" s="93">
        <f t="shared" si="580"/>
        <v>0.47008547008547008</v>
      </c>
      <c r="AM151" s="97">
        <f t="shared" si="542"/>
        <v>1.190697615568082</v>
      </c>
      <c r="AN151" s="117">
        <v>290</v>
      </c>
      <c r="AO151" s="93">
        <f t="shared" si="581"/>
        <v>0.49572649572649574</v>
      </c>
      <c r="AP151" s="97">
        <f t="shared" si="543"/>
        <v>1.255644758235432</v>
      </c>
      <c r="AQ151" s="117">
        <v>425</v>
      </c>
      <c r="AR151" s="93">
        <f t="shared" si="582"/>
        <v>0.4358974358974359</v>
      </c>
      <c r="AS151" s="97">
        <f t="shared" si="544"/>
        <v>1.1041014253449488</v>
      </c>
      <c r="AT151" s="117">
        <v>490</v>
      </c>
      <c r="AU151" s="93">
        <f t="shared" si="583"/>
        <v>0.4434389140271493</v>
      </c>
      <c r="AV151" s="97">
        <f t="shared" si="545"/>
        <v>1.1232035261294633</v>
      </c>
      <c r="AW151" s="117">
        <v>410</v>
      </c>
      <c r="AX151" s="93">
        <f t="shared" si="584"/>
        <v>0.35807860262008734</v>
      </c>
      <c r="AY151" s="97">
        <f t="shared" si="546"/>
        <v>0.90699110152919238</v>
      </c>
      <c r="AZ151" s="117">
        <v>395</v>
      </c>
      <c r="BA151" s="93">
        <f t="shared" si="585"/>
        <v>0.41578947368421054</v>
      </c>
      <c r="BB151" s="97">
        <f t="shared" si="547"/>
        <v>1.0531691924110795</v>
      </c>
      <c r="BC151" s="117">
        <v>665</v>
      </c>
      <c r="BD151" s="93">
        <f t="shared" si="586"/>
        <v>0.34455958549222798</v>
      </c>
      <c r="BE151" s="97">
        <f t="shared" si="548"/>
        <v>0.87274826169830066</v>
      </c>
      <c r="BF151" s="117">
        <v>525</v>
      </c>
      <c r="BG151" s="93">
        <f t="shared" si="587"/>
        <v>0.33123028391167192</v>
      </c>
      <c r="BH151" s="97">
        <f t="shared" si="549"/>
        <v>0.83898595969336887</v>
      </c>
      <c r="BI151" s="95">
        <f t="shared" si="590"/>
        <v>1610</v>
      </c>
      <c r="BJ151" s="93">
        <f t="shared" si="591"/>
        <v>0.37311703360370801</v>
      </c>
      <c r="BK151" s="97">
        <f t="shared" si="592"/>
        <v>0.94508252331005838</v>
      </c>
      <c r="BL151" s="95">
        <f t="shared" si="593"/>
        <v>1850</v>
      </c>
      <c r="BM151" s="93">
        <f t="shared" si="594"/>
        <v>0.38461538461538464</v>
      </c>
      <c r="BN151" s="97">
        <f t="shared" si="595"/>
        <v>0.97420714001024888</v>
      </c>
      <c r="BO151" s="95">
        <f t="shared" si="596"/>
        <v>1625</v>
      </c>
      <c r="BP151" s="93">
        <f t="shared" si="597"/>
        <v>0.40123456790123457</v>
      </c>
      <c r="BQ151" s="97">
        <f t="shared" si="598"/>
        <v>1.0163025102576053</v>
      </c>
      <c r="BR151" s="95">
        <f t="shared" si="599"/>
        <v>1670</v>
      </c>
      <c r="BS151" s="93">
        <f t="shared" si="600"/>
        <v>0.42439644218551459</v>
      </c>
      <c r="BT151" s="97">
        <f t="shared" si="601"/>
        <v>1.0749701148473954</v>
      </c>
      <c r="BU151" s="93">
        <f t="shared" si="550"/>
        <v>0.38235294117647056</v>
      </c>
      <c r="BV151" s="93">
        <f t="shared" si="551"/>
        <v>0.40157480314960631</v>
      </c>
      <c r="BW151" s="93">
        <f t="shared" si="552"/>
        <v>0.37037037037037035</v>
      </c>
      <c r="BX151" s="93">
        <f t="shared" si="553"/>
        <v>0.39556962025316456</v>
      </c>
      <c r="BY151" s="93">
        <f t="shared" si="554"/>
        <v>0.34722222222222221</v>
      </c>
      <c r="BZ151" s="93">
        <f t="shared" si="588"/>
        <v>0.33333333333333331</v>
      </c>
      <c r="CA151" s="93">
        <f t="shared" si="556"/>
        <v>0.44500000000000001</v>
      </c>
      <c r="CB151" s="93">
        <f t="shared" si="557"/>
        <v>0.40909090909090912</v>
      </c>
      <c r="CC151" s="93">
        <f t="shared" si="558"/>
        <v>0.3984375</v>
      </c>
      <c r="CD151" s="93">
        <f t="shared" si="559"/>
        <v>0.47008547008547008</v>
      </c>
      <c r="CE151" s="93">
        <f t="shared" si="560"/>
        <v>0.49572649572649574</v>
      </c>
      <c r="CF151" s="93">
        <f t="shared" si="561"/>
        <v>0.4358974358974359</v>
      </c>
      <c r="CG151" s="93">
        <f t="shared" si="589"/>
        <v>0.4434389140271493</v>
      </c>
      <c r="CH151" s="93">
        <f t="shared" si="562"/>
        <v>0.35807860262008734</v>
      </c>
      <c r="CI151" s="93">
        <f t="shared" si="563"/>
        <v>0.41578947368421054</v>
      </c>
      <c r="CJ151" s="93">
        <f t="shared" si="564"/>
        <v>0.34455958549222798</v>
      </c>
      <c r="CK151" s="93">
        <f t="shared" si="565"/>
        <v>0.33123028391167192</v>
      </c>
      <c r="CL151" s="37"/>
    </row>
    <row r="152" spans="1:90" ht="15">
      <c r="A152" s="37" t="s">
        <v>168</v>
      </c>
      <c r="B152" s="21" t="s">
        <v>147</v>
      </c>
      <c r="C152" s="106">
        <v>42583</v>
      </c>
      <c r="D152" s="107"/>
      <c r="E152" s="117">
        <v>1910</v>
      </c>
      <c r="F152" s="93">
        <f t="shared" si="570"/>
        <v>0.11163062536528345</v>
      </c>
      <c r="G152" s="93"/>
      <c r="H152" s="96">
        <f t="shared" si="531"/>
        <v>0.14173228346456693</v>
      </c>
      <c r="I152" s="96">
        <f t="shared" si="532"/>
        <v>9.2307692307692313E-2</v>
      </c>
      <c r="J152" s="117">
        <v>95</v>
      </c>
      <c r="K152" s="93">
        <f t="shared" si="571"/>
        <v>0.13970588235294118</v>
      </c>
      <c r="L152" s="97">
        <f t="shared" si="533"/>
        <v>1.2515013858946722</v>
      </c>
      <c r="M152" s="117">
        <v>90</v>
      </c>
      <c r="N152" s="93">
        <f t="shared" si="572"/>
        <v>0.14173228346456693</v>
      </c>
      <c r="O152" s="97">
        <f t="shared" si="534"/>
        <v>1.2696541204600735</v>
      </c>
      <c r="P152" s="117">
        <v>95</v>
      </c>
      <c r="Q152" s="93">
        <f t="shared" si="573"/>
        <v>0.11728395061728394</v>
      </c>
      <c r="R152" s="97">
        <f t="shared" si="535"/>
        <v>1.050643138775774</v>
      </c>
      <c r="S152" s="117">
        <v>170</v>
      </c>
      <c r="T152" s="93">
        <f t="shared" si="574"/>
        <v>0.10759493670886076</v>
      </c>
      <c r="U152" s="97">
        <f t="shared" si="536"/>
        <v>0.96384783617204595</v>
      </c>
      <c r="V152" s="117">
        <v>80</v>
      </c>
      <c r="W152" s="93">
        <f t="shared" si="575"/>
        <v>0.1111111111111111</v>
      </c>
      <c r="X152" s="97">
        <f t="shared" si="537"/>
        <v>0.99534613147178597</v>
      </c>
      <c r="Y152" s="117">
        <v>70</v>
      </c>
      <c r="Z152" s="93">
        <f t="shared" si="576"/>
        <v>0.13333333333333333</v>
      </c>
      <c r="AA152" s="97">
        <f t="shared" si="538"/>
        <v>1.1944153577661432</v>
      </c>
      <c r="AB152" s="117">
        <v>220</v>
      </c>
      <c r="AC152" s="93">
        <f t="shared" si="577"/>
        <v>0.11</v>
      </c>
      <c r="AD152" s="97">
        <f t="shared" si="539"/>
        <v>0.98539267015706811</v>
      </c>
      <c r="AE152" s="117">
        <v>65</v>
      </c>
      <c r="AF152" s="93">
        <f t="shared" si="578"/>
        <v>9.8484848484848481E-2</v>
      </c>
      <c r="AG152" s="97">
        <f t="shared" si="540"/>
        <v>0.88223861653181024</v>
      </c>
      <c r="AH152" s="117">
        <v>60</v>
      </c>
      <c r="AI152" s="93">
        <f t="shared" si="579"/>
        <v>9.375E-2</v>
      </c>
      <c r="AJ152" s="97">
        <f t="shared" si="541"/>
        <v>0.83982329842931946</v>
      </c>
      <c r="AK152" s="117">
        <v>65</v>
      </c>
      <c r="AL152" s="93">
        <f t="shared" si="580"/>
        <v>0.1111111111111111</v>
      </c>
      <c r="AM152" s="97">
        <f t="shared" si="542"/>
        <v>0.99534613147178597</v>
      </c>
      <c r="AN152" s="117">
        <v>65</v>
      </c>
      <c r="AO152" s="93">
        <f t="shared" si="581"/>
        <v>0.1111111111111111</v>
      </c>
      <c r="AP152" s="97">
        <f t="shared" si="543"/>
        <v>0.99534613147178597</v>
      </c>
      <c r="AQ152" s="117">
        <v>90</v>
      </c>
      <c r="AR152" s="93">
        <f t="shared" si="582"/>
        <v>9.2307692307692313E-2</v>
      </c>
      <c r="AS152" s="97">
        <f t="shared" si="544"/>
        <v>0.82690293999194531</v>
      </c>
      <c r="AT152" s="117">
        <v>135</v>
      </c>
      <c r="AU152" s="93">
        <f t="shared" si="583"/>
        <v>0.12217194570135746</v>
      </c>
      <c r="AV152" s="97">
        <f t="shared" si="545"/>
        <v>1.0944303617540452</v>
      </c>
      <c r="AW152" s="117">
        <v>125</v>
      </c>
      <c r="AX152" s="93">
        <f t="shared" si="584"/>
        <v>0.1091703056768559</v>
      </c>
      <c r="AY152" s="97">
        <f t="shared" si="546"/>
        <v>0.97796017284345793</v>
      </c>
      <c r="AZ152" s="117">
        <v>100</v>
      </c>
      <c r="BA152" s="93">
        <f t="shared" si="585"/>
        <v>0.10526315789473684</v>
      </c>
      <c r="BB152" s="97">
        <f t="shared" si="547"/>
        <v>0.94295949297327086</v>
      </c>
      <c r="BC152" s="117">
        <v>195</v>
      </c>
      <c r="BD152" s="93">
        <f t="shared" si="586"/>
        <v>0.10103626943005181</v>
      </c>
      <c r="BE152" s="97">
        <f t="shared" si="548"/>
        <v>0.90509453923988825</v>
      </c>
      <c r="BF152" s="117">
        <v>190</v>
      </c>
      <c r="BG152" s="93">
        <f t="shared" si="587"/>
        <v>0.11987381703470032</v>
      </c>
      <c r="BH152" s="97">
        <f t="shared" si="549"/>
        <v>1.0738434604522107</v>
      </c>
      <c r="BI152" s="95">
        <f t="shared" si="590"/>
        <v>510</v>
      </c>
      <c r="BJ152" s="93">
        <f t="shared" si="591"/>
        <v>0.11819235225955968</v>
      </c>
      <c r="BK152" s="97">
        <f t="shared" si="592"/>
        <v>1.0587807053199301</v>
      </c>
      <c r="BL152" s="95">
        <f t="shared" si="593"/>
        <v>540</v>
      </c>
      <c r="BM152" s="93">
        <f t="shared" si="594"/>
        <v>0.11226611226611227</v>
      </c>
      <c r="BN152" s="97">
        <f t="shared" si="595"/>
        <v>1.0056927648550686</v>
      </c>
      <c r="BO152" s="95">
        <f t="shared" si="596"/>
        <v>425</v>
      </c>
      <c r="BP152" s="93">
        <f t="shared" si="597"/>
        <v>0.10493827160493827</v>
      </c>
      <c r="BQ152" s="97">
        <f t="shared" si="598"/>
        <v>0.94004912416779784</v>
      </c>
      <c r="BR152" s="95">
        <f t="shared" si="599"/>
        <v>435</v>
      </c>
      <c r="BS152" s="93">
        <f t="shared" si="600"/>
        <v>0.11054637865311309</v>
      </c>
      <c r="BT152" s="97">
        <f t="shared" si="601"/>
        <v>0.99028719306532209</v>
      </c>
      <c r="BU152" s="93">
        <f t="shared" si="550"/>
        <v>0.13970588235294118</v>
      </c>
      <c r="BV152" s="93">
        <f t="shared" si="551"/>
        <v>0.14173228346456693</v>
      </c>
      <c r="BW152" s="93">
        <f t="shared" si="552"/>
        <v>0.11728395061728394</v>
      </c>
      <c r="BX152" s="93">
        <f t="shared" si="553"/>
        <v>0.10759493670886076</v>
      </c>
      <c r="BY152" s="93">
        <f t="shared" si="554"/>
        <v>0.1111111111111111</v>
      </c>
      <c r="BZ152" s="93">
        <f t="shared" si="588"/>
        <v>0.13333333333333333</v>
      </c>
      <c r="CA152" s="93">
        <f t="shared" si="556"/>
        <v>0.11</v>
      </c>
      <c r="CB152" s="93">
        <f t="shared" si="557"/>
        <v>9.8484848484848481E-2</v>
      </c>
      <c r="CC152" s="93">
        <f t="shared" si="558"/>
        <v>9.375E-2</v>
      </c>
      <c r="CD152" s="93">
        <f t="shared" si="559"/>
        <v>0.1111111111111111</v>
      </c>
      <c r="CE152" s="93">
        <f t="shared" si="560"/>
        <v>0.1111111111111111</v>
      </c>
      <c r="CF152" s="93">
        <f t="shared" si="561"/>
        <v>9.2307692307692313E-2</v>
      </c>
      <c r="CG152" s="93">
        <f t="shared" si="589"/>
        <v>0.12217194570135746</v>
      </c>
      <c r="CH152" s="93">
        <f t="shared" si="562"/>
        <v>0.1091703056768559</v>
      </c>
      <c r="CI152" s="93">
        <f t="shared" si="563"/>
        <v>0.10526315789473684</v>
      </c>
      <c r="CJ152" s="93">
        <f t="shared" si="564"/>
        <v>0.10103626943005181</v>
      </c>
      <c r="CK152" s="93">
        <f t="shared" si="565"/>
        <v>0.11987381703470032</v>
      </c>
      <c r="CL152" s="37"/>
    </row>
    <row r="153" spans="1:90" ht="15">
      <c r="A153" s="37" t="s">
        <v>169</v>
      </c>
      <c r="B153" s="21" t="s">
        <v>147</v>
      </c>
      <c r="C153" s="106">
        <v>42583</v>
      </c>
      <c r="D153" s="107"/>
      <c r="E153" s="117">
        <v>4135</v>
      </c>
      <c r="F153" s="93">
        <f t="shared" si="570"/>
        <v>0.24167153711279954</v>
      </c>
      <c r="G153" s="93"/>
      <c r="H153" s="96">
        <f t="shared" si="531"/>
        <v>0.26637554585152839</v>
      </c>
      <c r="I153" s="96">
        <f t="shared" si="532"/>
        <v>0.2</v>
      </c>
      <c r="J153" s="117">
        <v>155</v>
      </c>
      <c r="K153" s="93">
        <f t="shared" si="571"/>
        <v>0.22794117647058823</v>
      </c>
      <c r="L153" s="97">
        <f t="shared" si="533"/>
        <v>0.94318585959172052</v>
      </c>
      <c r="M153" s="117">
        <v>140</v>
      </c>
      <c r="N153" s="93">
        <f t="shared" si="572"/>
        <v>0.22047244094488189</v>
      </c>
      <c r="O153" s="97">
        <f t="shared" si="534"/>
        <v>0.91228136990735886</v>
      </c>
      <c r="P153" s="117">
        <v>190</v>
      </c>
      <c r="Q153" s="93">
        <f t="shared" si="573"/>
        <v>0.23456790123456789</v>
      </c>
      <c r="R153" s="97">
        <f t="shared" si="535"/>
        <v>0.97060623703106563</v>
      </c>
      <c r="S153" s="117">
        <v>365</v>
      </c>
      <c r="T153" s="93">
        <f t="shared" si="574"/>
        <v>0.23101265822784811</v>
      </c>
      <c r="U153" s="97">
        <f t="shared" si="536"/>
        <v>0.95589518313868949</v>
      </c>
      <c r="V153" s="117">
        <v>185</v>
      </c>
      <c r="W153" s="93">
        <f t="shared" si="575"/>
        <v>0.25694444444444442</v>
      </c>
      <c r="X153" s="97">
        <f t="shared" si="537"/>
        <v>1.0631969635899501</v>
      </c>
      <c r="Y153" s="117">
        <v>105</v>
      </c>
      <c r="Z153" s="93">
        <f t="shared" si="576"/>
        <v>0.2</v>
      </c>
      <c r="AA153" s="97">
        <f t="shared" si="538"/>
        <v>0.82756952841596132</v>
      </c>
      <c r="AB153" s="117">
        <v>530</v>
      </c>
      <c r="AC153" s="93">
        <f t="shared" si="577"/>
        <v>0.26500000000000001</v>
      </c>
      <c r="AD153" s="97">
        <f t="shared" si="539"/>
        <v>1.0965296251511487</v>
      </c>
      <c r="AE153" s="117">
        <v>160</v>
      </c>
      <c r="AF153" s="93">
        <f t="shared" si="578"/>
        <v>0.24242424242424243</v>
      </c>
      <c r="AG153" s="97">
        <f t="shared" si="540"/>
        <v>1.0031145798981349</v>
      </c>
      <c r="AH153" s="117">
        <v>150</v>
      </c>
      <c r="AI153" s="93">
        <f t="shared" si="579"/>
        <v>0.234375</v>
      </c>
      <c r="AJ153" s="97">
        <f t="shared" si="541"/>
        <v>0.96980804111245467</v>
      </c>
      <c r="AK153" s="117">
        <v>145</v>
      </c>
      <c r="AL153" s="93">
        <f t="shared" si="580"/>
        <v>0.24786324786324787</v>
      </c>
      <c r="AM153" s="97">
        <f t="shared" si="542"/>
        <v>1.0256203557291828</v>
      </c>
      <c r="AN153" s="117">
        <v>155</v>
      </c>
      <c r="AO153" s="93">
        <f t="shared" si="581"/>
        <v>0.26495726495726496</v>
      </c>
      <c r="AP153" s="97">
        <f t="shared" si="543"/>
        <v>1.0963527940553333</v>
      </c>
      <c r="AQ153" s="117">
        <v>210</v>
      </c>
      <c r="AR153" s="93">
        <f t="shared" si="582"/>
        <v>0.2153846153846154</v>
      </c>
      <c r="AS153" s="97">
        <f t="shared" si="544"/>
        <v>0.89122872290949684</v>
      </c>
      <c r="AT153" s="117">
        <v>280</v>
      </c>
      <c r="AU153" s="93">
        <f t="shared" si="583"/>
        <v>0.25339366515837103</v>
      </c>
      <c r="AV153" s="97">
        <f t="shared" si="545"/>
        <v>1.0485043798935256</v>
      </c>
      <c r="AW153" s="117">
        <v>305</v>
      </c>
      <c r="AX153" s="93">
        <f t="shared" si="584"/>
        <v>0.26637554585152839</v>
      </c>
      <c r="AY153" s="97">
        <f t="shared" si="546"/>
        <v>1.1022214243094681</v>
      </c>
      <c r="AZ153" s="117">
        <v>190</v>
      </c>
      <c r="BA153" s="93">
        <f t="shared" si="585"/>
        <v>0.2</v>
      </c>
      <c r="BB153" s="97">
        <f t="shared" si="547"/>
        <v>0.82756952841596132</v>
      </c>
      <c r="BC153" s="117">
        <v>480</v>
      </c>
      <c r="BD153" s="93">
        <f t="shared" si="586"/>
        <v>0.24870466321243523</v>
      </c>
      <c r="BE153" s="97">
        <f t="shared" si="548"/>
        <v>1.0291020042478274</v>
      </c>
      <c r="BF153" s="117">
        <v>390</v>
      </c>
      <c r="BG153" s="93">
        <f t="shared" si="587"/>
        <v>0.24605678233438485</v>
      </c>
      <c r="BH153" s="97">
        <f t="shared" si="549"/>
        <v>1.0181454766000786</v>
      </c>
      <c r="BI153" s="95">
        <f t="shared" si="590"/>
        <v>1000</v>
      </c>
      <c r="BJ153" s="93">
        <f t="shared" si="591"/>
        <v>0.23174971031286212</v>
      </c>
      <c r="BK153" s="97">
        <f t="shared" si="592"/>
        <v>0.9589449923707547</v>
      </c>
      <c r="BL153" s="95">
        <f t="shared" si="593"/>
        <v>1185</v>
      </c>
      <c r="BM153" s="93">
        <f t="shared" si="594"/>
        <v>0.24636174636174638</v>
      </c>
      <c r="BN153" s="97">
        <f t="shared" si="595"/>
        <v>1.0194073712816156</v>
      </c>
      <c r="BO153" s="95">
        <f t="shared" si="596"/>
        <v>970</v>
      </c>
      <c r="BP153" s="93">
        <f t="shared" si="597"/>
        <v>0.23950617283950618</v>
      </c>
      <c r="BQ153" s="97">
        <f t="shared" si="598"/>
        <v>0.99104005254750915</v>
      </c>
      <c r="BR153" s="95">
        <f t="shared" si="599"/>
        <v>980</v>
      </c>
      <c r="BS153" s="93">
        <f t="shared" si="600"/>
        <v>0.24904701397712833</v>
      </c>
      <c r="BT153" s="97">
        <f t="shared" si="601"/>
        <v>1.030518599552277</v>
      </c>
      <c r="BU153" s="93">
        <f t="shared" si="550"/>
        <v>0.22794117647058823</v>
      </c>
      <c r="BV153" s="93">
        <f t="shared" si="551"/>
        <v>0.22047244094488189</v>
      </c>
      <c r="BW153" s="93">
        <f t="shared" si="552"/>
        <v>0.23456790123456789</v>
      </c>
      <c r="BX153" s="93">
        <f t="shared" si="553"/>
        <v>0.23101265822784811</v>
      </c>
      <c r="BY153" s="93">
        <f t="shared" si="554"/>
        <v>0.25694444444444442</v>
      </c>
      <c r="BZ153" s="93">
        <f t="shared" si="588"/>
        <v>0.2</v>
      </c>
      <c r="CA153" s="93">
        <f t="shared" si="556"/>
        <v>0.26500000000000001</v>
      </c>
      <c r="CB153" s="93">
        <f t="shared" si="557"/>
        <v>0.24242424242424243</v>
      </c>
      <c r="CC153" s="93">
        <f t="shared" si="558"/>
        <v>0.234375</v>
      </c>
      <c r="CD153" s="93">
        <f t="shared" si="559"/>
        <v>0.24786324786324787</v>
      </c>
      <c r="CE153" s="93">
        <f t="shared" si="560"/>
        <v>0.26495726495726496</v>
      </c>
      <c r="CF153" s="93">
        <f t="shared" si="561"/>
        <v>0.2153846153846154</v>
      </c>
      <c r="CG153" s="93">
        <f t="shared" si="589"/>
        <v>0.25339366515837103</v>
      </c>
      <c r="CH153" s="93">
        <f t="shared" si="562"/>
        <v>0.26637554585152839</v>
      </c>
      <c r="CI153" s="93">
        <f t="shared" si="563"/>
        <v>0.2</v>
      </c>
      <c r="CJ153" s="93">
        <f t="shared" si="564"/>
        <v>0.24870466321243523</v>
      </c>
      <c r="CK153" s="93">
        <f t="shared" si="565"/>
        <v>0.24605678233438485</v>
      </c>
      <c r="CL153" s="37"/>
    </row>
    <row r="154" spans="1:90" ht="15">
      <c r="A154" s="37" t="s">
        <v>170</v>
      </c>
      <c r="B154" s="21" t="s">
        <v>147</v>
      </c>
      <c r="C154" s="106">
        <v>42583</v>
      </c>
      <c r="D154" s="107"/>
      <c r="E154" s="117">
        <v>6540</v>
      </c>
      <c r="F154" s="93">
        <f t="shared" si="570"/>
        <v>0.38223261250730567</v>
      </c>
      <c r="G154" s="93"/>
      <c r="H154" s="96">
        <f t="shared" si="531"/>
        <v>0.44210526315789472</v>
      </c>
      <c r="I154" s="96">
        <f t="shared" si="532"/>
        <v>0.34934497816593885</v>
      </c>
      <c r="J154" s="117">
        <v>260</v>
      </c>
      <c r="K154" s="93">
        <f t="shared" si="571"/>
        <v>0.38235294117647056</v>
      </c>
      <c r="L154" s="97">
        <f t="shared" si="533"/>
        <v>1.0003148048210109</v>
      </c>
      <c r="M154" s="117">
        <v>255</v>
      </c>
      <c r="N154" s="93">
        <f t="shared" si="572"/>
        <v>0.40157480314960631</v>
      </c>
      <c r="O154" s="97">
        <f t="shared" si="534"/>
        <v>1.0506031929495052</v>
      </c>
      <c r="P154" s="117">
        <v>285</v>
      </c>
      <c r="Q154" s="93">
        <f t="shared" si="573"/>
        <v>0.35185185185185186</v>
      </c>
      <c r="R154" s="97">
        <f t="shared" si="535"/>
        <v>0.92051761241363694</v>
      </c>
      <c r="S154" s="117">
        <v>600</v>
      </c>
      <c r="T154" s="93">
        <f t="shared" si="574"/>
        <v>0.379746835443038</v>
      </c>
      <c r="U154" s="97">
        <f t="shared" si="536"/>
        <v>0.99349669027987464</v>
      </c>
      <c r="V154" s="117">
        <v>260</v>
      </c>
      <c r="W154" s="93">
        <f t="shared" si="575"/>
        <v>0.3611111111111111</v>
      </c>
      <c r="X154" s="97">
        <f t="shared" si="537"/>
        <v>0.94474176010873256</v>
      </c>
      <c r="Y154" s="117">
        <v>190</v>
      </c>
      <c r="Z154" s="93">
        <f t="shared" si="576"/>
        <v>0.3619047619047619</v>
      </c>
      <c r="AA154" s="97">
        <f t="shared" si="538"/>
        <v>0.94681811562545504</v>
      </c>
      <c r="AB154" s="117">
        <v>765</v>
      </c>
      <c r="AC154" s="93">
        <f t="shared" si="577"/>
        <v>0.38250000000000001</v>
      </c>
      <c r="AD154" s="97">
        <f t="shared" si="539"/>
        <v>1.0006995412844037</v>
      </c>
      <c r="AE154" s="117">
        <v>250</v>
      </c>
      <c r="AF154" s="93">
        <f t="shared" si="578"/>
        <v>0.37878787878787878</v>
      </c>
      <c r="AG154" s="97">
        <f t="shared" si="540"/>
        <v>0.99098786025391528</v>
      </c>
      <c r="AH154" s="117">
        <v>245</v>
      </c>
      <c r="AI154" s="93">
        <f t="shared" si="579"/>
        <v>0.3828125</v>
      </c>
      <c r="AJ154" s="97">
        <f t="shared" si="541"/>
        <v>1.0015171062691131</v>
      </c>
      <c r="AK154" s="117">
        <v>245</v>
      </c>
      <c r="AL154" s="93">
        <f t="shared" si="580"/>
        <v>0.41880341880341881</v>
      </c>
      <c r="AM154" s="97">
        <f t="shared" si="542"/>
        <v>1.0956768342089442</v>
      </c>
      <c r="AN154" s="117">
        <v>250</v>
      </c>
      <c r="AO154" s="93">
        <f t="shared" si="581"/>
        <v>0.42735042735042733</v>
      </c>
      <c r="AP154" s="97">
        <f t="shared" si="543"/>
        <v>1.118037585927494</v>
      </c>
      <c r="AQ154" s="117">
        <v>415</v>
      </c>
      <c r="AR154" s="93">
        <f t="shared" si="582"/>
        <v>0.42564102564102563</v>
      </c>
      <c r="AS154" s="97">
        <f t="shared" si="544"/>
        <v>1.1135654355837841</v>
      </c>
      <c r="AT154" s="117">
        <v>415</v>
      </c>
      <c r="AU154" s="93">
        <f t="shared" si="583"/>
        <v>0.3755656108597285</v>
      </c>
      <c r="AV154" s="97">
        <f t="shared" si="545"/>
        <v>0.98255773727980955</v>
      </c>
      <c r="AW154" s="117">
        <v>400</v>
      </c>
      <c r="AX154" s="93">
        <f t="shared" si="584"/>
        <v>0.34934497816593885</v>
      </c>
      <c r="AY154" s="97">
        <f t="shared" si="546"/>
        <v>0.91395910954422233</v>
      </c>
      <c r="AZ154" s="117">
        <v>420</v>
      </c>
      <c r="BA154" s="93">
        <f t="shared" si="585"/>
        <v>0.44210526315789472</v>
      </c>
      <c r="BB154" s="97">
        <f t="shared" si="547"/>
        <v>1.1566393046837276</v>
      </c>
      <c r="BC154" s="117">
        <v>710</v>
      </c>
      <c r="BD154" s="93">
        <f t="shared" si="586"/>
        <v>0.36787564766839376</v>
      </c>
      <c r="BE154" s="97">
        <f t="shared" si="548"/>
        <v>0.96243919443520143</v>
      </c>
      <c r="BF154" s="117">
        <v>575</v>
      </c>
      <c r="BG154" s="93">
        <f t="shared" si="587"/>
        <v>0.36277602523659308</v>
      </c>
      <c r="BH154" s="97">
        <f t="shared" si="549"/>
        <v>0.94909752168166783</v>
      </c>
      <c r="BI154" s="95">
        <f t="shared" si="590"/>
        <v>1595</v>
      </c>
      <c r="BJ154" s="93">
        <f t="shared" si="591"/>
        <v>0.36964078794901506</v>
      </c>
      <c r="BK154" s="97">
        <f t="shared" si="592"/>
        <v>0.96705716847211742</v>
      </c>
      <c r="BL154" s="95">
        <f t="shared" si="593"/>
        <v>1805</v>
      </c>
      <c r="BM154" s="93">
        <f t="shared" si="594"/>
        <v>0.37525987525987525</v>
      </c>
      <c r="BN154" s="97">
        <f t="shared" si="595"/>
        <v>0.98175786937254828</v>
      </c>
      <c r="BO154" s="95">
        <f t="shared" si="596"/>
        <v>1625</v>
      </c>
      <c r="BP154" s="93">
        <f t="shared" si="597"/>
        <v>0.40123456790123457</v>
      </c>
      <c r="BQ154" s="97">
        <f t="shared" si="598"/>
        <v>1.0497130667874808</v>
      </c>
      <c r="BR154" s="95">
        <f t="shared" si="599"/>
        <v>1515</v>
      </c>
      <c r="BS154" s="93">
        <f t="shared" si="600"/>
        <v>0.38500635324015248</v>
      </c>
      <c r="BT154" s="97">
        <f t="shared" si="601"/>
        <v>1.0072566825594815</v>
      </c>
      <c r="BU154" s="93">
        <f t="shared" si="550"/>
        <v>0.38235294117647056</v>
      </c>
      <c r="BV154" s="93">
        <f t="shared" si="551"/>
        <v>0.40157480314960631</v>
      </c>
      <c r="BW154" s="93">
        <f t="shared" si="552"/>
        <v>0.35185185185185186</v>
      </c>
      <c r="BX154" s="93">
        <f t="shared" si="553"/>
        <v>0.379746835443038</v>
      </c>
      <c r="BY154" s="93">
        <f t="shared" si="554"/>
        <v>0.3611111111111111</v>
      </c>
      <c r="BZ154" s="93">
        <f t="shared" si="588"/>
        <v>0.3619047619047619</v>
      </c>
      <c r="CA154" s="93">
        <f t="shared" si="556"/>
        <v>0.38250000000000001</v>
      </c>
      <c r="CB154" s="93">
        <f t="shared" si="557"/>
        <v>0.37878787878787878</v>
      </c>
      <c r="CC154" s="93">
        <f t="shared" si="558"/>
        <v>0.3828125</v>
      </c>
      <c r="CD154" s="93">
        <f t="shared" si="559"/>
        <v>0.41880341880341881</v>
      </c>
      <c r="CE154" s="93">
        <f t="shared" si="560"/>
        <v>0.42735042735042733</v>
      </c>
      <c r="CF154" s="93">
        <f t="shared" si="561"/>
        <v>0.42564102564102563</v>
      </c>
      <c r="CG154" s="93">
        <f t="shared" si="589"/>
        <v>0.3755656108597285</v>
      </c>
      <c r="CH154" s="93">
        <f t="shared" si="562"/>
        <v>0.34934497816593885</v>
      </c>
      <c r="CI154" s="93">
        <f t="shared" si="563"/>
        <v>0.44210526315789472</v>
      </c>
      <c r="CJ154" s="93">
        <f t="shared" si="564"/>
        <v>0.36787564766839376</v>
      </c>
      <c r="CK154" s="93">
        <f t="shared" si="565"/>
        <v>0.36277602523659308</v>
      </c>
      <c r="CL154" s="37"/>
    </row>
    <row r="155" spans="1:90" ht="15">
      <c r="A155" s="37" t="s">
        <v>171</v>
      </c>
      <c r="B155" s="21" t="s">
        <v>147</v>
      </c>
      <c r="C155" s="106">
        <v>42583</v>
      </c>
      <c r="D155" s="107"/>
      <c r="E155" s="117">
        <v>4725</v>
      </c>
      <c r="F155" s="93">
        <f t="shared" si="570"/>
        <v>0.27615429573348921</v>
      </c>
      <c r="G155" s="93"/>
      <c r="H155" s="96">
        <f t="shared" si="531"/>
        <v>0.3235294117647059</v>
      </c>
      <c r="I155" s="96">
        <f t="shared" si="532"/>
        <v>0.245</v>
      </c>
      <c r="J155" s="117">
        <v>220</v>
      </c>
      <c r="K155" s="93">
        <f t="shared" si="571"/>
        <v>0.3235294117647059</v>
      </c>
      <c r="L155" s="97">
        <f t="shared" si="533"/>
        <v>1.1715530656707127</v>
      </c>
      <c r="M155" s="117">
        <v>175</v>
      </c>
      <c r="N155" s="93">
        <f t="shared" si="572"/>
        <v>0.27559055118110237</v>
      </c>
      <c r="O155" s="97">
        <f t="shared" si="534"/>
        <v>0.9979585885097696</v>
      </c>
      <c r="P155" s="117">
        <v>245</v>
      </c>
      <c r="Q155" s="93">
        <f t="shared" si="573"/>
        <v>0.30246913580246915</v>
      </c>
      <c r="R155" s="97">
        <f t="shared" si="535"/>
        <v>1.0952903520804755</v>
      </c>
      <c r="S155" s="117">
        <v>440</v>
      </c>
      <c r="T155" s="93">
        <f t="shared" si="574"/>
        <v>0.27848101265822783</v>
      </c>
      <c r="U155" s="97">
        <f t="shared" si="536"/>
        <v>1.008425423615297</v>
      </c>
      <c r="V155" s="117">
        <v>205</v>
      </c>
      <c r="W155" s="93">
        <f t="shared" si="575"/>
        <v>0.28472222222222221</v>
      </c>
      <c r="X155" s="97">
        <f t="shared" si="537"/>
        <v>1.0310258671369781</v>
      </c>
      <c r="Y155" s="117">
        <v>150</v>
      </c>
      <c r="Z155" s="93">
        <f t="shared" si="576"/>
        <v>0.2857142857142857</v>
      </c>
      <c r="AA155" s="97">
        <f t="shared" si="538"/>
        <v>1.0346182917611488</v>
      </c>
      <c r="AB155" s="117">
        <v>490</v>
      </c>
      <c r="AC155" s="93">
        <f t="shared" si="577"/>
        <v>0.245</v>
      </c>
      <c r="AD155" s="97">
        <f t="shared" si="539"/>
        <v>0.88718518518518508</v>
      </c>
      <c r="AE155" s="117">
        <v>170</v>
      </c>
      <c r="AF155" s="93">
        <f t="shared" si="578"/>
        <v>0.25757575757575757</v>
      </c>
      <c r="AG155" s="97">
        <f t="shared" si="540"/>
        <v>0.93272406605739933</v>
      </c>
      <c r="AH155" s="117">
        <v>180</v>
      </c>
      <c r="AI155" s="93">
        <f t="shared" si="579"/>
        <v>0.28125</v>
      </c>
      <c r="AJ155" s="97">
        <f t="shared" si="541"/>
        <v>1.0184523809523809</v>
      </c>
      <c r="AK155" s="117">
        <v>155</v>
      </c>
      <c r="AL155" s="93">
        <f t="shared" si="580"/>
        <v>0.26495726495726496</v>
      </c>
      <c r="AM155" s="97">
        <f t="shared" si="542"/>
        <v>0.95945371500927046</v>
      </c>
      <c r="AN155" s="117">
        <v>155</v>
      </c>
      <c r="AO155" s="93">
        <f t="shared" si="581"/>
        <v>0.26495726495726496</v>
      </c>
      <c r="AP155" s="97">
        <f t="shared" si="543"/>
        <v>0.95945371500927046</v>
      </c>
      <c r="AQ155" s="117">
        <v>260</v>
      </c>
      <c r="AR155" s="93">
        <f t="shared" si="582"/>
        <v>0.26666666666666666</v>
      </c>
      <c r="AS155" s="97">
        <f t="shared" si="544"/>
        <v>0.96564373897707223</v>
      </c>
      <c r="AT155" s="117">
        <v>315</v>
      </c>
      <c r="AU155" s="93">
        <f t="shared" si="583"/>
        <v>0.28506787330316741</v>
      </c>
      <c r="AV155" s="97">
        <f t="shared" si="545"/>
        <v>1.0322775263951733</v>
      </c>
      <c r="AW155" s="117">
        <v>295</v>
      </c>
      <c r="AX155" s="93">
        <f t="shared" si="584"/>
        <v>0.2576419213973799</v>
      </c>
      <c r="AY155" s="97">
        <f t="shared" si="546"/>
        <v>0.93296365610776077</v>
      </c>
      <c r="AZ155" s="117">
        <v>260</v>
      </c>
      <c r="BA155" s="93">
        <f t="shared" si="585"/>
        <v>0.27368421052631581</v>
      </c>
      <c r="BB155" s="97">
        <f t="shared" si="547"/>
        <v>0.99105541631857419</v>
      </c>
      <c r="BC155" s="117">
        <v>545</v>
      </c>
      <c r="BD155" s="93">
        <f t="shared" si="586"/>
        <v>0.28238341968911918</v>
      </c>
      <c r="BE155" s="97">
        <f t="shared" si="548"/>
        <v>1.0225566795514982</v>
      </c>
      <c r="BF155" s="117">
        <v>465</v>
      </c>
      <c r="BG155" s="93">
        <f t="shared" si="587"/>
        <v>0.29337539432176657</v>
      </c>
      <c r="BH155" s="97">
        <f t="shared" si="549"/>
        <v>1.0623604226127885</v>
      </c>
      <c r="BI155" s="95">
        <f t="shared" si="590"/>
        <v>1260</v>
      </c>
      <c r="BJ155" s="93">
        <f t="shared" si="591"/>
        <v>0.29200463499420626</v>
      </c>
      <c r="BK155" s="97">
        <f t="shared" si="592"/>
        <v>1.0573966782541522</v>
      </c>
      <c r="BL155" s="95">
        <f t="shared" si="593"/>
        <v>1335</v>
      </c>
      <c r="BM155" s="93">
        <f t="shared" si="594"/>
        <v>0.27754677754677753</v>
      </c>
      <c r="BN155" s="97">
        <f t="shared" si="595"/>
        <v>1.0050424050424049</v>
      </c>
      <c r="BO155" s="95">
        <f t="shared" si="596"/>
        <v>1115</v>
      </c>
      <c r="BP155" s="93">
        <f t="shared" si="597"/>
        <v>0.27530864197530863</v>
      </c>
      <c r="BQ155" s="97">
        <f t="shared" si="598"/>
        <v>0.99693774903651433</v>
      </c>
      <c r="BR155" s="95">
        <f t="shared" si="599"/>
        <v>1015</v>
      </c>
      <c r="BS155" s="93">
        <f t="shared" si="600"/>
        <v>0.25794155019059722</v>
      </c>
      <c r="BT155" s="97">
        <f t="shared" si="601"/>
        <v>0.93404866111346418</v>
      </c>
      <c r="BU155" s="93">
        <f t="shared" si="550"/>
        <v>0.3235294117647059</v>
      </c>
      <c r="BV155" s="93">
        <f t="shared" si="551"/>
        <v>0.27559055118110237</v>
      </c>
      <c r="BW155" s="93">
        <f t="shared" si="552"/>
        <v>0.30246913580246915</v>
      </c>
      <c r="BX155" s="93">
        <f t="shared" si="553"/>
        <v>0.27848101265822783</v>
      </c>
      <c r="BY155" s="93">
        <f t="shared" si="554"/>
        <v>0.28472222222222221</v>
      </c>
      <c r="BZ155" s="93">
        <f t="shared" si="588"/>
        <v>0.2857142857142857</v>
      </c>
      <c r="CA155" s="93">
        <f t="shared" si="556"/>
        <v>0.245</v>
      </c>
      <c r="CB155" s="93">
        <f t="shared" si="557"/>
        <v>0.25757575757575757</v>
      </c>
      <c r="CC155" s="93">
        <f t="shared" si="558"/>
        <v>0.28125</v>
      </c>
      <c r="CD155" s="93">
        <f t="shared" si="559"/>
        <v>0.26495726495726496</v>
      </c>
      <c r="CE155" s="93">
        <f t="shared" si="560"/>
        <v>0.26495726495726496</v>
      </c>
      <c r="CF155" s="93">
        <f t="shared" si="561"/>
        <v>0.26666666666666666</v>
      </c>
      <c r="CG155" s="93">
        <f t="shared" si="589"/>
        <v>0.28506787330316741</v>
      </c>
      <c r="CH155" s="93">
        <f t="shared" si="562"/>
        <v>0.2576419213973799</v>
      </c>
      <c r="CI155" s="93">
        <f t="shared" si="563"/>
        <v>0.27368421052631581</v>
      </c>
      <c r="CJ155" s="93">
        <f t="shared" si="564"/>
        <v>0.28238341968911918</v>
      </c>
      <c r="CK155" s="93">
        <f t="shared" si="565"/>
        <v>0.29337539432176657</v>
      </c>
      <c r="CL155" s="37"/>
    </row>
    <row r="156" spans="1:90" ht="15">
      <c r="A156" s="37" t="s">
        <v>172</v>
      </c>
      <c r="B156" s="21" t="s">
        <v>147</v>
      </c>
      <c r="C156" s="106">
        <v>42583</v>
      </c>
      <c r="D156" s="107"/>
      <c r="E156" s="117">
        <v>1710</v>
      </c>
      <c r="F156" s="93">
        <f t="shared" si="570"/>
        <v>9.9941554646405611E-2</v>
      </c>
      <c r="G156" s="93"/>
      <c r="H156" s="96">
        <f t="shared" si="531"/>
        <v>0.15238095238095239</v>
      </c>
      <c r="I156" s="96">
        <f t="shared" si="532"/>
        <v>4.2735042735042736E-2</v>
      </c>
      <c r="J156" s="117">
        <v>45</v>
      </c>
      <c r="K156" s="93">
        <f t="shared" si="571"/>
        <v>6.6176470588235295E-2</v>
      </c>
      <c r="L156" s="97">
        <f t="shared" si="533"/>
        <v>0.66215170278637769</v>
      </c>
      <c r="M156" s="117">
        <v>65</v>
      </c>
      <c r="N156" s="93">
        <f t="shared" si="572"/>
        <v>0.10236220472440945</v>
      </c>
      <c r="O156" s="97">
        <f t="shared" si="534"/>
        <v>1.0242206566284477</v>
      </c>
      <c r="P156" s="117">
        <v>90</v>
      </c>
      <c r="Q156" s="93">
        <f t="shared" si="573"/>
        <v>0.1111111111111111</v>
      </c>
      <c r="R156" s="97">
        <f t="shared" si="535"/>
        <v>1.1117608836907082</v>
      </c>
      <c r="S156" s="117">
        <v>175</v>
      </c>
      <c r="T156" s="93">
        <f t="shared" si="574"/>
        <v>0.11075949367088607</v>
      </c>
      <c r="U156" s="97">
        <f t="shared" si="536"/>
        <v>1.1082426530461174</v>
      </c>
      <c r="V156" s="117">
        <v>70</v>
      </c>
      <c r="W156" s="93">
        <f t="shared" si="575"/>
        <v>9.7222222222222224E-2</v>
      </c>
      <c r="X156" s="97">
        <f t="shared" si="537"/>
        <v>0.97279077322936969</v>
      </c>
      <c r="Y156" s="117">
        <v>80</v>
      </c>
      <c r="Z156" s="93">
        <f t="shared" si="576"/>
        <v>0.15238095238095239</v>
      </c>
      <c r="AA156" s="97">
        <f t="shared" si="538"/>
        <v>1.5247006404901142</v>
      </c>
      <c r="AB156" s="117">
        <v>215</v>
      </c>
      <c r="AC156" s="93">
        <f t="shared" si="577"/>
        <v>0.1075</v>
      </c>
      <c r="AD156" s="97">
        <f t="shared" si="539"/>
        <v>1.0756286549707601</v>
      </c>
      <c r="AE156" s="117">
        <v>80</v>
      </c>
      <c r="AF156" s="93">
        <f t="shared" si="578"/>
        <v>0.12121212121212122</v>
      </c>
      <c r="AG156" s="97">
        <f t="shared" si="540"/>
        <v>1.2128300549353181</v>
      </c>
      <c r="AH156" s="117">
        <v>65</v>
      </c>
      <c r="AI156" s="93">
        <f t="shared" si="579"/>
        <v>0.1015625</v>
      </c>
      <c r="AJ156" s="97">
        <f t="shared" si="541"/>
        <v>1.016218932748538</v>
      </c>
      <c r="AK156" s="117">
        <v>40</v>
      </c>
      <c r="AL156" s="93">
        <f t="shared" si="580"/>
        <v>6.8376068376068383E-2</v>
      </c>
      <c r="AM156" s="97">
        <f t="shared" si="542"/>
        <v>0.68416054380966673</v>
      </c>
      <c r="AN156" s="117">
        <v>25</v>
      </c>
      <c r="AO156" s="93">
        <f t="shared" si="581"/>
        <v>4.2735042735042736E-2</v>
      </c>
      <c r="AP156" s="97">
        <f t="shared" si="543"/>
        <v>0.42760033988104162</v>
      </c>
      <c r="AQ156" s="117">
        <v>90</v>
      </c>
      <c r="AR156" s="93">
        <f t="shared" si="582"/>
        <v>9.2307692307692313E-2</v>
      </c>
      <c r="AS156" s="97">
        <f t="shared" si="544"/>
        <v>0.92361673414305001</v>
      </c>
      <c r="AT156" s="117">
        <v>95</v>
      </c>
      <c r="AU156" s="93">
        <f t="shared" si="583"/>
        <v>8.5972850678733032E-2</v>
      </c>
      <c r="AV156" s="97">
        <f t="shared" si="545"/>
        <v>0.86023127199597782</v>
      </c>
      <c r="AW156" s="117">
        <v>145</v>
      </c>
      <c r="AX156" s="93">
        <f t="shared" si="584"/>
        <v>0.12663755458515283</v>
      </c>
      <c r="AY156" s="97">
        <f t="shared" si="546"/>
        <v>1.2671161163461784</v>
      </c>
      <c r="AZ156" s="117">
        <v>80</v>
      </c>
      <c r="BA156" s="93">
        <f t="shared" si="585"/>
        <v>8.4210526315789472E-2</v>
      </c>
      <c r="BB156" s="97">
        <f t="shared" si="547"/>
        <v>0.84259772237611574</v>
      </c>
      <c r="BC156" s="117">
        <v>195</v>
      </c>
      <c r="BD156" s="93">
        <f t="shared" si="586"/>
        <v>0.10103626943005181</v>
      </c>
      <c r="BE156" s="97">
        <f t="shared" si="548"/>
        <v>1.0109535496773021</v>
      </c>
      <c r="BF156" s="117">
        <v>155</v>
      </c>
      <c r="BG156" s="93">
        <f t="shared" si="587"/>
        <v>9.7791798107255523E-2</v>
      </c>
      <c r="BH156" s="97">
        <f t="shared" si="549"/>
        <v>0.97848986293283158</v>
      </c>
      <c r="BI156" s="95">
        <f t="shared" si="590"/>
        <v>460</v>
      </c>
      <c r="BJ156" s="93">
        <f t="shared" si="591"/>
        <v>0.10660486674391657</v>
      </c>
      <c r="BK156" s="97">
        <f t="shared" si="592"/>
        <v>1.066672087712522</v>
      </c>
      <c r="BL156" s="95">
        <f t="shared" si="593"/>
        <v>485</v>
      </c>
      <c r="BM156" s="93">
        <f t="shared" si="594"/>
        <v>0.10083160083160084</v>
      </c>
      <c r="BN156" s="97">
        <f t="shared" si="595"/>
        <v>1.0089056668004037</v>
      </c>
      <c r="BO156" s="95">
        <f t="shared" si="596"/>
        <v>340</v>
      </c>
      <c r="BP156" s="93">
        <f t="shared" si="597"/>
        <v>8.3950617283950618E-2</v>
      </c>
      <c r="BQ156" s="97">
        <f t="shared" si="598"/>
        <v>0.83999711212186845</v>
      </c>
      <c r="BR156" s="95">
        <f t="shared" si="599"/>
        <v>425</v>
      </c>
      <c r="BS156" s="93">
        <f t="shared" si="600"/>
        <v>0.10800508259212198</v>
      </c>
      <c r="BT156" s="97">
        <f t="shared" si="601"/>
        <v>1.0806824345913491</v>
      </c>
      <c r="BU156" s="93">
        <f t="shared" si="550"/>
        <v>6.6176470588235295E-2</v>
      </c>
      <c r="BV156" s="93">
        <f t="shared" si="551"/>
        <v>0.10236220472440945</v>
      </c>
      <c r="BW156" s="93">
        <f t="shared" si="552"/>
        <v>0.1111111111111111</v>
      </c>
      <c r="BX156" s="93">
        <f t="shared" si="553"/>
        <v>0.11075949367088607</v>
      </c>
      <c r="BY156" s="93">
        <f t="shared" si="554"/>
        <v>9.7222222222222224E-2</v>
      </c>
      <c r="BZ156" s="93">
        <f t="shared" si="588"/>
        <v>0.15238095238095239</v>
      </c>
      <c r="CA156" s="93">
        <f t="shared" si="556"/>
        <v>0.1075</v>
      </c>
      <c r="CB156" s="93">
        <f t="shared" si="557"/>
        <v>0.12121212121212122</v>
      </c>
      <c r="CC156" s="93">
        <f t="shared" si="558"/>
        <v>0.1015625</v>
      </c>
      <c r="CD156" s="93">
        <f t="shared" si="559"/>
        <v>6.8376068376068383E-2</v>
      </c>
      <c r="CE156" s="93">
        <f t="shared" si="560"/>
        <v>4.2735042735042736E-2</v>
      </c>
      <c r="CF156" s="93">
        <f t="shared" si="561"/>
        <v>9.2307692307692313E-2</v>
      </c>
      <c r="CG156" s="93">
        <f t="shared" si="589"/>
        <v>8.5972850678733032E-2</v>
      </c>
      <c r="CH156" s="93">
        <f t="shared" si="562"/>
        <v>0.12663755458515283</v>
      </c>
      <c r="CI156" s="93">
        <f t="shared" si="563"/>
        <v>8.4210526315789472E-2</v>
      </c>
      <c r="CJ156" s="93">
        <f t="shared" si="564"/>
        <v>0.10103626943005181</v>
      </c>
      <c r="CK156" s="93">
        <f t="shared" si="565"/>
        <v>9.7791798107255523E-2</v>
      </c>
      <c r="CL156" s="37"/>
    </row>
    <row r="157" spans="1:90">
      <c r="A157" s="19" t="s">
        <v>173</v>
      </c>
      <c r="B157" s="19"/>
      <c r="C157" s="106"/>
      <c r="D157" s="107"/>
      <c r="E157" s="95"/>
      <c r="F157" s="93"/>
      <c r="G157" s="93"/>
      <c r="H157" s="96"/>
      <c r="I157" s="96"/>
      <c r="J157" s="37"/>
      <c r="K157" s="93"/>
      <c r="L157" s="97"/>
      <c r="M157" s="37"/>
      <c r="N157" s="93"/>
      <c r="O157" s="97"/>
      <c r="P157" s="37"/>
      <c r="Q157" s="93"/>
      <c r="R157" s="97"/>
      <c r="S157" s="37"/>
      <c r="T157" s="93"/>
      <c r="U157" s="97"/>
      <c r="V157" s="37"/>
      <c r="W157" s="93"/>
      <c r="X157" s="97"/>
      <c r="Y157" s="37"/>
      <c r="Z157" s="93"/>
      <c r="AA157" s="97"/>
      <c r="AB157" s="37"/>
      <c r="AC157" s="93"/>
      <c r="AD157" s="97"/>
      <c r="AE157" s="37"/>
      <c r="AF157" s="93"/>
      <c r="AG157" s="97"/>
      <c r="AH157" s="37"/>
      <c r="AI157" s="93"/>
      <c r="AJ157" s="97"/>
      <c r="AK157" s="37"/>
      <c r="AL157" s="93"/>
      <c r="AM157" s="97"/>
      <c r="AN157" s="37"/>
      <c r="AO157" s="93"/>
      <c r="AP157" s="97"/>
      <c r="AQ157" s="37"/>
      <c r="AR157" s="93"/>
      <c r="AS157" s="97"/>
      <c r="AT157" s="37"/>
      <c r="AU157" s="93"/>
      <c r="AV157" s="97"/>
      <c r="AW157" s="37"/>
      <c r="AX157" s="93"/>
      <c r="AY157" s="97"/>
      <c r="AZ157" s="37"/>
      <c r="BA157" s="93"/>
      <c r="BB157" s="97"/>
      <c r="BC157" s="37"/>
      <c r="BD157" s="93"/>
      <c r="BE157" s="97"/>
      <c r="BF157" s="37"/>
      <c r="BG157" s="93"/>
      <c r="BH157" s="97"/>
      <c r="BI157" s="97"/>
      <c r="BJ157" s="97"/>
      <c r="BK157" s="97"/>
      <c r="BL157" s="97"/>
      <c r="BM157" s="97"/>
      <c r="BN157" s="97"/>
      <c r="BO157" s="97"/>
      <c r="BP157" s="97"/>
      <c r="BQ157" s="97"/>
      <c r="BR157" s="97"/>
      <c r="BS157" s="97"/>
      <c r="BT157" s="97"/>
      <c r="BU157" s="93"/>
      <c r="BV157" s="93"/>
      <c r="BW157" s="93"/>
      <c r="BX157" s="93"/>
      <c r="BY157" s="93"/>
      <c r="BZ157" s="93"/>
      <c r="CA157" s="93"/>
      <c r="CB157" s="93"/>
      <c r="CC157" s="93"/>
      <c r="CD157" s="93"/>
      <c r="CE157" s="93"/>
      <c r="CF157" s="93"/>
      <c r="CG157" s="93"/>
      <c r="CH157" s="93"/>
      <c r="CI157" s="93"/>
      <c r="CJ157" s="93"/>
      <c r="CK157" s="93"/>
      <c r="CL157" s="37"/>
    </row>
    <row r="158" spans="1:90" ht="15">
      <c r="A158" s="37" t="s">
        <v>174</v>
      </c>
      <c r="B158" s="21" t="s">
        <v>147</v>
      </c>
      <c r="C158" s="106">
        <v>42583</v>
      </c>
      <c r="D158" s="107"/>
      <c r="E158" s="117">
        <v>3800</v>
      </c>
      <c r="F158" s="93"/>
      <c r="G158" s="93"/>
      <c r="H158" s="96"/>
      <c r="I158" s="96"/>
      <c r="J158" s="117">
        <v>115</v>
      </c>
      <c r="K158" s="93"/>
      <c r="L158" s="97"/>
      <c r="M158" s="117">
        <v>145</v>
      </c>
      <c r="N158" s="93"/>
      <c r="O158" s="97"/>
      <c r="P158" s="117">
        <v>140</v>
      </c>
      <c r="Q158" s="93"/>
      <c r="R158" s="97"/>
      <c r="S158" s="117">
        <v>530</v>
      </c>
      <c r="T158" s="93"/>
      <c r="U158" s="97"/>
      <c r="V158" s="117">
        <v>125</v>
      </c>
      <c r="W158" s="93"/>
      <c r="X158" s="97"/>
      <c r="Y158" s="117">
        <v>95</v>
      </c>
      <c r="Z158" s="93"/>
      <c r="AA158" s="97"/>
      <c r="AB158" s="117">
        <v>600</v>
      </c>
      <c r="AC158" s="93"/>
      <c r="AD158" s="97"/>
      <c r="AE158" s="117">
        <v>125</v>
      </c>
      <c r="AF158" s="93"/>
      <c r="AG158" s="97"/>
      <c r="AH158" s="117">
        <v>100</v>
      </c>
      <c r="AI158" s="93"/>
      <c r="AJ158" s="97"/>
      <c r="AK158" s="117">
        <v>60</v>
      </c>
      <c r="AL158" s="93"/>
      <c r="AM158" s="97"/>
      <c r="AN158" s="117">
        <v>70</v>
      </c>
      <c r="AO158" s="93"/>
      <c r="AP158" s="97"/>
      <c r="AQ158" s="117">
        <v>160</v>
      </c>
      <c r="AR158" s="93"/>
      <c r="AS158" s="97"/>
      <c r="AT158" s="117">
        <v>255</v>
      </c>
      <c r="AU158" s="93"/>
      <c r="AV158" s="97"/>
      <c r="AW158" s="117">
        <v>250</v>
      </c>
      <c r="AX158" s="93"/>
      <c r="AY158" s="97"/>
      <c r="AZ158" s="117">
        <v>115</v>
      </c>
      <c r="BA158" s="93"/>
      <c r="BB158" s="97"/>
      <c r="BC158" s="117">
        <v>475</v>
      </c>
      <c r="BD158" s="93"/>
      <c r="BE158" s="97"/>
      <c r="BF158" s="117">
        <v>440</v>
      </c>
      <c r="BG158" s="93"/>
      <c r="BH158" s="97"/>
      <c r="BI158" s="95">
        <f>J158+S158+V158+Y158+P158</f>
        <v>1005</v>
      </c>
      <c r="BJ158" s="93"/>
      <c r="BK158" s="97"/>
      <c r="BL158" s="95">
        <f>BF158+AT158+AQ158+AW158</f>
        <v>1105</v>
      </c>
      <c r="BM158" s="93"/>
      <c r="BN158" s="97"/>
      <c r="BO158" s="95">
        <f>AZ158+AN158+AK158+BC158</f>
        <v>720</v>
      </c>
      <c r="BP158" s="93"/>
      <c r="BQ158" s="97"/>
      <c r="BR158" s="95">
        <f>AH158+AE158+AB158+M158</f>
        <v>970</v>
      </c>
      <c r="BS158" s="93"/>
      <c r="BT158" s="97"/>
      <c r="BU158" s="93"/>
      <c r="BV158" s="93"/>
      <c r="BW158" s="93"/>
      <c r="BX158" s="93"/>
      <c r="BY158" s="93"/>
      <c r="BZ158" s="93"/>
      <c r="CA158" s="93"/>
      <c r="CB158" s="93"/>
      <c r="CC158" s="93"/>
      <c r="CD158" s="93"/>
      <c r="CE158" s="93"/>
      <c r="CF158" s="93"/>
      <c r="CG158" s="93"/>
      <c r="CH158" s="93"/>
      <c r="CI158" s="93"/>
      <c r="CJ158" s="93"/>
      <c r="CK158" s="93"/>
      <c r="CL158" s="37"/>
    </row>
    <row r="159" spans="1:90" ht="15">
      <c r="A159" s="37" t="s">
        <v>151</v>
      </c>
      <c r="B159" s="21" t="s">
        <v>147</v>
      </c>
      <c r="C159" s="106">
        <v>42583</v>
      </c>
      <c r="D159" s="107"/>
      <c r="E159" s="117">
        <v>780</v>
      </c>
      <c r="F159" s="93">
        <f t="shared" ref="F159:F174" si="602">E159/E$158</f>
        <v>0.20526315789473684</v>
      </c>
      <c r="G159" s="93"/>
      <c r="H159" s="96">
        <f t="shared" si="531"/>
        <v>0.41666666666666669</v>
      </c>
      <c r="I159" s="96">
        <f t="shared" si="532"/>
        <v>0.10526315789473684</v>
      </c>
      <c r="J159" s="117">
        <v>25</v>
      </c>
      <c r="K159" s="93">
        <f t="shared" ref="K159:K173" si="603">J159/J$158</f>
        <v>0.21739130434782608</v>
      </c>
      <c r="L159" s="97">
        <f t="shared" si="533"/>
        <v>1.0590858416945372</v>
      </c>
      <c r="M159" s="117">
        <v>25</v>
      </c>
      <c r="N159" s="93">
        <f t="shared" ref="N159:N174" si="604">M159/M$158</f>
        <v>0.17241379310344829</v>
      </c>
      <c r="O159" s="97">
        <f t="shared" si="534"/>
        <v>0.83996463306808145</v>
      </c>
      <c r="P159" s="117">
        <v>40</v>
      </c>
      <c r="Q159" s="93">
        <f t="shared" ref="Q159:Q174" si="605">P159/P$158</f>
        <v>0.2857142857142857</v>
      </c>
      <c r="R159" s="97">
        <f t="shared" si="535"/>
        <v>1.3919413919413919</v>
      </c>
      <c r="S159" s="117">
        <v>95</v>
      </c>
      <c r="T159" s="93">
        <f t="shared" ref="T159:T174" si="606">S159/S$158</f>
        <v>0.17924528301886791</v>
      </c>
      <c r="U159" s="97">
        <f t="shared" si="536"/>
        <v>0.87324625060474115</v>
      </c>
      <c r="V159" s="117">
        <v>30</v>
      </c>
      <c r="W159" s="93">
        <f t="shared" ref="W159:W174" si="607">V159/V$158</f>
        <v>0.24</v>
      </c>
      <c r="X159" s="97">
        <f t="shared" si="537"/>
        <v>1.1692307692307693</v>
      </c>
      <c r="Y159" s="117">
        <v>10</v>
      </c>
      <c r="Z159" s="93">
        <f t="shared" ref="Z159:Z174" si="608">Y159/Y$158</f>
        <v>0.10526315789473684</v>
      </c>
      <c r="AA159" s="97">
        <f t="shared" si="538"/>
        <v>0.51282051282051277</v>
      </c>
      <c r="AB159" s="117">
        <v>135</v>
      </c>
      <c r="AC159" s="93">
        <f t="shared" ref="AC159:AC174" si="609">AB159/AB$158</f>
        <v>0.22500000000000001</v>
      </c>
      <c r="AD159" s="97">
        <f t="shared" si="539"/>
        <v>1.0961538461538463</v>
      </c>
      <c r="AE159" s="117">
        <v>30</v>
      </c>
      <c r="AF159" s="93">
        <f t="shared" ref="AF159:AF174" si="610">AE159/AE$158</f>
        <v>0.24</v>
      </c>
      <c r="AG159" s="97">
        <f t="shared" si="540"/>
        <v>1.1692307692307693</v>
      </c>
      <c r="AH159" s="117">
        <v>25</v>
      </c>
      <c r="AI159" s="93">
        <f t="shared" ref="AI159:AI174" si="611">AH159/AH$158</f>
        <v>0.25</v>
      </c>
      <c r="AJ159" s="97">
        <f t="shared" si="541"/>
        <v>1.2179487179487178</v>
      </c>
      <c r="AK159" s="117">
        <v>25</v>
      </c>
      <c r="AL159" s="93">
        <f t="shared" ref="AL159:AL174" si="612">AK159/AK$158</f>
        <v>0.41666666666666669</v>
      </c>
      <c r="AM159" s="97">
        <f t="shared" si="542"/>
        <v>2.0299145299145298</v>
      </c>
      <c r="AN159" s="117">
        <v>10</v>
      </c>
      <c r="AO159" s="93">
        <f t="shared" ref="AO159:AO174" si="613">AN159/AN$158</f>
        <v>0.14285714285714285</v>
      </c>
      <c r="AP159" s="97">
        <f t="shared" si="543"/>
        <v>0.69597069597069594</v>
      </c>
      <c r="AQ159" s="117">
        <v>25</v>
      </c>
      <c r="AR159" s="93">
        <f t="shared" ref="AR159:AR174" si="614">AQ159/AQ$158</f>
        <v>0.15625</v>
      </c>
      <c r="AS159" s="97">
        <f t="shared" si="544"/>
        <v>0.76121794871794868</v>
      </c>
      <c r="AT159" s="117">
        <v>45</v>
      </c>
      <c r="AU159" s="93">
        <f t="shared" ref="AU159:AU174" si="615">AT159/AT$158</f>
        <v>0.17647058823529413</v>
      </c>
      <c r="AV159" s="97">
        <f t="shared" si="545"/>
        <v>0.85972850678733037</v>
      </c>
      <c r="AW159" s="117">
        <v>45</v>
      </c>
      <c r="AX159" s="93">
        <f t="shared" ref="AX159:AX174" si="616">AW159/AW$158</f>
        <v>0.18</v>
      </c>
      <c r="AY159" s="97">
        <f t="shared" si="546"/>
        <v>0.87692307692307692</v>
      </c>
      <c r="AZ159" s="117">
        <v>35</v>
      </c>
      <c r="BA159" s="93">
        <f t="shared" ref="BA159:BA174" si="617">AZ159/AZ$158</f>
        <v>0.30434782608695654</v>
      </c>
      <c r="BB159" s="97">
        <f t="shared" si="547"/>
        <v>1.4827201783723525</v>
      </c>
      <c r="BC159" s="117">
        <v>80</v>
      </c>
      <c r="BD159" s="93">
        <f t="shared" ref="BD159:BD174" si="618">BC159/BC$158</f>
        <v>0.16842105263157894</v>
      </c>
      <c r="BE159" s="97">
        <f t="shared" si="548"/>
        <v>0.82051282051282048</v>
      </c>
      <c r="BF159" s="117">
        <v>100</v>
      </c>
      <c r="BG159" s="93">
        <f t="shared" ref="BG159:BG174" si="619">BF159/BF$158</f>
        <v>0.22727272727272727</v>
      </c>
      <c r="BH159" s="97">
        <f t="shared" si="549"/>
        <v>1.1072261072261071</v>
      </c>
      <c r="BI159" s="95">
        <f>J159+S159+V159+Y159+P159</f>
        <v>200</v>
      </c>
      <c r="BJ159" s="93">
        <f>BI159/BI$158</f>
        <v>0.19900497512437812</v>
      </c>
      <c r="BK159" s="97">
        <f>BJ159/$F159</f>
        <v>0.96951141727261136</v>
      </c>
      <c r="BL159" s="95">
        <f>BF159+AT159+AQ159+AW159</f>
        <v>215</v>
      </c>
      <c r="BM159" s="93">
        <f>BL159/BL$158</f>
        <v>0.19457013574660634</v>
      </c>
      <c r="BN159" s="97">
        <f>BM159/$F159</f>
        <v>0.9479057895347488</v>
      </c>
      <c r="BO159" s="95">
        <f>AZ159+AN159+AK159+BC159</f>
        <v>150</v>
      </c>
      <c r="BP159" s="93">
        <f>BO159/BO$158</f>
        <v>0.20833333333333334</v>
      </c>
      <c r="BQ159" s="97">
        <f>BP159/$F159</f>
        <v>1.0149572649572649</v>
      </c>
      <c r="BR159" s="95">
        <f>AH159+AE159+AB159+M159</f>
        <v>215</v>
      </c>
      <c r="BS159" s="93">
        <f>BR159/BR$158</f>
        <v>0.22164948453608246</v>
      </c>
      <c r="BT159" s="97">
        <f>BS159/$F159</f>
        <v>1.0798308220988633</v>
      </c>
      <c r="BU159" s="93">
        <f t="shared" si="550"/>
        <v>0.21739130434782608</v>
      </c>
      <c r="BV159" s="93">
        <f t="shared" si="551"/>
        <v>0.17241379310344829</v>
      </c>
      <c r="BW159" s="93">
        <f t="shared" si="552"/>
        <v>0.2857142857142857</v>
      </c>
      <c r="BX159" s="93">
        <f t="shared" si="553"/>
        <v>0.17924528301886791</v>
      </c>
      <c r="BY159" s="93">
        <f t="shared" si="554"/>
        <v>0.24</v>
      </c>
      <c r="BZ159" s="93">
        <f t="shared" ref="BZ159:BZ174" si="620">Z159</f>
        <v>0.10526315789473684</v>
      </c>
      <c r="CA159" s="93">
        <f t="shared" si="556"/>
        <v>0.22500000000000001</v>
      </c>
      <c r="CB159" s="93">
        <f t="shared" si="557"/>
        <v>0.24</v>
      </c>
      <c r="CC159" s="93">
        <f t="shared" si="558"/>
        <v>0.25</v>
      </c>
      <c r="CD159" s="93">
        <f t="shared" si="559"/>
        <v>0.41666666666666669</v>
      </c>
      <c r="CE159" s="93">
        <f t="shared" si="560"/>
        <v>0.14285714285714285</v>
      </c>
      <c r="CF159" s="93">
        <f t="shared" si="561"/>
        <v>0.15625</v>
      </c>
      <c r="CG159" s="93">
        <f t="shared" ref="CG159:CG174" si="621">AU159</f>
        <v>0.17647058823529413</v>
      </c>
      <c r="CH159" s="93">
        <f t="shared" si="562"/>
        <v>0.18</v>
      </c>
      <c r="CI159" s="93">
        <f t="shared" si="563"/>
        <v>0.30434782608695654</v>
      </c>
      <c r="CJ159" s="93">
        <f t="shared" si="564"/>
        <v>0.16842105263157894</v>
      </c>
      <c r="CK159" s="93">
        <f t="shared" si="565"/>
        <v>0.22727272727272727</v>
      </c>
      <c r="CL159" s="37"/>
    </row>
    <row r="160" spans="1:90" ht="15">
      <c r="A160" s="37" t="s">
        <v>152</v>
      </c>
      <c r="B160" s="21" t="s">
        <v>147</v>
      </c>
      <c r="C160" s="106">
        <v>42583</v>
      </c>
      <c r="D160" s="107"/>
      <c r="E160" s="117">
        <v>2390</v>
      </c>
      <c r="F160" s="93">
        <f t="shared" si="602"/>
        <v>0.62894736842105259</v>
      </c>
      <c r="G160" s="93"/>
      <c r="H160" s="96">
        <f t="shared" si="531"/>
        <v>0.75</v>
      </c>
      <c r="I160" s="96">
        <f t="shared" si="532"/>
        <v>0.33333333333333331</v>
      </c>
      <c r="J160" s="117">
        <v>80</v>
      </c>
      <c r="K160" s="93">
        <f t="shared" si="603"/>
        <v>0.69565217391304346</v>
      </c>
      <c r="L160" s="97">
        <f t="shared" si="533"/>
        <v>1.1060578497362199</v>
      </c>
      <c r="M160" s="117">
        <v>90</v>
      </c>
      <c r="N160" s="93">
        <f t="shared" si="604"/>
        <v>0.62068965517241381</v>
      </c>
      <c r="O160" s="97">
        <f t="shared" si="534"/>
        <v>0.98687058144567896</v>
      </c>
      <c r="P160" s="117">
        <v>80</v>
      </c>
      <c r="Q160" s="93">
        <f t="shared" si="605"/>
        <v>0.5714285714285714</v>
      </c>
      <c r="R160" s="97">
        <f t="shared" si="535"/>
        <v>0.90854751942618051</v>
      </c>
      <c r="S160" s="117">
        <v>345</v>
      </c>
      <c r="T160" s="93">
        <f t="shared" si="606"/>
        <v>0.65094339622641506</v>
      </c>
      <c r="U160" s="97">
        <f t="shared" si="536"/>
        <v>1.0349727638746349</v>
      </c>
      <c r="V160" s="117">
        <v>70</v>
      </c>
      <c r="W160" s="93">
        <f t="shared" si="607"/>
        <v>0.56000000000000005</v>
      </c>
      <c r="X160" s="97">
        <f t="shared" si="537"/>
        <v>0.89037656903765705</v>
      </c>
      <c r="Y160" s="117">
        <v>60</v>
      </c>
      <c r="Z160" s="93">
        <f t="shared" si="608"/>
        <v>0.63157894736842102</v>
      </c>
      <c r="AA160" s="97">
        <f t="shared" si="538"/>
        <v>1.00418410041841</v>
      </c>
      <c r="AB160" s="117">
        <v>390</v>
      </c>
      <c r="AC160" s="93">
        <f t="shared" si="609"/>
        <v>0.65</v>
      </c>
      <c r="AD160" s="97">
        <f t="shared" si="539"/>
        <v>1.0334728033472804</v>
      </c>
      <c r="AE160" s="117">
        <v>70</v>
      </c>
      <c r="AF160" s="93">
        <f t="shared" si="610"/>
        <v>0.56000000000000005</v>
      </c>
      <c r="AG160" s="97">
        <f t="shared" si="540"/>
        <v>0.89037656903765705</v>
      </c>
      <c r="AH160" s="117">
        <v>70</v>
      </c>
      <c r="AI160" s="93">
        <f t="shared" si="611"/>
        <v>0.7</v>
      </c>
      <c r="AJ160" s="97">
        <f t="shared" si="541"/>
        <v>1.112970711297071</v>
      </c>
      <c r="AK160" s="117">
        <v>20</v>
      </c>
      <c r="AL160" s="93">
        <f t="shared" si="612"/>
        <v>0.33333333333333331</v>
      </c>
      <c r="AM160" s="97">
        <f t="shared" si="542"/>
        <v>0.52998605299860535</v>
      </c>
      <c r="AN160" s="117">
        <v>35</v>
      </c>
      <c r="AO160" s="93">
        <f t="shared" si="613"/>
        <v>0.5</v>
      </c>
      <c r="AP160" s="97">
        <f t="shared" si="543"/>
        <v>0.79497907949790803</v>
      </c>
      <c r="AQ160" s="117">
        <v>120</v>
      </c>
      <c r="AR160" s="93">
        <f t="shared" si="614"/>
        <v>0.75</v>
      </c>
      <c r="AS160" s="97">
        <f t="shared" si="544"/>
        <v>1.1924686192468621</v>
      </c>
      <c r="AT160" s="117">
        <v>175</v>
      </c>
      <c r="AU160" s="93">
        <f t="shared" si="615"/>
        <v>0.68627450980392157</v>
      </c>
      <c r="AV160" s="97">
        <f t="shared" si="545"/>
        <v>1.0911477561735992</v>
      </c>
      <c r="AW160" s="117">
        <v>165</v>
      </c>
      <c r="AX160" s="93">
        <f t="shared" si="616"/>
        <v>0.66</v>
      </c>
      <c r="AY160" s="97">
        <f t="shared" si="546"/>
        <v>1.0493723849372387</v>
      </c>
      <c r="AZ160" s="117">
        <v>60</v>
      </c>
      <c r="BA160" s="93">
        <f t="shared" si="617"/>
        <v>0.52173913043478259</v>
      </c>
      <c r="BB160" s="97">
        <f t="shared" si="547"/>
        <v>0.82954338730216481</v>
      </c>
      <c r="BC160" s="117">
        <v>300</v>
      </c>
      <c r="BD160" s="93">
        <f t="shared" si="618"/>
        <v>0.63157894736842102</v>
      </c>
      <c r="BE160" s="97">
        <f t="shared" si="548"/>
        <v>1.00418410041841</v>
      </c>
      <c r="BF160" s="117">
        <v>260</v>
      </c>
      <c r="BG160" s="93">
        <f t="shared" si="619"/>
        <v>0.59090909090909094</v>
      </c>
      <c r="BH160" s="97">
        <f t="shared" si="549"/>
        <v>0.93952073031570948</v>
      </c>
      <c r="BI160" s="95">
        <f t="shared" ref="BI160:BI175" si="622">J160+S160+V160+Y160+P160</f>
        <v>635</v>
      </c>
      <c r="BJ160" s="93">
        <f t="shared" ref="BJ160:BJ174" si="623">BI160/BI$158</f>
        <v>0.63184079601990051</v>
      </c>
      <c r="BK160" s="97">
        <f t="shared" ref="BK160:BK174" si="624">BJ160/$F160</f>
        <v>1.004600428818252</v>
      </c>
      <c r="BL160" s="95">
        <f t="shared" ref="BL160:BL175" si="625">BF160+AT160+AQ160+AW160</f>
        <v>720</v>
      </c>
      <c r="BM160" s="93">
        <f t="shared" ref="BM160:BM174" si="626">BL160/BL$158</f>
        <v>0.65158371040723984</v>
      </c>
      <c r="BN160" s="97">
        <f t="shared" ref="BN160:BN174" si="627">BM160/$F160</f>
        <v>1.035990836630758</v>
      </c>
      <c r="BO160" s="95">
        <f t="shared" ref="BO160:BO175" si="628">AZ160+AN160+AK160+BC160</f>
        <v>415</v>
      </c>
      <c r="BP160" s="93">
        <f t="shared" ref="BP160:BP174" si="629">BO160/BO$158</f>
        <v>0.57638888888888884</v>
      </c>
      <c r="BQ160" s="97">
        <f t="shared" ref="BQ160:BQ174" si="630">BP160/$F160</f>
        <v>0.91643421664342162</v>
      </c>
      <c r="BR160" s="95">
        <f t="shared" ref="BR160:BR174" si="631">AH160+AE160+AB160+M160</f>
        <v>620</v>
      </c>
      <c r="BS160" s="93">
        <f t="shared" ref="BS160:BS174" si="632">BR160/BR$158</f>
        <v>0.63917525773195871</v>
      </c>
      <c r="BT160" s="97">
        <f t="shared" ref="BT160:BT174" si="633">BS160/$F160</f>
        <v>1.0162619160591813</v>
      </c>
      <c r="BU160" s="93">
        <f t="shared" si="550"/>
        <v>0.69565217391304346</v>
      </c>
      <c r="BV160" s="93">
        <f t="shared" si="551"/>
        <v>0.62068965517241381</v>
      </c>
      <c r="BW160" s="93">
        <f t="shared" si="552"/>
        <v>0.5714285714285714</v>
      </c>
      <c r="BX160" s="93">
        <f t="shared" si="553"/>
        <v>0.65094339622641506</v>
      </c>
      <c r="BY160" s="93">
        <f t="shared" si="554"/>
        <v>0.56000000000000005</v>
      </c>
      <c r="BZ160" s="93">
        <f t="shared" si="620"/>
        <v>0.63157894736842102</v>
      </c>
      <c r="CA160" s="93">
        <f t="shared" si="556"/>
        <v>0.65</v>
      </c>
      <c r="CB160" s="93">
        <f t="shared" si="557"/>
        <v>0.56000000000000005</v>
      </c>
      <c r="CC160" s="93">
        <f t="shared" si="558"/>
        <v>0.7</v>
      </c>
      <c r="CD160" s="93">
        <f t="shared" si="559"/>
        <v>0.33333333333333331</v>
      </c>
      <c r="CE160" s="93">
        <f t="shared" si="560"/>
        <v>0.5</v>
      </c>
      <c r="CF160" s="93">
        <f t="shared" si="561"/>
        <v>0.75</v>
      </c>
      <c r="CG160" s="93">
        <f t="shared" si="621"/>
        <v>0.68627450980392157</v>
      </c>
      <c r="CH160" s="93">
        <f t="shared" si="562"/>
        <v>0.66</v>
      </c>
      <c r="CI160" s="93">
        <f t="shared" si="563"/>
        <v>0.52173913043478259</v>
      </c>
      <c r="CJ160" s="93">
        <f t="shared" si="564"/>
        <v>0.63157894736842102</v>
      </c>
      <c r="CK160" s="93">
        <f t="shared" si="565"/>
        <v>0.59090909090909094</v>
      </c>
      <c r="CL160" s="37"/>
    </row>
    <row r="161" spans="1:107" ht="15">
      <c r="A161" s="37" t="s">
        <v>159</v>
      </c>
      <c r="B161" s="21" t="s">
        <v>147</v>
      </c>
      <c r="C161" s="106">
        <v>42583</v>
      </c>
      <c r="D161" s="107"/>
      <c r="E161" s="117">
        <v>525</v>
      </c>
      <c r="F161" s="93">
        <f t="shared" si="602"/>
        <v>0.13815789473684212</v>
      </c>
      <c r="G161" s="93"/>
      <c r="H161" s="96">
        <f t="shared" si="531"/>
        <v>0.35714285714285715</v>
      </c>
      <c r="I161" s="96">
        <f t="shared" si="532"/>
        <v>0.05</v>
      </c>
      <c r="J161" s="117">
        <v>10</v>
      </c>
      <c r="K161" s="93">
        <f t="shared" si="603"/>
        <v>8.6956521739130432E-2</v>
      </c>
      <c r="L161" s="97">
        <f t="shared" si="533"/>
        <v>0.62939958592132494</v>
      </c>
      <c r="M161" s="117">
        <v>15</v>
      </c>
      <c r="N161" s="93">
        <f t="shared" si="604"/>
        <v>0.10344827586206896</v>
      </c>
      <c r="O161" s="97">
        <f t="shared" si="534"/>
        <v>0.74876847290640391</v>
      </c>
      <c r="P161" s="117">
        <v>15</v>
      </c>
      <c r="Q161" s="93">
        <f t="shared" si="605"/>
        <v>0.10714285714285714</v>
      </c>
      <c r="R161" s="97">
        <f t="shared" si="535"/>
        <v>0.77551020408163251</v>
      </c>
      <c r="S161" s="117">
        <v>70</v>
      </c>
      <c r="T161" s="93">
        <f t="shared" si="606"/>
        <v>0.13207547169811321</v>
      </c>
      <c r="U161" s="97">
        <f t="shared" si="536"/>
        <v>0.9559748427672955</v>
      </c>
      <c r="V161" s="117">
        <v>20</v>
      </c>
      <c r="W161" s="93">
        <f t="shared" si="607"/>
        <v>0.16</v>
      </c>
      <c r="X161" s="97">
        <f t="shared" si="537"/>
        <v>1.1580952380952381</v>
      </c>
      <c r="Y161" s="117">
        <v>20</v>
      </c>
      <c r="Z161" s="93">
        <f t="shared" si="608"/>
        <v>0.21052631578947367</v>
      </c>
      <c r="AA161" s="97">
        <f t="shared" si="538"/>
        <v>1.5238095238095235</v>
      </c>
      <c r="AB161" s="117">
        <v>55</v>
      </c>
      <c r="AC161" s="93">
        <f t="shared" si="609"/>
        <v>9.166666666666666E-2</v>
      </c>
      <c r="AD161" s="97">
        <f t="shared" si="539"/>
        <v>0.66349206349206336</v>
      </c>
      <c r="AE161" s="117">
        <v>25</v>
      </c>
      <c r="AF161" s="93">
        <f t="shared" si="610"/>
        <v>0.2</v>
      </c>
      <c r="AG161" s="97">
        <f t="shared" si="540"/>
        <v>1.4476190476190476</v>
      </c>
      <c r="AH161" s="117">
        <v>5</v>
      </c>
      <c r="AI161" s="93">
        <f t="shared" si="611"/>
        <v>0.05</v>
      </c>
      <c r="AJ161" s="97">
        <f t="shared" si="541"/>
        <v>0.3619047619047619</v>
      </c>
      <c r="AK161" s="117">
        <v>15</v>
      </c>
      <c r="AL161" s="93">
        <f t="shared" si="612"/>
        <v>0.25</v>
      </c>
      <c r="AM161" s="97">
        <f t="shared" si="542"/>
        <v>1.8095238095238093</v>
      </c>
      <c r="AN161" s="117">
        <v>25</v>
      </c>
      <c r="AO161" s="93">
        <f t="shared" si="613"/>
        <v>0.35714285714285715</v>
      </c>
      <c r="AP161" s="97">
        <f t="shared" si="543"/>
        <v>2.5850340136054419</v>
      </c>
      <c r="AQ161" s="117">
        <v>15</v>
      </c>
      <c r="AR161" s="93">
        <f t="shared" si="614"/>
        <v>9.375E-2</v>
      </c>
      <c r="AS161" s="97">
        <f t="shared" si="544"/>
        <v>0.67857142857142849</v>
      </c>
      <c r="AT161" s="117">
        <v>25</v>
      </c>
      <c r="AU161" s="93">
        <f t="shared" si="615"/>
        <v>9.8039215686274508E-2</v>
      </c>
      <c r="AV161" s="97">
        <f t="shared" si="545"/>
        <v>0.70961718020541542</v>
      </c>
      <c r="AW161" s="117">
        <v>40</v>
      </c>
      <c r="AX161" s="93">
        <f t="shared" si="616"/>
        <v>0.16</v>
      </c>
      <c r="AY161" s="97">
        <f t="shared" si="546"/>
        <v>1.1580952380952381</v>
      </c>
      <c r="AZ161" s="117">
        <v>15</v>
      </c>
      <c r="BA161" s="93">
        <f t="shared" si="617"/>
        <v>0.13043478260869565</v>
      </c>
      <c r="BB161" s="97">
        <f t="shared" si="547"/>
        <v>0.94409937888198747</v>
      </c>
      <c r="BC161" s="117">
        <v>80</v>
      </c>
      <c r="BD161" s="93">
        <f t="shared" si="618"/>
        <v>0.16842105263157894</v>
      </c>
      <c r="BE161" s="97">
        <f t="shared" si="548"/>
        <v>1.2190476190476189</v>
      </c>
      <c r="BF161" s="117">
        <v>75</v>
      </c>
      <c r="BG161" s="93">
        <f t="shared" si="619"/>
        <v>0.17045454545454544</v>
      </c>
      <c r="BH161" s="97">
        <f t="shared" si="549"/>
        <v>1.2337662337662336</v>
      </c>
      <c r="BI161" s="95">
        <f t="shared" si="622"/>
        <v>135</v>
      </c>
      <c r="BJ161" s="93">
        <f t="shared" si="623"/>
        <v>0.13432835820895522</v>
      </c>
      <c r="BK161" s="97">
        <f t="shared" si="624"/>
        <v>0.97228144989339005</v>
      </c>
      <c r="BL161" s="95">
        <f t="shared" si="625"/>
        <v>155</v>
      </c>
      <c r="BM161" s="93">
        <f t="shared" si="626"/>
        <v>0.14027149321266968</v>
      </c>
      <c r="BN161" s="97">
        <f t="shared" si="627"/>
        <v>1.0152984270631329</v>
      </c>
      <c r="BO161" s="95">
        <f t="shared" si="628"/>
        <v>135</v>
      </c>
      <c r="BP161" s="93">
        <f t="shared" si="629"/>
        <v>0.1875</v>
      </c>
      <c r="BQ161" s="97">
        <f t="shared" si="630"/>
        <v>1.357142857142857</v>
      </c>
      <c r="BR161" s="95">
        <f t="shared" si="631"/>
        <v>100</v>
      </c>
      <c r="BS161" s="93">
        <f t="shared" si="632"/>
        <v>0.10309278350515463</v>
      </c>
      <c r="BT161" s="97">
        <f t="shared" si="633"/>
        <v>0.74619538537064301</v>
      </c>
      <c r="BU161" s="93">
        <f t="shared" si="550"/>
        <v>8.6956521739130432E-2</v>
      </c>
      <c r="BV161" s="93">
        <f t="shared" si="551"/>
        <v>0.10344827586206896</v>
      </c>
      <c r="BW161" s="93">
        <f t="shared" si="552"/>
        <v>0.10714285714285714</v>
      </c>
      <c r="BX161" s="93">
        <f t="shared" si="553"/>
        <v>0.13207547169811321</v>
      </c>
      <c r="BY161" s="93">
        <f t="shared" si="554"/>
        <v>0.16</v>
      </c>
      <c r="BZ161" s="93">
        <f t="shared" si="620"/>
        <v>0.21052631578947367</v>
      </c>
      <c r="CA161" s="93">
        <f t="shared" si="556"/>
        <v>9.166666666666666E-2</v>
      </c>
      <c r="CB161" s="93">
        <f t="shared" si="557"/>
        <v>0.2</v>
      </c>
      <c r="CC161" s="93">
        <f t="shared" si="558"/>
        <v>0.05</v>
      </c>
      <c r="CD161" s="93">
        <f t="shared" si="559"/>
        <v>0.25</v>
      </c>
      <c r="CE161" s="93">
        <f t="shared" si="560"/>
        <v>0.35714285714285715</v>
      </c>
      <c r="CF161" s="93">
        <f t="shared" si="561"/>
        <v>9.375E-2</v>
      </c>
      <c r="CG161" s="93">
        <f t="shared" si="621"/>
        <v>9.8039215686274508E-2</v>
      </c>
      <c r="CH161" s="93">
        <f t="shared" si="562"/>
        <v>0.16</v>
      </c>
      <c r="CI161" s="93">
        <f t="shared" si="563"/>
        <v>0.13043478260869565</v>
      </c>
      <c r="CJ161" s="93">
        <f t="shared" si="564"/>
        <v>0.16842105263157894</v>
      </c>
      <c r="CK161" s="93">
        <f t="shared" si="565"/>
        <v>0.17045454545454544</v>
      </c>
      <c r="CL161" s="37"/>
    </row>
    <row r="162" spans="1:107" ht="15">
      <c r="A162" s="37" t="s">
        <v>175</v>
      </c>
      <c r="B162" s="21" t="s">
        <v>147</v>
      </c>
      <c r="C162" s="106">
        <v>42583</v>
      </c>
      <c r="D162" s="107"/>
      <c r="E162" s="117">
        <v>105</v>
      </c>
      <c r="F162" s="93">
        <f t="shared" si="602"/>
        <v>2.763157894736842E-2</v>
      </c>
      <c r="G162" s="93"/>
      <c r="H162" s="96">
        <f t="shared" si="531"/>
        <v>0.10344827586206896</v>
      </c>
      <c r="I162" s="96">
        <f t="shared" si="532"/>
        <v>0</v>
      </c>
      <c r="J162" s="117">
        <v>0</v>
      </c>
      <c r="K162" s="93">
        <f t="shared" si="603"/>
        <v>0</v>
      </c>
      <c r="L162" s="97">
        <f t="shared" si="533"/>
        <v>0</v>
      </c>
      <c r="M162" s="117">
        <v>15</v>
      </c>
      <c r="N162" s="93">
        <f t="shared" si="604"/>
        <v>0.10344827586206896</v>
      </c>
      <c r="O162" s="97">
        <f t="shared" si="534"/>
        <v>3.7438423645320196</v>
      </c>
      <c r="P162" s="117">
        <v>5</v>
      </c>
      <c r="Q162" s="93">
        <f t="shared" si="605"/>
        <v>3.5714285714285712E-2</v>
      </c>
      <c r="R162" s="97">
        <f t="shared" si="535"/>
        <v>1.292517006802721</v>
      </c>
      <c r="S162" s="117">
        <v>20</v>
      </c>
      <c r="T162" s="93">
        <f t="shared" si="606"/>
        <v>3.7735849056603772E-2</v>
      </c>
      <c r="U162" s="97">
        <f t="shared" si="536"/>
        <v>1.3656783468104223</v>
      </c>
      <c r="V162" s="117">
        <v>5</v>
      </c>
      <c r="W162" s="93">
        <f t="shared" si="607"/>
        <v>0.04</v>
      </c>
      <c r="X162" s="97">
        <f t="shared" si="537"/>
        <v>1.4476190476190476</v>
      </c>
      <c r="Y162" s="117">
        <v>5</v>
      </c>
      <c r="Z162" s="93">
        <f t="shared" si="608"/>
        <v>5.2631578947368418E-2</v>
      </c>
      <c r="AA162" s="97">
        <f t="shared" si="538"/>
        <v>1.9047619047619047</v>
      </c>
      <c r="AB162" s="117">
        <v>20</v>
      </c>
      <c r="AC162" s="93">
        <f t="shared" si="609"/>
        <v>3.3333333333333333E-2</v>
      </c>
      <c r="AD162" s="97">
        <f t="shared" si="539"/>
        <v>1.2063492063492063</v>
      </c>
      <c r="AE162" s="117">
        <v>0</v>
      </c>
      <c r="AF162" s="93">
        <f t="shared" si="610"/>
        <v>0</v>
      </c>
      <c r="AG162" s="97">
        <f t="shared" si="540"/>
        <v>0</v>
      </c>
      <c r="AH162" s="117">
        <v>0</v>
      </c>
      <c r="AI162" s="93">
        <f t="shared" si="611"/>
        <v>0</v>
      </c>
      <c r="AJ162" s="97">
        <f t="shared" si="541"/>
        <v>0</v>
      </c>
      <c r="AK162" s="117">
        <v>0</v>
      </c>
      <c r="AL162" s="93">
        <f t="shared" si="612"/>
        <v>0</v>
      </c>
      <c r="AM162" s="97">
        <f t="shared" si="542"/>
        <v>0</v>
      </c>
      <c r="AN162" s="117">
        <v>0</v>
      </c>
      <c r="AO162" s="93">
        <f t="shared" si="613"/>
        <v>0</v>
      </c>
      <c r="AP162" s="97">
        <f t="shared" si="543"/>
        <v>0</v>
      </c>
      <c r="AQ162" s="117">
        <v>0</v>
      </c>
      <c r="AR162" s="93">
        <f t="shared" si="614"/>
        <v>0</v>
      </c>
      <c r="AS162" s="97">
        <f t="shared" si="544"/>
        <v>0</v>
      </c>
      <c r="AT162" s="117">
        <v>10</v>
      </c>
      <c r="AU162" s="93">
        <f t="shared" si="615"/>
        <v>3.9215686274509803E-2</v>
      </c>
      <c r="AV162" s="97">
        <f t="shared" si="545"/>
        <v>1.4192343604108311</v>
      </c>
      <c r="AW162" s="117">
        <v>0</v>
      </c>
      <c r="AX162" s="93">
        <f t="shared" si="616"/>
        <v>0</v>
      </c>
      <c r="AY162" s="97">
        <f t="shared" si="546"/>
        <v>0</v>
      </c>
      <c r="AZ162" s="117">
        <v>5</v>
      </c>
      <c r="BA162" s="93">
        <f t="shared" si="617"/>
        <v>4.3478260869565216E-2</v>
      </c>
      <c r="BB162" s="97">
        <f t="shared" si="547"/>
        <v>1.5734989648033126</v>
      </c>
      <c r="BC162" s="117">
        <v>15</v>
      </c>
      <c r="BD162" s="93">
        <f t="shared" si="618"/>
        <v>3.1578947368421054E-2</v>
      </c>
      <c r="BE162" s="97">
        <f t="shared" si="548"/>
        <v>1.142857142857143</v>
      </c>
      <c r="BF162" s="117">
        <v>5</v>
      </c>
      <c r="BG162" s="93">
        <f t="shared" si="619"/>
        <v>1.1363636363636364E-2</v>
      </c>
      <c r="BH162" s="97">
        <f t="shared" si="549"/>
        <v>0.41125541125541126</v>
      </c>
      <c r="BI162" s="95">
        <f t="shared" si="622"/>
        <v>35</v>
      </c>
      <c r="BJ162" s="93">
        <f t="shared" si="623"/>
        <v>3.482587064676617E-2</v>
      </c>
      <c r="BK162" s="97">
        <f t="shared" si="624"/>
        <v>1.2603648424543947</v>
      </c>
      <c r="BL162" s="95">
        <f t="shared" si="625"/>
        <v>15</v>
      </c>
      <c r="BM162" s="93">
        <f t="shared" si="626"/>
        <v>1.3574660633484163E-2</v>
      </c>
      <c r="BN162" s="97">
        <f t="shared" si="627"/>
        <v>0.49127343244990307</v>
      </c>
      <c r="BO162" s="95">
        <f t="shared" si="628"/>
        <v>20</v>
      </c>
      <c r="BP162" s="93">
        <f t="shared" si="629"/>
        <v>2.7777777777777776E-2</v>
      </c>
      <c r="BQ162" s="97">
        <f t="shared" si="630"/>
        <v>1.0052910052910053</v>
      </c>
      <c r="BR162" s="95">
        <f t="shared" si="631"/>
        <v>35</v>
      </c>
      <c r="BS162" s="93">
        <f t="shared" si="632"/>
        <v>3.608247422680412E-2</v>
      </c>
      <c r="BT162" s="97">
        <f t="shared" si="633"/>
        <v>1.3058419243986255</v>
      </c>
      <c r="BU162" s="93">
        <f t="shared" si="550"/>
        <v>0</v>
      </c>
      <c r="BV162" s="93">
        <f t="shared" si="551"/>
        <v>0.10344827586206896</v>
      </c>
      <c r="BW162" s="93">
        <f t="shared" si="552"/>
        <v>3.5714285714285712E-2</v>
      </c>
      <c r="BX162" s="93">
        <f t="shared" si="553"/>
        <v>3.7735849056603772E-2</v>
      </c>
      <c r="BY162" s="93">
        <f t="shared" si="554"/>
        <v>0.04</v>
      </c>
      <c r="BZ162" s="93">
        <f t="shared" si="620"/>
        <v>5.2631578947368418E-2</v>
      </c>
      <c r="CA162" s="93">
        <f t="shared" si="556"/>
        <v>3.3333333333333333E-2</v>
      </c>
      <c r="CB162" s="93">
        <f t="shared" si="557"/>
        <v>0</v>
      </c>
      <c r="CC162" s="93">
        <f t="shared" si="558"/>
        <v>0</v>
      </c>
      <c r="CD162" s="93">
        <f t="shared" si="559"/>
        <v>0</v>
      </c>
      <c r="CE162" s="93">
        <f t="shared" si="560"/>
        <v>0</v>
      </c>
      <c r="CF162" s="93">
        <f t="shared" si="561"/>
        <v>0</v>
      </c>
      <c r="CG162" s="93">
        <f t="shared" si="621"/>
        <v>3.9215686274509803E-2</v>
      </c>
      <c r="CH162" s="93">
        <f t="shared" si="562"/>
        <v>0</v>
      </c>
      <c r="CI162" s="93">
        <f t="shared" si="563"/>
        <v>4.3478260869565216E-2</v>
      </c>
      <c r="CJ162" s="93">
        <f t="shared" si="564"/>
        <v>3.1578947368421054E-2</v>
      </c>
      <c r="CK162" s="93">
        <f t="shared" si="565"/>
        <v>1.1363636363636364E-2</v>
      </c>
      <c r="CL162" s="37"/>
    </row>
    <row r="163" spans="1:107" ht="15">
      <c r="A163" s="37" t="s">
        <v>154</v>
      </c>
      <c r="B163" s="21" t="s">
        <v>147</v>
      </c>
      <c r="C163" s="106">
        <v>42583</v>
      </c>
      <c r="D163" s="107"/>
      <c r="E163" s="117">
        <v>845</v>
      </c>
      <c r="F163" s="93">
        <f t="shared" si="602"/>
        <v>0.22236842105263158</v>
      </c>
      <c r="G163" s="93"/>
      <c r="H163" s="96">
        <f t="shared" si="531"/>
        <v>0.41666666666666669</v>
      </c>
      <c r="I163" s="96">
        <f t="shared" si="532"/>
        <v>0.14736842105263157</v>
      </c>
      <c r="J163" s="117">
        <v>30</v>
      </c>
      <c r="K163" s="93">
        <f t="shared" si="603"/>
        <v>0.2608695652173913</v>
      </c>
      <c r="L163" s="97">
        <f t="shared" si="533"/>
        <v>1.1731412400308721</v>
      </c>
      <c r="M163" s="117">
        <v>25</v>
      </c>
      <c r="N163" s="93">
        <f t="shared" si="604"/>
        <v>0.17241379310344829</v>
      </c>
      <c r="O163" s="97">
        <f t="shared" si="534"/>
        <v>0.77535196898592129</v>
      </c>
      <c r="P163" s="117">
        <v>25</v>
      </c>
      <c r="Q163" s="93">
        <f t="shared" si="605"/>
        <v>0.17857142857142858</v>
      </c>
      <c r="R163" s="97">
        <f t="shared" si="535"/>
        <v>0.80304311073541845</v>
      </c>
      <c r="S163" s="117">
        <v>85</v>
      </c>
      <c r="T163" s="93">
        <f t="shared" si="606"/>
        <v>0.16037735849056603</v>
      </c>
      <c r="U163" s="97">
        <f t="shared" si="536"/>
        <v>0.72122362398124373</v>
      </c>
      <c r="V163" s="117">
        <v>25</v>
      </c>
      <c r="W163" s="93">
        <f t="shared" si="607"/>
        <v>0.2</v>
      </c>
      <c r="X163" s="97">
        <f t="shared" si="537"/>
        <v>0.89940828402366868</v>
      </c>
      <c r="Y163" s="117">
        <v>25</v>
      </c>
      <c r="Z163" s="93">
        <f t="shared" si="608"/>
        <v>0.26315789473684209</v>
      </c>
      <c r="AA163" s="97">
        <f t="shared" si="538"/>
        <v>1.1834319526627219</v>
      </c>
      <c r="AB163" s="117">
        <v>130</v>
      </c>
      <c r="AC163" s="93">
        <f t="shared" si="609"/>
        <v>0.21666666666666667</v>
      </c>
      <c r="AD163" s="97">
        <f t="shared" si="539"/>
        <v>0.97435897435897445</v>
      </c>
      <c r="AE163" s="117">
        <v>25</v>
      </c>
      <c r="AF163" s="93">
        <f t="shared" si="610"/>
        <v>0.2</v>
      </c>
      <c r="AG163" s="97">
        <f t="shared" si="540"/>
        <v>0.89940828402366868</v>
      </c>
      <c r="AH163" s="117">
        <v>35</v>
      </c>
      <c r="AI163" s="93">
        <f t="shared" si="611"/>
        <v>0.35</v>
      </c>
      <c r="AJ163" s="97">
        <f t="shared" si="541"/>
        <v>1.5739644970414199</v>
      </c>
      <c r="AK163" s="117">
        <v>25</v>
      </c>
      <c r="AL163" s="93">
        <f t="shared" si="612"/>
        <v>0.41666666666666669</v>
      </c>
      <c r="AM163" s="97">
        <f t="shared" si="542"/>
        <v>1.873767258382643</v>
      </c>
      <c r="AN163" s="117">
        <v>25</v>
      </c>
      <c r="AO163" s="93">
        <f t="shared" si="613"/>
        <v>0.35714285714285715</v>
      </c>
      <c r="AP163" s="97">
        <f t="shared" si="543"/>
        <v>1.6060862214708369</v>
      </c>
      <c r="AQ163" s="117">
        <v>35</v>
      </c>
      <c r="AR163" s="93">
        <f t="shared" si="614"/>
        <v>0.21875</v>
      </c>
      <c r="AS163" s="97">
        <f t="shared" si="544"/>
        <v>0.98372781065088755</v>
      </c>
      <c r="AT163" s="117">
        <v>75</v>
      </c>
      <c r="AU163" s="93">
        <f t="shared" si="615"/>
        <v>0.29411764705882354</v>
      </c>
      <c r="AV163" s="97">
        <f t="shared" si="545"/>
        <v>1.3226592412112774</v>
      </c>
      <c r="AW163" s="117">
        <v>60</v>
      </c>
      <c r="AX163" s="93">
        <f t="shared" si="616"/>
        <v>0.24</v>
      </c>
      <c r="AY163" s="97">
        <f t="shared" si="546"/>
        <v>1.0792899408284022</v>
      </c>
      <c r="AZ163" s="117">
        <v>40</v>
      </c>
      <c r="BA163" s="93">
        <f t="shared" si="617"/>
        <v>0.34782608695652173</v>
      </c>
      <c r="BB163" s="97">
        <f t="shared" si="547"/>
        <v>1.5641883200411628</v>
      </c>
      <c r="BC163" s="117">
        <v>70</v>
      </c>
      <c r="BD163" s="93">
        <f t="shared" si="618"/>
        <v>0.14736842105263157</v>
      </c>
      <c r="BE163" s="97">
        <f t="shared" si="548"/>
        <v>0.6627218934911242</v>
      </c>
      <c r="BF163" s="117">
        <v>110</v>
      </c>
      <c r="BG163" s="93">
        <f t="shared" si="619"/>
        <v>0.25</v>
      </c>
      <c r="BH163" s="97">
        <f t="shared" si="549"/>
        <v>1.1242603550295858</v>
      </c>
      <c r="BI163" s="95">
        <f t="shared" si="622"/>
        <v>190</v>
      </c>
      <c r="BJ163" s="93">
        <f t="shared" si="623"/>
        <v>0.1890547263681592</v>
      </c>
      <c r="BK163" s="97">
        <f t="shared" si="624"/>
        <v>0.85018693514675148</v>
      </c>
      <c r="BL163" s="95">
        <f t="shared" si="625"/>
        <v>280</v>
      </c>
      <c r="BM163" s="93">
        <f t="shared" si="626"/>
        <v>0.25339366515837103</v>
      </c>
      <c r="BN163" s="97">
        <f t="shared" si="627"/>
        <v>1.1395218078127929</v>
      </c>
      <c r="BO163" s="95">
        <f t="shared" si="628"/>
        <v>160</v>
      </c>
      <c r="BP163" s="93">
        <f t="shared" si="629"/>
        <v>0.22222222222222221</v>
      </c>
      <c r="BQ163" s="97">
        <f t="shared" si="630"/>
        <v>0.99934253780407623</v>
      </c>
      <c r="BR163" s="95">
        <f t="shared" si="631"/>
        <v>215</v>
      </c>
      <c r="BS163" s="93">
        <f t="shared" si="632"/>
        <v>0.22164948453608246</v>
      </c>
      <c r="BT163" s="97">
        <f t="shared" si="633"/>
        <v>0.99676691270664308</v>
      </c>
      <c r="BU163" s="93">
        <f t="shared" si="550"/>
        <v>0.2608695652173913</v>
      </c>
      <c r="BV163" s="93">
        <f t="shared" si="551"/>
        <v>0.17241379310344829</v>
      </c>
      <c r="BW163" s="93">
        <f t="shared" si="552"/>
        <v>0.17857142857142858</v>
      </c>
      <c r="BX163" s="93">
        <f t="shared" si="553"/>
        <v>0.16037735849056603</v>
      </c>
      <c r="BY163" s="93">
        <f t="shared" si="554"/>
        <v>0.2</v>
      </c>
      <c r="BZ163" s="93">
        <f t="shared" si="620"/>
        <v>0.26315789473684209</v>
      </c>
      <c r="CA163" s="93">
        <f t="shared" si="556"/>
        <v>0.21666666666666667</v>
      </c>
      <c r="CB163" s="93">
        <f t="shared" si="557"/>
        <v>0.2</v>
      </c>
      <c r="CC163" s="93">
        <f t="shared" si="558"/>
        <v>0.35</v>
      </c>
      <c r="CD163" s="93">
        <f t="shared" si="559"/>
        <v>0.41666666666666669</v>
      </c>
      <c r="CE163" s="93">
        <f t="shared" si="560"/>
        <v>0.35714285714285715</v>
      </c>
      <c r="CF163" s="93">
        <f t="shared" si="561"/>
        <v>0.21875</v>
      </c>
      <c r="CG163" s="93">
        <f t="shared" si="621"/>
        <v>0.29411764705882354</v>
      </c>
      <c r="CH163" s="93">
        <f t="shared" si="562"/>
        <v>0.24</v>
      </c>
      <c r="CI163" s="93">
        <f t="shared" si="563"/>
        <v>0.34782608695652173</v>
      </c>
      <c r="CJ163" s="93">
        <f t="shared" si="564"/>
        <v>0.14736842105263157</v>
      </c>
      <c r="CK163" s="93">
        <f t="shared" si="565"/>
        <v>0.25</v>
      </c>
      <c r="CL163" s="37"/>
    </row>
    <row r="164" spans="1:107" ht="15">
      <c r="A164" s="37" t="s">
        <v>155</v>
      </c>
      <c r="B164" s="21" t="s">
        <v>147</v>
      </c>
      <c r="C164" s="106">
        <v>42583</v>
      </c>
      <c r="D164" s="107"/>
      <c r="E164" s="117">
        <v>2955</v>
      </c>
      <c r="F164" s="93">
        <f t="shared" si="602"/>
        <v>0.77763157894736845</v>
      </c>
      <c r="G164" s="93"/>
      <c r="H164" s="96">
        <f t="shared" si="531"/>
        <v>0.85263157894736841</v>
      </c>
      <c r="I164" s="96">
        <f t="shared" si="532"/>
        <v>0.58333333333333337</v>
      </c>
      <c r="J164" s="117">
        <v>85</v>
      </c>
      <c r="K164" s="93">
        <f t="shared" si="603"/>
        <v>0.73913043478260865</v>
      </c>
      <c r="L164" s="97">
        <f t="shared" si="533"/>
        <v>0.95048922239387912</v>
      </c>
      <c r="M164" s="117">
        <v>120</v>
      </c>
      <c r="N164" s="93">
        <f t="shared" si="604"/>
        <v>0.82758620689655171</v>
      </c>
      <c r="O164" s="97">
        <f t="shared" si="534"/>
        <v>1.0642394538771223</v>
      </c>
      <c r="P164" s="117">
        <v>115</v>
      </c>
      <c r="Q164" s="93">
        <f t="shared" si="605"/>
        <v>0.8214285714285714</v>
      </c>
      <c r="R164" s="97">
        <f t="shared" si="535"/>
        <v>1.0563210055595842</v>
      </c>
      <c r="S164" s="117">
        <v>445</v>
      </c>
      <c r="T164" s="93">
        <f t="shared" si="606"/>
        <v>0.839622641509434</v>
      </c>
      <c r="U164" s="97">
        <f t="shared" si="536"/>
        <v>1.0797177792676309</v>
      </c>
      <c r="V164" s="117">
        <v>100</v>
      </c>
      <c r="W164" s="93">
        <f t="shared" si="607"/>
        <v>0.8</v>
      </c>
      <c r="X164" s="97">
        <f t="shared" si="537"/>
        <v>1.0287648054145517</v>
      </c>
      <c r="Y164" s="117">
        <v>70</v>
      </c>
      <c r="Z164" s="93">
        <f t="shared" si="608"/>
        <v>0.73684210526315785</v>
      </c>
      <c r="AA164" s="97">
        <f t="shared" si="538"/>
        <v>0.94754653130287636</v>
      </c>
      <c r="AB164" s="117">
        <v>470</v>
      </c>
      <c r="AC164" s="93">
        <f t="shared" si="609"/>
        <v>0.78333333333333333</v>
      </c>
      <c r="AD164" s="97">
        <f t="shared" si="539"/>
        <v>1.0073322053017484</v>
      </c>
      <c r="AE164" s="117">
        <v>100</v>
      </c>
      <c r="AF164" s="93">
        <f t="shared" si="610"/>
        <v>0.8</v>
      </c>
      <c r="AG164" s="97">
        <f t="shared" si="540"/>
        <v>1.0287648054145517</v>
      </c>
      <c r="AH164" s="117">
        <v>65</v>
      </c>
      <c r="AI164" s="93">
        <f t="shared" si="611"/>
        <v>0.65</v>
      </c>
      <c r="AJ164" s="97">
        <f t="shared" si="541"/>
        <v>0.83587140439932317</v>
      </c>
      <c r="AK164" s="117">
        <v>35</v>
      </c>
      <c r="AL164" s="93">
        <f t="shared" si="612"/>
        <v>0.58333333333333337</v>
      </c>
      <c r="AM164" s="97">
        <f t="shared" si="542"/>
        <v>0.75014100394811056</v>
      </c>
      <c r="AN164" s="117">
        <v>45</v>
      </c>
      <c r="AO164" s="93">
        <f t="shared" si="613"/>
        <v>0.6428571428571429</v>
      </c>
      <c r="AP164" s="97">
        <f t="shared" si="543"/>
        <v>0.82668600435097905</v>
      </c>
      <c r="AQ164" s="117">
        <v>125</v>
      </c>
      <c r="AR164" s="93">
        <f t="shared" si="614"/>
        <v>0.78125</v>
      </c>
      <c r="AS164" s="97">
        <f t="shared" si="544"/>
        <v>1.004653130287648</v>
      </c>
      <c r="AT164" s="117">
        <v>180</v>
      </c>
      <c r="AU164" s="93">
        <f t="shared" si="615"/>
        <v>0.70588235294117652</v>
      </c>
      <c r="AV164" s="97">
        <f t="shared" si="545"/>
        <v>0.90773365183636912</v>
      </c>
      <c r="AW164" s="117">
        <v>190</v>
      </c>
      <c r="AX164" s="93">
        <f t="shared" si="616"/>
        <v>0.76</v>
      </c>
      <c r="AY164" s="97">
        <f t="shared" si="546"/>
        <v>0.97732656514382399</v>
      </c>
      <c r="AZ164" s="117">
        <v>75</v>
      </c>
      <c r="BA164" s="93">
        <f t="shared" si="617"/>
        <v>0.65217391304347827</v>
      </c>
      <c r="BB164" s="97">
        <f t="shared" si="547"/>
        <v>0.83866696093577575</v>
      </c>
      <c r="BC164" s="117">
        <v>405</v>
      </c>
      <c r="BD164" s="93">
        <f t="shared" si="618"/>
        <v>0.85263157894736841</v>
      </c>
      <c r="BE164" s="97">
        <f t="shared" si="548"/>
        <v>1.0964467005076142</v>
      </c>
      <c r="BF164" s="117">
        <v>330</v>
      </c>
      <c r="BG164" s="93">
        <f t="shared" si="619"/>
        <v>0.75</v>
      </c>
      <c r="BH164" s="97">
        <f t="shared" si="549"/>
        <v>0.96446700507614214</v>
      </c>
      <c r="BI164" s="95">
        <f t="shared" si="622"/>
        <v>815</v>
      </c>
      <c r="BJ164" s="93">
        <f t="shared" si="623"/>
        <v>0.81094527363184077</v>
      </c>
      <c r="BK164" s="97">
        <f t="shared" si="624"/>
        <v>1.0428399457871387</v>
      </c>
      <c r="BL164" s="95">
        <f t="shared" si="625"/>
        <v>825</v>
      </c>
      <c r="BM164" s="93">
        <f t="shared" si="626"/>
        <v>0.74660633484162897</v>
      </c>
      <c r="BN164" s="97">
        <f t="shared" si="627"/>
        <v>0.960102900980775</v>
      </c>
      <c r="BO164" s="95">
        <f t="shared" si="628"/>
        <v>560</v>
      </c>
      <c r="BP164" s="93">
        <f t="shared" si="629"/>
        <v>0.77777777777777779</v>
      </c>
      <c r="BQ164" s="97">
        <f t="shared" si="630"/>
        <v>1.0001880052641474</v>
      </c>
      <c r="BR164" s="95">
        <f t="shared" si="631"/>
        <v>755</v>
      </c>
      <c r="BS164" s="93">
        <f t="shared" si="632"/>
        <v>0.77835051546391754</v>
      </c>
      <c r="BT164" s="97">
        <f t="shared" si="633"/>
        <v>1.0009245207319413</v>
      </c>
      <c r="BU164" s="93">
        <f t="shared" si="550"/>
        <v>0.73913043478260865</v>
      </c>
      <c r="BV164" s="93">
        <f t="shared" si="551"/>
        <v>0.82758620689655171</v>
      </c>
      <c r="BW164" s="93">
        <f t="shared" si="552"/>
        <v>0.8214285714285714</v>
      </c>
      <c r="BX164" s="93">
        <f t="shared" si="553"/>
        <v>0.839622641509434</v>
      </c>
      <c r="BY164" s="93">
        <f t="shared" si="554"/>
        <v>0.8</v>
      </c>
      <c r="BZ164" s="93">
        <f t="shared" si="620"/>
        <v>0.73684210526315785</v>
      </c>
      <c r="CA164" s="93">
        <f t="shared" si="556"/>
        <v>0.78333333333333333</v>
      </c>
      <c r="CB164" s="93">
        <f t="shared" si="557"/>
        <v>0.8</v>
      </c>
      <c r="CC164" s="93">
        <f t="shared" si="558"/>
        <v>0.65</v>
      </c>
      <c r="CD164" s="93">
        <f t="shared" si="559"/>
        <v>0.58333333333333337</v>
      </c>
      <c r="CE164" s="93">
        <f t="shared" si="560"/>
        <v>0.6428571428571429</v>
      </c>
      <c r="CF164" s="93">
        <f t="shared" si="561"/>
        <v>0.78125</v>
      </c>
      <c r="CG164" s="93">
        <f t="shared" si="621"/>
        <v>0.70588235294117652</v>
      </c>
      <c r="CH164" s="93">
        <f t="shared" si="562"/>
        <v>0.76</v>
      </c>
      <c r="CI164" s="93">
        <f t="shared" si="563"/>
        <v>0.65217391304347827</v>
      </c>
      <c r="CJ164" s="93">
        <f t="shared" si="564"/>
        <v>0.85263157894736841</v>
      </c>
      <c r="CK164" s="93">
        <f t="shared" si="565"/>
        <v>0.75</v>
      </c>
      <c r="CL164" s="37"/>
    </row>
    <row r="165" spans="1:107" ht="15">
      <c r="A165" s="37" t="s">
        <v>176</v>
      </c>
      <c r="B165" s="21" t="s">
        <v>147</v>
      </c>
      <c r="C165" s="106">
        <v>42583</v>
      </c>
      <c r="D165" s="107"/>
      <c r="E165" s="117">
        <v>640</v>
      </c>
      <c r="F165" s="93">
        <f t="shared" si="602"/>
        <v>0.16842105263157894</v>
      </c>
      <c r="G165" s="93"/>
      <c r="H165" s="96">
        <f t="shared" si="531"/>
        <v>0.25</v>
      </c>
      <c r="I165" s="96">
        <f t="shared" si="532"/>
        <v>8.4905660377358486E-2</v>
      </c>
      <c r="J165" s="117">
        <v>25</v>
      </c>
      <c r="K165" s="93">
        <f t="shared" si="603"/>
        <v>0.21739130434782608</v>
      </c>
      <c r="L165" s="97">
        <f t="shared" si="533"/>
        <v>1.2907608695652173</v>
      </c>
      <c r="M165" s="117">
        <v>30</v>
      </c>
      <c r="N165" s="93">
        <f t="shared" si="604"/>
        <v>0.20689655172413793</v>
      </c>
      <c r="O165" s="97">
        <f t="shared" si="534"/>
        <v>1.228448275862069</v>
      </c>
      <c r="P165" s="117">
        <v>20</v>
      </c>
      <c r="Q165" s="93">
        <f t="shared" si="605"/>
        <v>0.14285714285714285</v>
      </c>
      <c r="R165" s="97">
        <f t="shared" si="535"/>
        <v>0.8482142857142857</v>
      </c>
      <c r="S165" s="117">
        <v>45</v>
      </c>
      <c r="T165" s="93">
        <f t="shared" si="606"/>
        <v>8.4905660377358486E-2</v>
      </c>
      <c r="U165" s="97">
        <f t="shared" si="536"/>
        <v>0.504127358490566</v>
      </c>
      <c r="V165" s="117">
        <v>25</v>
      </c>
      <c r="W165" s="93">
        <f t="shared" si="607"/>
        <v>0.2</v>
      </c>
      <c r="X165" s="97">
        <f t="shared" si="537"/>
        <v>1.1875</v>
      </c>
      <c r="Y165" s="117">
        <v>15</v>
      </c>
      <c r="Z165" s="93">
        <f t="shared" si="608"/>
        <v>0.15789473684210525</v>
      </c>
      <c r="AA165" s="97">
        <f t="shared" si="538"/>
        <v>0.9375</v>
      </c>
      <c r="AB165" s="117">
        <v>110</v>
      </c>
      <c r="AC165" s="93">
        <f t="shared" si="609"/>
        <v>0.18333333333333332</v>
      </c>
      <c r="AD165" s="97">
        <f t="shared" si="539"/>
        <v>1.0885416666666665</v>
      </c>
      <c r="AE165" s="117">
        <v>25</v>
      </c>
      <c r="AF165" s="93">
        <f t="shared" si="610"/>
        <v>0.2</v>
      </c>
      <c r="AG165" s="97">
        <f t="shared" si="540"/>
        <v>1.1875</v>
      </c>
      <c r="AH165" s="117">
        <v>25</v>
      </c>
      <c r="AI165" s="93">
        <f t="shared" si="611"/>
        <v>0.25</v>
      </c>
      <c r="AJ165" s="97">
        <f t="shared" si="541"/>
        <v>1.484375</v>
      </c>
      <c r="AK165" s="117">
        <v>15</v>
      </c>
      <c r="AL165" s="93">
        <f t="shared" si="612"/>
        <v>0.25</v>
      </c>
      <c r="AM165" s="97">
        <f t="shared" si="542"/>
        <v>1.484375</v>
      </c>
      <c r="AN165" s="117">
        <v>15</v>
      </c>
      <c r="AO165" s="93">
        <f t="shared" si="613"/>
        <v>0.21428571428571427</v>
      </c>
      <c r="AP165" s="97">
        <f t="shared" si="543"/>
        <v>1.2723214285714286</v>
      </c>
      <c r="AQ165" s="117">
        <v>20</v>
      </c>
      <c r="AR165" s="93">
        <f t="shared" si="614"/>
        <v>0.125</v>
      </c>
      <c r="AS165" s="97">
        <f t="shared" si="544"/>
        <v>0.7421875</v>
      </c>
      <c r="AT165" s="117">
        <v>40</v>
      </c>
      <c r="AU165" s="93">
        <f t="shared" si="615"/>
        <v>0.15686274509803921</v>
      </c>
      <c r="AV165" s="97">
        <f t="shared" si="545"/>
        <v>0.93137254901960786</v>
      </c>
      <c r="AW165" s="117">
        <v>45</v>
      </c>
      <c r="AX165" s="93">
        <f t="shared" si="616"/>
        <v>0.18</v>
      </c>
      <c r="AY165" s="97">
        <f t="shared" si="546"/>
        <v>1.0687500000000001</v>
      </c>
      <c r="AZ165" s="117">
        <v>25</v>
      </c>
      <c r="BA165" s="93">
        <f t="shared" si="617"/>
        <v>0.21739130434782608</v>
      </c>
      <c r="BB165" s="97">
        <f t="shared" si="547"/>
        <v>1.2907608695652173</v>
      </c>
      <c r="BC165" s="117">
        <v>90</v>
      </c>
      <c r="BD165" s="93">
        <f t="shared" si="618"/>
        <v>0.18947368421052632</v>
      </c>
      <c r="BE165" s="97">
        <f t="shared" si="548"/>
        <v>1.125</v>
      </c>
      <c r="BF165" s="117">
        <v>70</v>
      </c>
      <c r="BG165" s="93">
        <f t="shared" si="619"/>
        <v>0.15909090909090909</v>
      </c>
      <c r="BH165" s="97">
        <f t="shared" si="549"/>
        <v>0.94460227272727271</v>
      </c>
      <c r="BI165" s="95">
        <f t="shared" si="622"/>
        <v>130</v>
      </c>
      <c r="BJ165" s="93">
        <f t="shared" si="623"/>
        <v>0.12935323383084577</v>
      </c>
      <c r="BK165" s="97">
        <f t="shared" si="624"/>
        <v>0.76803482587064675</v>
      </c>
      <c r="BL165" s="95">
        <f t="shared" si="625"/>
        <v>175</v>
      </c>
      <c r="BM165" s="93">
        <f t="shared" si="626"/>
        <v>0.15837104072398189</v>
      </c>
      <c r="BN165" s="97">
        <f t="shared" si="627"/>
        <v>0.94032805429864252</v>
      </c>
      <c r="BO165" s="95">
        <f t="shared" si="628"/>
        <v>145</v>
      </c>
      <c r="BP165" s="93">
        <f t="shared" si="629"/>
        <v>0.2013888888888889</v>
      </c>
      <c r="BQ165" s="97">
        <f t="shared" si="630"/>
        <v>1.1957465277777779</v>
      </c>
      <c r="BR165" s="95">
        <f t="shared" si="631"/>
        <v>190</v>
      </c>
      <c r="BS165" s="93">
        <f t="shared" si="632"/>
        <v>0.19587628865979381</v>
      </c>
      <c r="BT165" s="97">
        <f t="shared" si="633"/>
        <v>1.1630154639175259</v>
      </c>
      <c r="BU165" s="93">
        <f t="shared" si="550"/>
        <v>0.21739130434782608</v>
      </c>
      <c r="BV165" s="93">
        <f t="shared" si="551"/>
        <v>0.20689655172413793</v>
      </c>
      <c r="BW165" s="93">
        <f t="shared" si="552"/>
        <v>0.14285714285714285</v>
      </c>
      <c r="BX165" s="93">
        <f t="shared" si="553"/>
        <v>8.4905660377358486E-2</v>
      </c>
      <c r="BY165" s="93">
        <f t="shared" si="554"/>
        <v>0.2</v>
      </c>
      <c r="BZ165" s="93">
        <f t="shared" si="620"/>
        <v>0.15789473684210525</v>
      </c>
      <c r="CA165" s="93">
        <f t="shared" si="556"/>
        <v>0.18333333333333332</v>
      </c>
      <c r="CB165" s="93">
        <f t="shared" si="557"/>
        <v>0.2</v>
      </c>
      <c r="CC165" s="93">
        <f t="shared" si="558"/>
        <v>0.25</v>
      </c>
      <c r="CD165" s="93">
        <f t="shared" si="559"/>
        <v>0.25</v>
      </c>
      <c r="CE165" s="93">
        <f t="shared" si="560"/>
        <v>0.21428571428571427</v>
      </c>
      <c r="CF165" s="93">
        <f t="shared" si="561"/>
        <v>0.125</v>
      </c>
      <c r="CG165" s="93">
        <f t="shared" si="621"/>
        <v>0.15686274509803921</v>
      </c>
      <c r="CH165" s="93">
        <f t="shared" si="562"/>
        <v>0.18</v>
      </c>
      <c r="CI165" s="93">
        <f t="shared" si="563"/>
        <v>0.21739130434782608</v>
      </c>
      <c r="CJ165" s="93">
        <f t="shared" si="564"/>
        <v>0.18947368421052632</v>
      </c>
      <c r="CK165" s="93">
        <f t="shared" si="565"/>
        <v>0.15909090909090909</v>
      </c>
      <c r="CL165" s="37"/>
    </row>
    <row r="166" spans="1:107" ht="15">
      <c r="A166" s="37" t="s">
        <v>177</v>
      </c>
      <c r="B166" s="21" t="s">
        <v>147</v>
      </c>
      <c r="C166" s="106">
        <v>42583</v>
      </c>
      <c r="D166" s="107"/>
      <c r="E166" s="117">
        <v>420</v>
      </c>
      <c r="F166" s="93">
        <f t="shared" si="602"/>
        <v>0.11052631578947368</v>
      </c>
      <c r="G166" s="93"/>
      <c r="H166" s="96">
        <f t="shared" si="531"/>
        <v>0.35714285714285715</v>
      </c>
      <c r="I166" s="96">
        <f t="shared" si="532"/>
        <v>5.2631578947368418E-2</v>
      </c>
      <c r="J166" s="117">
        <v>10</v>
      </c>
      <c r="K166" s="93">
        <f t="shared" si="603"/>
        <v>8.6956521739130432E-2</v>
      </c>
      <c r="L166" s="97">
        <f t="shared" si="533"/>
        <v>0.78674948240165632</v>
      </c>
      <c r="M166" s="117">
        <v>15</v>
      </c>
      <c r="N166" s="93">
        <f t="shared" si="604"/>
        <v>0.10344827586206896</v>
      </c>
      <c r="O166" s="97">
        <f t="shared" si="534"/>
        <v>0.93596059113300489</v>
      </c>
      <c r="P166" s="117">
        <v>50</v>
      </c>
      <c r="Q166" s="93">
        <f t="shared" si="605"/>
        <v>0.35714285714285715</v>
      </c>
      <c r="R166" s="97">
        <f t="shared" si="535"/>
        <v>3.231292517006803</v>
      </c>
      <c r="S166" s="117">
        <v>45</v>
      </c>
      <c r="T166" s="93">
        <f t="shared" si="606"/>
        <v>8.4905660377358486E-2</v>
      </c>
      <c r="U166" s="97">
        <f t="shared" si="536"/>
        <v>0.76819407008086249</v>
      </c>
      <c r="V166" s="117">
        <v>10</v>
      </c>
      <c r="W166" s="93">
        <f t="shared" si="607"/>
        <v>0.08</v>
      </c>
      <c r="X166" s="97">
        <f t="shared" si="537"/>
        <v>0.72380952380952379</v>
      </c>
      <c r="Y166" s="117">
        <v>5</v>
      </c>
      <c r="Z166" s="93">
        <f t="shared" si="608"/>
        <v>5.2631578947368418E-2</v>
      </c>
      <c r="AA166" s="97">
        <f t="shared" si="538"/>
        <v>0.47619047619047616</v>
      </c>
      <c r="AB166" s="117">
        <v>60</v>
      </c>
      <c r="AC166" s="93">
        <f t="shared" si="609"/>
        <v>0.1</v>
      </c>
      <c r="AD166" s="97">
        <f t="shared" si="539"/>
        <v>0.90476190476190488</v>
      </c>
      <c r="AE166" s="117">
        <v>10</v>
      </c>
      <c r="AF166" s="93">
        <f t="shared" si="610"/>
        <v>0.08</v>
      </c>
      <c r="AG166" s="97">
        <f t="shared" si="540"/>
        <v>0.72380952380952379</v>
      </c>
      <c r="AH166" s="117">
        <v>15</v>
      </c>
      <c r="AI166" s="93">
        <f t="shared" si="611"/>
        <v>0.15</v>
      </c>
      <c r="AJ166" s="97">
        <f t="shared" si="541"/>
        <v>1.3571428571428572</v>
      </c>
      <c r="AK166" s="117">
        <v>10</v>
      </c>
      <c r="AL166" s="93">
        <f t="shared" si="612"/>
        <v>0.16666666666666666</v>
      </c>
      <c r="AM166" s="97">
        <f t="shared" si="542"/>
        <v>1.5079365079365079</v>
      </c>
      <c r="AN166" s="117">
        <v>10</v>
      </c>
      <c r="AO166" s="93">
        <f t="shared" si="613"/>
        <v>0.14285714285714285</v>
      </c>
      <c r="AP166" s="97">
        <f t="shared" si="543"/>
        <v>1.292517006802721</v>
      </c>
      <c r="AQ166" s="117">
        <v>30</v>
      </c>
      <c r="AR166" s="93">
        <f t="shared" si="614"/>
        <v>0.1875</v>
      </c>
      <c r="AS166" s="97">
        <f t="shared" si="544"/>
        <v>1.6964285714285714</v>
      </c>
      <c r="AT166" s="117">
        <v>30</v>
      </c>
      <c r="AU166" s="93">
        <f t="shared" si="615"/>
        <v>0.11764705882352941</v>
      </c>
      <c r="AV166" s="97">
        <f t="shared" si="545"/>
        <v>1.0644257703081232</v>
      </c>
      <c r="AW166" s="117">
        <v>25</v>
      </c>
      <c r="AX166" s="93">
        <f t="shared" si="616"/>
        <v>0.1</v>
      </c>
      <c r="AY166" s="97">
        <f t="shared" si="546"/>
        <v>0.90476190476190488</v>
      </c>
      <c r="AZ166" s="117">
        <v>10</v>
      </c>
      <c r="BA166" s="93">
        <f t="shared" si="617"/>
        <v>8.6956521739130432E-2</v>
      </c>
      <c r="BB166" s="97">
        <f t="shared" si="547"/>
        <v>0.78674948240165632</v>
      </c>
      <c r="BC166" s="117">
        <v>40</v>
      </c>
      <c r="BD166" s="93">
        <f t="shared" si="618"/>
        <v>8.4210526315789472E-2</v>
      </c>
      <c r="BE166" s="97">
        <f t="shared" si="548"/>
        <v>0.76190476190476186</v>
      </c>
      <c r="BF166" s="117">
        <v>45</v>
      </c>
      <c r="BG166" s="93">
        <f t="shared" si="619"/>
        <v>0.10227272727272728</v>
      </c>
      <c r="BH166" s="97">
        <f t="shared" si="549"/>
        <v>0.92532467532467544</v>
      </c>
      <c r="BI166" s="95">
        <f t="shared" si="622"/>
        <v>120</v>
      </c>
      <c r="BJ166" s="93">
        <f t="shared" si="623"/>
        <v>0.11940298507462686</v>
      </c>
      <c r="BK166" s="97">
        <f t="shared" si="624"/>
        <v>1.0803127221037669</v>
      </c>
      <c r="BL166" s="95">
        <f t="shared" si="625"/>
        <v>130</v>
      </c>
      <c r="BM166" s="93">
        <f t="shared" si="626"/>
        <v>0.11764705882352941</v>
      </c>
      <c r="BN166" s="97">
        <f t="shared" si="627"/>
        <v>1.0644257703081232</v>
      </c>
      <c r="BO166" s="95">
        <f t="shared" si="628"/>
        <v>70</v>
      </c>
      <c r="BP166" s="93">
        <f t="shared" si="629"/>
        <v>9.7222222222222224E-2</v>
      </c>
      <c r="BQ166" s="97">
        <f t="shared" si="630"/>
        <v>0.87962962962962965</v>
      </c>
      <c r="BR166" s="95">
        <f t="shared" si="631"/>
        <v>100</v>
      </c>
      <c r="BS166" s="93">
        <f t="shared" si="632"/>
        <v>0.10309278350515463</v>
      </c>
      <c r="BT166" s="97">
        <f t="shared" si="633"/>
        <v>0.9327442317133039</v>
      </c>
      <c r="BU166" s="93">
        <f t="shared" si="550"/>
        <v>8.6956521739130432E-2</v>
      </c>
      <c r="BV166" s="93">
        <f t="shared" si="551"/>
        <v>0.10344827586206896</v>
      </c>
      <c r="BW166" s="93">
        <f t="shared" si="552"/>
        <v>0.35714285714285715</v>
      </c>
      <c r="BX166" s="93">
        <f t="shared" si="553"/>
        <v>8.4905660377358486E-2</v>
      </c>
      <c r="BY166" s="93">
        <f t="shared" si="554"/>
        <v>0.08</v>
      </c>
      <c r="BZ166" s="93">
        <f t="shared" si="620"/>
        <v>5.2631578947368418E-2</v>
      </c>
      <c r="CA166" s="93">
        <f t="shared" si="556"/>
        <v>0.1</v>
      </c>
      <c r="CB166" s="93">
        <f t="shared" si="557"/>
        <v>0.08</v>
      </c>
      <c r="CC166" s="93">
        <f t="shared" si="558"/>
        <v>0.15</v>
      </c>
      <c r="CD166" s="93">
        <f t="shared" si="559"/>
        <v>0.16666666666666666</v>
      </c>
      <c r="CE166" s="93">
        <f t="shared" si="560"/>
        <v>0.14285714285714285</v>
      </c>
      <c r="CF166" s="93">
        <f t="shared" si="561"/>
        <v>0.1875</v>
      </c>
      <c r="CG166" s="93">
        <f t="shared" si="621"/>
        <v>0.11764705882352941</v>
      </c>
      <c r="CH166" s="93">
        <f t="shared" si="562"/>
        <v>0.1</v>
      </c>
      <c r="CI166" s="93">
        <f t="shared" si="563"/>
        <v>8.6956521739130432E-2</v>
      </c>
      <c r="CJ166" s="93">
        <f t="shared" si="564"/>
        <v>8.4210526315789472E-2</v>
      </c>
      <c r="CK166" s="93">
        <f t="shared" si="565"/>
        <v>0.10227272727272728</v>
      </c>
      <c r="CL166" s="37"/>
    </row>
    <row r="167" spans="1:107" ht="15">
      <c r="A167" s="37" t="s">
        <v>178</v>
      </c>
      <c r="B167" s="21" t="s">
        <v>147</v>
      </c>
      <c r="C167" s="106">
        <v>42583</v>
      </c>
      <c r="D167" s="107"/>
      <c r="E167" s="117">
        <v>545</v>
      </c>
      <c r="F167" s="93">
        <f t="shared" si="602"/>
        <v>0.14342105263157895</v>
      </c>
      <c r="G167" s="93"/>
      <c r="H167" s="96">
        <f t="shared" si="531"/>
        <v>0.33333333333333331</v>
      </c>
      <c r="I167" s="96">
        <f t="shared" si="532"/>
        <v>0.04</v>
      </c>
      <c r="J167" s="117">
        <v>10</v>
      </c>
      <c r="K167" s="93">
        <f t="shared" si="603"/>
        <v>8.6956521739130432E-2</v>
      </c>
      <c r="L167" s="97">
        <f t="shared" si="533"/>
        <v>0.60630235341045069</v>
      </c>
      <c r="M167" s="117">
        <v>10</v>
      </c>
      <c r="N167" s="93">
        <f t="shared" si="604"/>
        <v>6.8965517241379309E-2</v>
      </c>
      <c r="O167" s="97">
        <f t="shared" si="534"/>
        <v>0.48086048718759883</v>
      </c>
      <c r="P167" s="117">
        <v>10</v>
      </c>
      <c r="Q167" s="93">
        <f t="shared" si="605"/>
        <v>7.1428571428571425E-2</v>
      </c>
      <c r="R167" s="97">
        <f t="shared" si="535"/>
        <v>0.49803407601572736</v>
      </c>
      <c r="S167" s="117">
        <v>80</v>
      </c>
      <c r="T167" s="93">
        <f t="shared" si="606"/>
        <v>0.15094339622641509</v>
      </c>
      <c r="U167" s="97">
        <f t="shared" si="536"/>
        <v>1.0524493681841787</v>
      </c>
      <c r="V167" s="117">
        <v>5</v>
      </c>
      <c r="W167" s="93">
        <f t="shared" si="607"/>
        <v>0.04</v>
      </c>
      <c r="X167" s="97">
        <f t="shared" si="537"/>
        <v>0.27889908256880735</v>
      </c>
      <c r="Y167" s="117">
        <v>5</v>
      </c>
      <c r="Z167" s="93">
        <f t="shared" si="608"/>
        <v>5.2631578947368418E-2</v>
      </c>
      <c r="AA167" s="97">
        <f t="shared" si="538"/>
        <v>0.36697247706422015</v>
      </c>
      <c r="AB167" s="117">
        <v>85</v>
      </c>
      <c r="AC167" s="93">
        <f t="shared" si="609"/>
        <v>0.14166666666666666</v>
      </c>
      <c r="AD167" s="97">
        <f t="shared" si="539"/>
        <v>0.98776758409785925</v>
      </c>
      <c r="AE167" s="117">
        <v>20</v>
      </c>
      <c r="AF167" s="93">
        <f t="shared" si="610"/>
        <v>0.16</v>
      </c>
      <c r="AG167" s="97">
        <f t="shared" si="540"/>
        <v>1.1155963302752294</v>
      </c>
      <c r="AH167" s="117">
        <v>5</v>
      </c>
      <c r="AI167" s="93">
        <f t="shared" si="611"/>
        <v>0.05</v>
      </c>
      <c r="AJ167" s="97">
        <f t="shared" si="541"/>
        <v>0.34862385321100919</v>
      </c>
      <c r="AK167" s="117">
        <v>20</v>
      </c>
      <c r="AL167" s="93">
        <f t="shared" si="612"/>
        <v>0.33333333333333331</v>
      </c>
      <c r="AM167" s="97">
        <f t="shared" si="542"/>
        <v>2.3241590214067278</v>
      </c>
      <c r="AN167" s="117">
        <v>15</v>
      </c>
      <c r="AO167" s="93">
        <f t="shared" si="613"/>
        <v>0.21428571428571427</v>
      </c>
      <c r="AP167" s="97">
        <f t="shared" si="543"/>
        <v>1.4941022280471821</v>
      </c>
      <c r="AQ167" s="117">
        <v>20</v>
      </c>
      <c r="AR167" s="93">
        <f t="shared" si="614"/>
        <v>0.125</v>
      </c>
      <c r="AS167" s="97">
        <f t="shared" si="544"/>
        <v>0.87155963302752293</v>
      </c>
      <c r="AT167" s="117">
        <v>50</v>
      </c>
      <c r="AU167" s="93">
        <f t="shared" si="615"/>
        <v>0.19607843137254902</v>
      </c>
      <c r="AV167" s="97">
        <f t="shared" si="545"/>
        <v>1.3671523655333693</v>
      </c>
      <c r="AW167" s="117">
        <v>35</v>
      </c>
      <c r="AX167" s="93">
        <f t="shared" si="616"/>
        <v>0.14000000000000001</v>
      </c>
      <c r="AY167" s="97">
        <f t="shared" si="546"/>
        <v>0.97614678899082574</v>
      </c>
      <c r="AZ167" s="117">
        <v>25</v>
      </c>
      <c r="BA167" s="93">
        <f t="shared" si="617"/>
        <v>0.21739130434782608</v>
      </c>
      <c r="BB167" s="97">
        <f t="shared" si="547"/>
        <v>1.5157558835261269</v>
      </c>
      <c r="BC167" s="117">
        <v>80</v>
      </c>
      <c r="BD167" s="93">
        <f t="shared" si="618"/>
        <v>0.16842105263157894</v>
      </c>
      <c r="BE167" s="97">
        <f t="shared" si="548"/>
        <v>1.1743119266055047</v>
      </c>
      <c r="BF167" s="117">
        <v>70</v>
      </c>
      <c r="BG167" s="93">
        <f t="shared" si="619"/>
        <v>0.15909090909090909</v>
      </c>
      <c r="BH167" s="97">
        <f t="shared" si="549"/>
        <v>1.1092577147623019</v>
      </c>
      <c r="BI167" s="95">
        <f t="shared" si="622"/>
        <v>110</v>
      </c>
      <c r="BJ167" s="93">
        <f t="shared" si="623"/>
        <v>0.10945273631840796</v>
      </c>
      <c r="BK167" s="97">
        <f t="shared" si="624"/>
        <v>0.76315669359623894</v>
      </c>
      <c r="BL167" s="95">
        <f t="shared" si="625"/>
        <v>175</v>
      </c>
      <c r="BM167" s="93">
        <f t="shared" si="626"/>
        <v>0.15837104072398189</v>
      </c>
      <c r="BN167" s="97">
        <f t="shared" si="627"/>
        <v>1.1042384490846444</v>
      </c>
      <c r="BO167" s="95">
        <f t="shared" si="628"/>
        <v>140</v>
      </c>
      <c r="BP167" s="93">
        <f t="shared" si="629"/>
        <v>0.19444444444444445</v>
      </c>
      <c r="BQ167" s="97">
        <f t="shared" si="630"/>
        <v>1.3557594291539246</v>
      </c>
      <c r="BR167" s="95">
        <f t="shared" si="631"/>
        <v>120</v>
      </c>
      <c r="BS167" s="93">
        <f t="shared" si="632"/>
        <v>0.12371134020618557</v>
      </c>
      <c r="BT167" s="97">
        <f t="shared" si="633"/>
        <v>0.86257448217156907</v>
      </c>
      <c r="BU167" s="93">
        <f t="shared" si="550"/>
        <v>8.6956521739130432E-2</v>
      </c>
      <c r="BV167" s="93">
        <f t="shared" si="551"/>
        <v>6.8965517241379309E-2</v>
      </c>
      <c r="BW167" s="93">
        <f t="shared" si="552"/>
        <v>7.1428571428571425E-2</v>
      </c>
      <c r="BX167" s="93">
        <f t="shared" si="553"/>
        <v>0.15094339622641509</v>
      </c>
      <c r="BY167" s="93">
        <f t="shared" si="554"/>
        <v>0.04</v>
      </c>
      <c r="BZ167" s="93">
        <f t="shared" si="620"/>
        <v>5.2631578947368418E-2</v>
      </c>
      <c r="CA167" s="93">
        <f t="shared" si="556"/>
        <v>0.14166666666666666</v>
      </c>
      <c r="CB167" s="93">
        <f t="shared" si="557"/>
        <v>0.16</v>
      </c>
      <c r="CC167" s="93">
        <f t="shared" si="558"/>
        <v>0.05</v>
      </c>
      <c r="CD167" s="93">
        <f t="shared" si="559"/>
        <v>0.33333333333333331</v>
      </c>
      <c r="CE167" s="93">
        <f t="shared" si="560"/>
        <v>0.21428571428571427</v>
      </c>
      <c r="CF167" s="93">
        <f t="shared" si="561"/>
        <v>0.125</v>
      </c>
      <c r="CG167" s="93">
        <f t="shared" si="621"/>
        <v>0.19607843137254902</v>
      </c>
      <c r="CH167" s="93">
        <f t="shared" si="562"/>
        <v>0.14000000000000001</v>
      </c>
      <c r="CI167" s="93">
        <f t="shared" si="563"/>
        <v>0.21739130434782608</v>
      </c>
      <c r="CJ167" s="93">
        <f t="shared" si="564"/>
        <v>0.16842105263157894</v>
      </c>
      <c r="CK167" s="93">
        <f t="shared" si="565"/>
        <v>0.15909090909090909</v>
      </c>
      <c r="CL167" s="37"/>
    </row>
    <row r="168" spans="1:107" ht="15">
      <c r="A168" s="37" t="s">
        <v>179</v>
      </c>
      <c r="B168" s="21" t="s">
        <v>147</v>
      </c>
      <c r="C168" s="106">
        <v>42583</v>
      </c>
      <c r="D168" s="107"/>
      <c r="E168" s="117">
        <v>1150</v>
      </c>
      <c r="F168" s="93">
        <f t="shared" si="602"/>
        <v>0.30263157894736842</v>
      </c>
      <c r="G168" s="93"/>
      <c r="H168" s="96">
        <f t="shared" si="531"/>
        <v>0.4</v>
      </c>
      <c r="I168" s="96">
        <f t="shared" si="532"/>
        <v>0.16666666666666666</v>
      </c>
      <c r="J168" s="117">
        <v>40</v>
      </c>
      <c r="K168" s="93">
        <f t="shared" si="603"/>
        <v>0.34782608695652173</v>
      </c>
      <c r="L168" s="97">
        <f t="shared" si="533"/>
        <v>1.1493383742911152</v>
      </c>
      <c r="M168" s="117">
        <v>40</v>
      </c>
      <c r="N168" s="93">
        <f t="shared" si="604"/>
        <v>0.27586206896551724</v>
      </c>
      <c r="O168" s="97">
        <f t="shared" si="534"/>
        <v>0.91154422788605693</v>
      </c>
      <c r="P168" s="117">
        <v>35</v>
      </c>
      <c r="Q168" s="93">
        <f t="shared" si="605"/>
        <v>0.25</v>
      </c>
      <c r="R168" s="97">
        <f t="shared" si="535"/>
        <v>0.82608695652173914</v>
      </c>
      <c r="S168" s="117">
        <v>185</v>
      </c>
      <c r="T168" s="93">
        <f t="shared" si="606"/>
        <v>0.34905660377358488</v>
      </c>
      <c r="U168" s="97">
        <f t="shared" si="536"/>
        <v>1.1534044298605413</v>
      </c>
      <c r="V168" s="117">
        <v>50</v>
      </c>
      <c r="W168" s="93">
        <f t="shared" si="607"/>
        <v>0.4</v>
      </c>
      <c r="X168" s="97">
        <f t="shared" si="537"/>
        <v>1.3217391304347827</v>
      </c>
      <c r="Y168" s="117">
        <v>25</v>
      </c>
      <c r="Z168" s="93">
        <f t="shared" si="608"/>
        <v>0.26315789473684209</v>
      </c>
      <c r="AA168" s="97">
        <f t="shared" si="538"/>
        <v>0.86956521739130432</v>
      </c>
      <c r="AB168" s="117">
        <v>190</v>
      </c>
      <c r="AC168" s="93">
        <f t="shared" si="609"/>
        <v>0.31666666666666665</v>
      </c>
      <c r="AD168" s="97">
        <f t="shared" si="539"/>
        <v>1.0463768115942029</v>
      </c>
      <c r="AE168" s="117">
        <v>30</v>
      </c>
      <c r="AF168" s="93">
        <f t="shared" si="610"/>
        <v>0.24</v>
      </c>
      <c r="AG168" s="97">
        <f t="shared" si="540"/>
        <v>0.79304347826086952</v>
      </c>
      <c r="AH168" s="117">
        <v>30</v>
      </c>
      <c r="AI168" s="93">
        <f t="shared" si="611"/>
        <v>0.3</v>
      </c>
      <c r="AJ168" s="97">
        <f t="shared" si="541"/>
        <v>0.9913043478260869</v>
      </c>
      <c r="AK168" s="117">
        <v>10</v>
      </c>
      <c r="AL168" s="93">
        <f t="shared" si="612"/>
        <v>0.16666666666666666</v>
      </c>
      <c r="AM168" s="97">
        <f t="shared" si="542"/>
        <v>0.55072463768115942</v>
      </c>
      <c r="AN168" s="117">
        <v>20</v>
      </c>
      <c r="AO168" s="93">
        <f t="shared" si="613"/>
        <v>0.2857142857142857</v>
      </c>
      <c r="AP168" s="97">
        <f t="shared" si="543"/>
        <v>0.94409937888198758</v>
      </c>
      <c r="AQ168" s="117">
        <v>40</v>
      </c>
      <c r="AR168" s="93">
        <f t="shared" si="614"/>
        <v>0.25</v>
      </c>
      <c r="AS168" s="97">
        <f t="shared" si="544"/>
        <v>0.82608695652173914</v>
      </c>
      <c r="AT168" s="117">
        <v>55</v>
      </c>
      <c r="AU168" s="93">
        <f t="shared" si="615"/>
        <v>0.21568627450980393</v>
      </c>
      <c r="AV168" s="97">
        <f t="shared" si="545"/>
        <v>0.71270247229326522</v>
      </c>
      <c r="AW168" s="117">
        <v>70</v>
      </c>
      <c r="AX168" s="93">
        <f t="shared" si="616"/>
        <v>0.28000000000000003</v>
      </c>
      <c r="AY168" s="97">
        <f t="shared" si="546"/>
        <v>0.92521739130434788</v>
      </c>
      <c r="AZ168" s="117">
        <v>30</v>
      </c>
      <c r="BA168" s="93">
        <f t="shared" si="617"/>
        <v>0.2608695652173913</v>
      </c>
      <c r="BB168" s="97">
        <f t="shared" si="547"/>
        <v>0.8620037807183365</v>
      </c>
      <c r="BC168" s="117">
        <v>170</v>
      </c>
      <c r="BD168" s="93">
        <f t="shared" si="618"/>
        <v>0.35789473684210527</v>
      </c>
      <c r="BE168" s="97">
        <f t="shared" si="548"/>
        <v>1.182608695652174</v>
      </c>
      <c r="BF168" s="117">
        <v>130</v>
      </c>
      <c r="BG168" s="93">
        <f t="shared" si="619"/>
        <v>0.29545454545454547</v>
      </c>
      <c r="BH168" s="97">
        <f t="shared" si="549"/>
        <v>0.97628458498023718</v>
      </c>
      <c r="BI168" s="95">
        <f t="shared" si="622"/>
        <v>335</v>
      </c>
      <c r="BJ168" s="93">
        <f t="shared" si="623"/>
        <v>0.33333333333333331</v>
      </c>
      <c r="BK168" s="97">
        <f t="shared" si="624"/>
        <v>1.1014492753623188</v>
      </c>
      <c r="BL168" s="95">
        <f t="shared" si="625"/>
        <v>295</v>
      </c>
      <c r="BM168" s="93">
        <f t="shared" si="626"/>
        <v>0.2669683257918552</v>
      </c>
      <c r="BN168" s="97">
        <f t="shared" si="627"/>
        <v>0.88215620696439112</v>
      </c>
      <c r="BO168" s="95">
        <f t="shared" si="628"/>
        <v>230</v>
      </c>
      <c r="BP168" s="93">
        <f t="shared" si="629"/>
        <v>0.31944444444444442</v>
      </c>
      <c r="BQ168" s="97">
        <f t="shared" si="630"/>
        <v>1.0555555555555556</v>
      </c>
      <c r="BR168" s="95">
        <f t="shared" si="631"/>
        <v>290</v>
      </c>
      <c r="BS168" s="93">
        <f t="shared" si="632"/>
        <v>0.29896907216494845</v>
      </c>
      <c r="BT168" s="97">
        <f t="shared" si="633"/>
        <v>0.98789780367548186</v>
      </c>
      <c r="BU168" s="93">
        <f t="shared" si="550"/>
        <v>0.34782608695652173</v>
      </c>
      <c r="BV168" s="93">
        <f t="shared" si="551"/>
        <v>0.27586206896551724</v>
      </c>
      <c r="BW168" s="93">
        <f t="shared" si="552"/>
        <v>0.25</v>
      </c>
      <c r="BX168" s="93">
        <f t="shared" si="553"/>
        <v>0.34905660377358488</v>
      </c>
      <c r="BY168" s="93">
        <f t="shared" si="554"/>
        <v>0.4</v>
      </c>
      <c r="BZ168" s="93">
        <f t="shared" si="620"/>
        <v>0.26315789473684209</v>
      </c>
      <c r="CA168" s="93">
        <f t="shared" si="556"/>
        <v>0.31666666666666665</v>
      </c>
      <c r="CB168" s="93">
        <f t="shared" si="557"/>
        <v>0.24</v>
      </c>
      <c r="CC168" s="93">
        <f t="shared" si="558"/>
        <v>0.3</v>
      </c>
      <c r="CD168" s="93">
        <f t="shared" si="559"/>
        <v>0.16666666666666666</v>
      </c>
      <c r="CE168" s="93">
        <f t="shared" si="560"/>
        <v>0.2857142857142857</v>
      </c>
      <c r="CF168" s="93">
        <f t="shared" si="561"/>
        <v>0.25</v>
      </c>
      <c r="CG168" s="93">
        <f t="shared" si="621"/>
        <v>0.21568627450980393</v>
      </c>
      <c r="CH168" s="93">
        <f t="shared" si="562"/>
        <v>0.28000000000000003</v>
      </c>
      <c r="CI168" s="93">
        <f t="shared" si="563"/>
        <v>0.2608695652173913</v>
      </c>
      <c r="CJ168" s="93">
        <f t="shared" si="564"/>
        <v>0.35789473684210527</v>
      </c>
      <c r="CK168" s="93">
        <f t="shared" si="565"/>
        <v>0.29545454545454547</v>
      </c>
      <c r="CL168" s="37"/>
    </row>
    <row r="169" spans="1:107" ht="15">
      <c r="A169" s="37" t="s">
        <v>165</v>
      </c>
      <c r="B169" s="21" t="s">
        <v>147</v>
      </c>
      <c r="C169" s="106">
        <v>42583</v>
      </c>
      <c r="D169" s="107"/>
      <c r="E169" s="117">
        <v>1045</v>
      </c>
      <c r="F169" s="93">
        <f t="shared" si="602"/>
        <v>0.27500000000000002</v>
      </c>
      <c r="G169" s="93"/>
      <c r="H169" s="96">
        <f t="shared" si="531"/>
        <v>0.47368421052631576</v>
      </c>
      <c r="I169" s="96">
        <f t="shared" si="532"/>
        <v>8.3333333333333329E-2</v>
      </c>
      <c r="J169" s="117">
        <v>30</v>
      </c>
      <c r="K169" s="93">
        <f t="shared" si="603"/>
        <v>0.2608695652173913</v>
      </c>
      <c r="L169" s="97">
        <f t="shared" si="533"/>
        <v>0.94861660079051369</v>
      </c>
      <c r="M169" s="117">
        <v>50</v>
      </c>
      <c r="N169" s="93">
        <f t="shared" si="604"/>
        <v>0.34482758620689657</v>
      </c>
      <c r="O169" s="97">
        <f t="shared" si="534"/>
        <v>1.2539184952978055</v>
      </c>
      <c r="P169" s="117">
        <v>25</v>
      </c>
      <c r="Q169" s="93">
        <f t="shared" si="605"/>
        <v>0.17857142857142858</v>
      </c>
      <c r="R169" s="97">
        <f t="shared" si="535"/>
        <v>0.64935064935064934</v>
      </c>
      <c r="S169" s="117">
        <v>175</v>
      </c>
      <c r="T169" s="93">
        <f t="shared" si="606"/>
        <v>0.330188679245283</v>
      </c>
      <c r="U169" s="97">
        <f t="shared" si="536"/>
        <v>1.2006861063464835</v>
      </c>
      <c r="V169" s="117">
        <v>35</v>
      </c>
      <c r="W169" s="93">
        <f t="shared" si="607"/>
        <v>0.28000000000000003</v>
      </c>
      <c r="X169" s="97">
        <f t="shared" si="537"/>
        <v>1.0181818181818183</v>
      </c>
      <c r="Y169" s="117">
        <v>45</v>
      </c>
      <c r="Z169" s="93">
        <f t="shared" si="608"/>
        <v>0.47368421052631576</v>
      </c>
      <c r="AA169" s="97">
        <f t="shared" si="538"/>
        <v>1.7224880382775116</v>
      </c>
      <c r="AB169" s="117">
        <v>155</v>
      </c>
      <c r="AC169" s="93">
        <f t="shared" si="609"/>
        <v>0.25833333333333336</v>
      </c>
      <c r="AD169" s="97">
        <f t="shared" si="539"/>
        <v>0.93939393939393945</v>
      </c>
      <c r="AE169" s="117">
        <v>40</v>
      </c>
      <c r="AF169" s="93">
        <f t="shared" si="610"/>
        <v>0.32</v>
      </c>
      <c r="AG169" s="97">
        <f t="shared" si="540"/>
        <v>1.1636363636363636</v>
      </c>
      <c r="AH169" s="117">
        <v>25</v>
      </c>
      <c r="AI169" s="93">
        <f t="shared" si="611"/>
        <v>0.25</v>
      </c>
      <c r="AJ169" s="97">
        <f t="shared" si="541"/>
        <v>0.90909090909090906</v>
      </c>
      <c r="AK169" s="117">
        <v>5</v>
      </c>
      <c r="AL169" s="93">
        <f t="shared" si="612"/>
        <v>8.3333333333333329E-2</v>
      </c>
      <c r="AM169" s="97">
        <f t="shared" si="542"/>
        <v>0.30303030303030298</v>
      </c>
      <c r="AN169" s="117">
        <v>10</v>
      </c>
      <c r="AO169" s="93">
        <f t="shared" si="613"/>
        <v>0.14285714285714285</v>
      </c>
      <c r="AP169" s="97">
        <f t="shared" si="543"/>
        <v>0.51948051948051943</v>
      </c>
      <c r="AQ169" s="117">
        <v>50</v>
      </c>
      <c r="AR169" s="93">
        <f t="shared" si="614"/>
        <v>0.3125</v>
      </c>
      <c r="AS169" s="97">
        <f t="shared" si="544"/>
        <v>1.1363636363636362</v>
      </c>
      <c r="AT169" s="117">
        <v>80</v>
      </c>
      <c r="AU169" s="93">
        <f t="shared" si="615"/>
        <v>0.31372549019607843</v>
      </c>
      <c r="AV169" s="97">
        <f t="shared" si="545"/>
        <v>1.1408199643493759</v>
      </c>
      <c r="AW169" s="117">
        <v>75</v>
      </c>
      <c r="AX169" s="93">
        <f t="shared" si="616"/>
        <v>0.3</v>
      </c>
      <c r="AY169" s="97">
        <f t="shared" si="546"/>
        <v>1.0909090909090908</v>
      </c>
      <c r="AZ169" s="117">
        <v>25</v>
      </c>
      <c r="BA169" s="93">
        <f t="shared" si="617"/>
        <v>0.21739130434782608</v>
      </c>
      <c r="BB169" s="97">
        <f t="shared" si="547"/>
        <v>0.79051383399209474</v>
      </c>
      <c r="BC169" s="117">
        <v>95</v>
      </c>
      <c r="BD169" s="93">
        <f t="shared" si="618"/>
        <v>0.2</v>
      </c>
      <c r="BE169" s="97">
        <f t="shared" si="548"/>
        <v>0.72727272727272729</v>
      </c>
      <c r="BF169" s="117">
        <v>125</v>
      </c>
      <c r="BG169" s="93">
        <f t="shared" si="619"/>
        <v>0.28409090909090912</v>
      </c>
      <c r="BH169" s="97">
        <f t="shared" si="549"/>
        <v>1.0330578512396695</v>
      </c>
      <c r="BI169" s="95">
        <f t="shared" si="622"/>
        <v>310</v>
      </c>
      <c r="BJ169" s="93">
        <f t="shared" si="623"/>
        <v>0.30845771144278605</v>
      </c>
      <c r="BK169" s="97">
        <f t="shared" si="624"/>
        <v>1.1216644052464946</v>
      </c>
      <c r="BL169" s="95">
        <f t="shared" si="625"/>
        <v>330</v>
      </c>
      <c r="BM169" s="93">
        <f t="shared" si="626"/>
        <v>0.29864253393665158</v>
      </c>
      <c r="BN169" s="97">
        <f t="shared" si="627"/>
        <v>1.0859728506787329</v>
      </c>
      <c r="BO169" s="95">
        <f t="shared" si="628"/>
        <v>135</v>
      </c>
      <c r="BP169" s="93">
        <f t="shared" si="629"/>
        <v>0.1875</v>
      </c>
      <c r="BQ169" s="97">
        <f t="shared" si="630"/>
        <v>0.68181818181818177</v>
      </c>
      <c r="BR169" s="95">
        <f t="shared" si="631"/>
        <v>270</v>
      </c>
      <c r="BS169" s="93">
        <f t="shared" si="632"/>
        <v>0.27835051546391754</v>
      </c>
      <c r="BT169" s="97">
        <f t="shared" si="633"/>
        <v>1.0121836925960637</v>
      </c>
      <c r="BU169" s="93">
        <f t="shared" si="550"/>
        <v>0.2608695652173913</v>
      </c>
      <c r="BV169" s="93">
        <f t="shared" si="551"/>
        <v>0.34482758620689657</v>
      </c>
      <c r="BW169" s="93">
        <f t="shared" si="552"/>
        <v>0.17857142857142858</v>
      </c>
      <c r="BX169" s="93">
        <f t="shared" si="553"/>
        <v>0.330188679245283</v>
      </c>
      <c r="BY169" s="93">
        <f t="shared" si="554"/>
        <v>0.28000000000000003</v>
      </c>
      <c r="BZ169" s="93">
        <f t="shared" si="620"/>
        <v>0.47368421052631576</v>
      </c>
      <c r="CA169" s="93">
        <f t="shared" si="556"/>
        <v>0.25833333333333336</v>
      </c>
      <c r="CB169" s="93">
        <f t="shared" si="557"/>
        <v>0.32</v>
      </c>
      <c r="CC169" s="93">
        <f t="shared" si="558"/>
        <v>0.25</v>
      </c>
      <c r="CD169" s="93">
        <f t="shared" si="559"/>
        <v>8.3333333333333329E-2</v>
      </c>
      <c r="CE169" s="93">
        <f t="shared" si="560"/>
        <v>0.14285714285714285</v>
      </c>
      <c r="CF169" s="93">
        <f t="shared" si="561"/>
        <v>0.3125</v>
      </c>
      <c r="CG169" s="93">
        <f t="shared" si="621"/>
        <v>0.31372549019607843</v>
      </c>
      <c r="CH169" s="93">
        <f t="shared" si="562"/>
        <v>0.3</v>
      </c>
      <c r="CI169" s="93">
        <f t="shared" si="563"/>
        <v>0.21739130434782608</v>
      </c>
      <c r="CJ169" s="93">
        <f t="shared" si="564"/>
        <v>0.2</v>
      </c>
      <c r="CK169" s="93">
        <f t="shared" si="565"/>
        <v>0.28409090909090912</v>
      </c>
      <c r="CL169" s="37"/>
    </row>
    <row r="170" spans="1:107" ht="15">
      <c r="A170" s="37" t="s">
        <v>180</v>
      </c>
      <c r="B170" s="21" t="s">
        <v>147</v>
      </c>
      <c r="C170" s="106">
        <v>42583</v>
      </c>
      <c r="D170" s="107"/>
      <c r="E170" s="117">
        <v>345</v>
      </c>
      <c r="F170" s="93">
        <f t="shared" si="602"/>
        <v>9.0789473684210531E-2</v>
      </c>
      <c r="G170" s="93"/>
      <c r="H170" s="96">
        <f t="shared" si="531"/>
        <v>0.25</v>
      </c>
      <c r="I170" s="96">
        <f t="shared" si="532"/>
        <v>0</v>
      </c>
      <c r="J170" s="117">
        <v>15</v>
      </c>
      <c r="K170" s="93">
        <f t="shared" si="603"/>
        <v>0.13043478260869565</v>
      </c>
      <c r="L170" s="97">
        <f t="shared" si="533"/>
        <v>1.4366729678638941</v>
      </c>
      <c r="M170" s="117">
        <v>30</v>
      </c>
      <c r="N170" s="93">
        <f t="shared" si="604"/>
        <v>0.20689655172413793</v>
      </c>
      <c r="O170" s="97">
        <f t="shared" si="534"/>
        <v>2.2788605697151421</v>
      </c>
      <c r="P170" s="117">
        <v>15</v>
      </c>
      <c r="Q170" s="93">
        <f t="shared" si="605"/>
        <v>0.10714285714285714</v>
      </c>
      <c r="R170" s="97">
        <f t="shared" si="535"/>
        <v>1.1801242236024843</v>
      </c>
      <c r="S170" s="117">
        <v>25</v>
      </c>
      <c r="T170" s="93">
        <f t="shared" si="606"/>
        <v>4.716981132075472E-2</v>
      </c>
      <c r="U170" s="97">
        <f t="shared" si="536"/>
        <v>0.51955154498222589</v>
      </c>
      <c r="V170" s="117">
        <v>15</v>
      </c>
      <c r="W170" s="93">
        <f t="shared" si="607"/>
        <v>0.12</v>
      </c>
      <c r="X170" s="97">
        <f t="shared" si="537"/>
        <v>1.3217391304347825</v>
      </c>
      <c r="Y170" s="117">
        <v>5</v>
      </c>
      <c r="Z170" s="93">
        <f t="shared" si="608"/>
        <v>5.2631578947368418E-2</v>
      </c>
      <c r="AA170" s="97">
        <f t="shared" si="538"/>
        <v>0.57971014492753614</v>
      </c>
      <c r="AB170" s="117">
        <v>55</v>
      </c>
      <c r="AC170" s="93">
        <f t="shared" si="609"/>
        <v>9.166666666666666E-2</v>
      </c>
      <c r="AD170" s="97">
        <f t="shared" si="539"/>
        <v>1.0096618357487921</v>
      </c>
      <c r="AE170" s="117">
        <v>20</v>
      </c>
      <c r="AF170" s="93">
        <f t="shared" si="610"/>
        <v>0.16</v>
      </c>
      <c r="AG170" s="97">
        <f t="shared" si="540"/>
        <v>1.7623188405797101</v>
      </c>
      <c r="AH170" s="117">
        <v>0</v>
      </c>
      <c r="AI170" s="93">
        <f t="shared" si="611"/>
        <v>0</v>
      </c>
      <c r="AJ170" s="97">
        <f t="shared" si="541"/>
        <v>0</v>
      </c>
      <c r="AK170" s="117">
        <v>15</v>
      </c>
      <c r="AL170" s="93">
        <f t="shared" si="612"/>
        <v>0.25</v>
      </c>
      <c r="AM170" s="97">
        <f t="shared" si="542"/>
        <v>2.7536231884057969</v>
      </c>
      <c r="AN170" s="117">
        <v>10</v>
      </c>
      <c r="AO170" s="93">
        <f t="shared" si="613"/>
        <v>0.14285714285714285</v>
      </c>
      <c r="AP170" s="97">
        <f t="shared" si="543"/>
        <v>1.5734989648033124</v>
      </c>
      <c r="AQ170" s="117">
        <v>5</v>
      </c>
      <c r="AR170" s="93">
        <f t="shared" si="614"/>
        <v>3.125E-2</v>
      </c>
      <c r="AS170" s="97">
        <f t="shared" si="544"/>
        <v>0.34420289855072461</v>
      </c>
      <c r="AT170" s="117">
        <v>10</v>
      </c>
      <c r="AU170" s="93">
        <f t="shared" si="615"/>
        <v>3.9215686274509803E-2</v>
      </c>
      <c r="AV170" s="97">
        <f t="shared" si="545"/>
        <v>0.43194089229894855</v>
      </c>
      <c r="AW170" s="117">
        <v>20</v>
      </c>
      <c r="AX170" s="93">
        <f t="shared" si="616"/>
        <v>0.08</v>
      </c>
      <c r="AY170" s="97">
        <f t="shared" si="546"/>
        <v>0.88115942028985506</v>
      </c>
      <c r="AZ170" s="117">
        <v>15</v>
      </c>
      <c r="BA170" s="93">
        <f t="shared" si="617"/>
        <v>0.13043478260869565</v>
      </c>
      <c r="BB170" s="97">
        <f t="shared" si="547"/>
        <v>1.4366729678638941</v>
      </c>
      <c r="BC170" s="117">
        <v>30</v>
      </c>
      <c r="BD170" s="93">
        <f t="shared" si="618"/>
        <v>6.3157894736842107E-2</v>
      </c>
      <c r="BE170" s="97">
        <f t="shared" si="548"/>
        <v>0.69565217391304346</v>
      </c>
      <c r="BF170" s="117">
        <v>60</v>
      </c>
      <c r="BG170" s="93">
        <f t="shared" si="619"/>
        <v>0.13636363636363635</v>
      </c>
      <c r="BH170" s="97">
        <f t="shared" si="549"/>
        <v>1.50197628458498</v>
      </c>
      <c r="BI170" s="95">
        <f t="shared" si="622"/>
        <v>75</v>
      </c>
      <c r="BJ170" s="93">
        <f t="shared" si="623"/>
        <v>7.4626865671641784E-2</v>
      </c>
      <c r="BK170" s="97">
        <f t="shared" si="624"/>
        <v>0.82197707116590946</v>
      </c>
      <c r="BL170" s="95">
        <f t="shared" si="625"/>
        <v>95</v>
      </c>
      <c r="BM170" s="93">
        <f t="shared" si="626"/>
        <v>8.5972850678733032E-2</v>
      </c>
      <c r="BN170" s="97">
        <f t="shared" si="627"/>
        <v>0.94694734080923337</v>
      </c>
      <c r="BO170" s="95">
        <f t="shared" si="628"/>
        <v>70</v>
      </c>
      <c r="BP170" s="93">
        <f t="shared" si="629"/>
        <v>9.7222222222222224E-2</v>
      </c>
      <c r="BQ170" s="97">
        <f t="shared" si="630"/>
        <v>1.0708534621578099</v>
      </c>
      <c r="BR170" s="95">
        <f t="shared" si="631"/>
        <v>105</v>
      </c>
      <c r="BS170" s="93">
        <f t="shared" si="632"/>
        <v>0.10824742268041238</v>
      </c>
      <c r="BT170" s="97">
        <f t="shared" si="633"/>
        <v>1.1922904527117884</v>
      </c>
      <c r="BU170" s="93">
        <f t="shared" si="550"/>
        <v>0.13043478260869565</v>
      </c>
      <c r="BV170" s="93">
        <f t="shared" si="551"/>
        <v>0.20689655172413793</v>
      </c>
      <c r="BW170" s="93">
        <f t="shared" si="552"/>
        <v>0.10714285714285714</v>
      </c>
      <c r="BX170" s="93">
        <f t="shared" si="553"/>
        <v>4.716981132075472E-2</v>
      </c>
      <c r="BY170" s="93">
        <f t="shared" si="554"/>
        <v>0.12</v>
      </c>
      <c r="BZ170" s="93">
        <f t="shared" si="620"/>
        <v>5.2631578947368418E-2</v>
      </c>
      <c r="CA170" s="93">
        <f t="shared" si="556"/>
        <v>9.166666666666666E-2</v>
      </c>
      <c r="CB170" s="93">
        <f t="shared" si="557"/>
        <v>0.16</v>
      </c>
      <c r="CC170" s="93">
        <f t="shared" si="558"/>
        <v>0</v>
      </c>
      <c r="CD170" s="93">
        <f t="shared" si="559"/>
        <v>0.25</v>
      </c>
      <c r="CE170" s="93">
        <f t="shared" si="560"/>
        <v>0.14285714285714285</v>
      </c>
      <c r="CF170" s="93">
        <f t="shared" si="561"/>
        <v>3.125E-2</v>
      </c>
      <c r="CG170" s="93">
        <f t="shared" si="621"/>
        <v>3.9215686274509803E-2</v>
      </c>
      <c r="CH170" s="93">
        <f t="shared" si="562"/>
        <v>0.08</v>
      </c>
      <c r="CI170" s="93">
        <f t="shared" si="563"/>
        <v>0.13043478260869565</v>
      </c>
      <c r="CJ170" s="93">
        <f t="shared" si="564"/>
        <v>6.3157894736842107E-2</v>
      </c>
      <c r="CK170" s="93">
        <f t="shared" si="565"/>
        <v>0.13636363636363635</v>
      </c>
      <c r="CL170" s="37"/>
    </row>
    <row r="171" spans="1:107" ht="15">
      <c r="A171" s="37" t="s">
        <v>181</v>
      </c>
      <c r="B171" s="21" t="s">
        <v>147</v>
      </c>
      <c r="C171" s="106">
        <v>42583</v>
      </c>
      <c r="D171" s="107"/>
      <c r="E171" s="117">
        <v>3455</v>
      </c>
      <c r="F171" s="93">
        <f t="shared" si="602"/>
        <v>0.90921052631578947</v>
      </c>
      <c r="G171" s="93"/>
      <c r="H171" s="96">
        <f t="shared" si="531"/>
        <v>1</v>
      </c>
      <c r="I171" s="96">
        <f t="shared" si="532"/>
        <v>0.75</v>
      </c>
      <c r="J171" s="117">
        <v>100</v>
      </c>
      <c r="K171" s="93">
        <f t="shared" si="603"/>
        <v>0.86956521739130432</v>
      </c>
      <c r="L171" s="97">
        <f t="shared" si="533"/>
        <v>0.95639589756496568</v>
      </c>
      <c r="M171" s="117">
        <v>115</v>
      </c>
      <c r="N171" s="93">
        <f t="shared" si="604"/>
        <v>0.7931034482758621</v>
      </c>
      <c r="O171" s="97">
        <f t="shared" si="534"/>
        <v>0.87229901691701184</v>
      </c>
      <c r="P171" s="117">
        <v>125</v>
      </c>
      <c r="Q171" s="93">
        <f t="shared" si="605"/>
        <v>0.8928571428571429</v>
      </c>
      <c r="R171" s="97">
        <f t="shared" si="535"/>
        <v>0.98201364482117015</v>
      </c>
      <c r="S171" s="117">
        <v>505</v>
      </c>
      <c r="T171" s="93">
        <f t="shared" si="606"/>
        <v>0.95283018867924529</v>
      </c>
      <c r="U171" s="97">
        <f t="shared" si="536"/>
        <v>1.0479753160582148</v>
      </c>
      <c r="V171" s="117">
        <v>110</v>
      </c>
      <c r="W171" s="93">
        <f t="shared" si="607"/>
        <v>0.88</v>
      </c>
      <c r="X171" s="97">
        <f t="shared" si="537"/>
        <v>0.96787264833574527</v>
      </c>
      <c r="Y171" s="117">
        <v>90</v>
      </c>
      <c r="Z171" s="93">
        <f t="shared" si="608"/>
        <v>0.94736842105263153</v>
      </c>
      <c r="AA171" s="97">
        <f t="shared" si="538"/>
        <v>1.0419681620839363</v>
      </c>
      <c r="AB171" s="117">
        <v>545</v>
      </c>
      <c r="AC171" s="93">
        <f t="shared" si="609"/>
        <v>0.90833333333333333</v>
      </c>
      <c r="AD171" s="97">
        <f t="shared" si="539"/>
        <v>0.9990352146647371</v>
      </c>
      <c r="AE171" s="117">
        <v>105</v>
      </c>
      <c r="AF171" s="93">
        <f t="shared" si="610"/>
        <v>0.84</v>
      </c>
      <c r="AG171" s="97">
        <f t="shared" si="540"/>
        <v>0.92387843704775685</v>
      </c>
      <c r="AH171" s="117">
        <v>100</v>
      </c>
      <c r="AI171" s="93">
        <f t="shared" si="611"/>
        <v>1</v>
      </c>
      <c r="AJ171" s="97">
        <f t="shared" si="541"/>
        <v>1.0998552821997105</v>
      </c>
      <c r="AK171" s="117">
        <v>45</v>
      </c>
      <c r="AL171" s="93">
        <f t="shared" si="612"/>
        <v>0.75</v>
      </c>
      <c r="AM171" s="97">
        <f t="shared" si="542"/>
        <v>0.82489146164978289</v>
      </c>
      <c r="AN171" s="117">
        <v>60</v>
      </c>
      <c r="AO171" s="93">
        <f t="shared" si="613"/>
        <v>0.8571428571428571</v>
      </c>
      <c r="AP171" s="97">
        <f t="shared" si="543"/>
        <v>0.94273309902832325</v>
      </c>
      <c r="AQ171" s="117">
        <v>155</v>
      </c>
      <c r="AR171" s="93">
        <f t="shared" si="614"/>
        <v>0.96875</v>
      </c>
      <c r="AS171" s="97">
        <f t="shared" si="544"/>
        <v>1.0654848046309695</v>
      </c>
      <c r="AT171" s="117">
        <v>245</v>
      </c>
      <c r="AU171" s="93">
        <f t="shared" si="615"/>
        <v>0.96078431372549022</v>
      </c>
      <c r="AV171" s="97">
        <f t="shared" si="545"/>
        <v>1.0567237025056042</v>
      </c>
      <c r="AW171" s="117">
        <v>230</v>
      </c>
      <c r="AX171" s="93">
        <f t="shared" si="616"/>
        <v>0.92</v>
      </c>
      <c r="AY171" s="97">
        <f t="shared" si="546"/>
        <v>1.0118668596237337</v>
      </c>
      <c r="AZ171" s="117">
        <v>100</v>
      </c>
      <c r="BA171" s="93">
        <f t="shared" si="617"/>
        <v>0.86956521739130432</v>
      </c>
      <c r="BB171" s="97">
        <f t="shared" si="547"/>
        <v>0.95639589756496568</v>
      </c>
      <c r="BC171" s="117">
        <v>445</v>
      </c>
      <c r="BD171" s="93">
        <f t="shared" si="618"/>
        <v>0.93684210526315792</v>
      </c>
      <c r="BE171" s="97">
        <f t="shared" si="548"/>
        <v>1.0303907380607815</v>
      </c>
      <c r="BF171" s="117">
        <v>380</v>
      </c>
      <c r="BG171" s="93">
        <f t="shared" si="619"/>
        <v>0.86363636363636365</v>
      </c>
      <c r="BH171" s="97">
        <f t="shared" si="549"/>
        <v>0.94987501644520456</v>
      </c>
      <c r="BI171" s="95">
        <f t="shared" si="622"/>
        <v>930</v>
      </c>
      <c r="BJ171" s="93">
        <f t="shared" si="623"/>
        <v>0.92537313432835822</v>
      </c>
      <c r="BK171" s="97">
        <f t="shared" si="624"/>
        <v>1.0177765297967472</v>
      </c>
      <c r="BL171" s="95">
        <f t="shared" si="625"/>
        <v>1010</v>
      </c>
      <c r="BM171" s="93">
        <f t="shared" si="626"/>
        <v>0.91402714932126694</v>
      </c>
      <c r="BN171" s="97">
        <f t="shared" si="627"/>
        <v>1.0052975882549391</v>
      </c>
      <c r="BO171" s="95">
        <f t="shared" si="628"/>
        <v>650</v>
      </c>
      <c r="BP171" s="93">
        <f t="shared" si="629"/>
        <v>0.90277777777777779</v>
      </c>
      <c r="BQ171" s="97">
        <f t="shared" si="630"/>
        <v>0.99292490754140539</v>
      </c>
      <c r="BR171" s="95">
        <f t="shared" si="631"/>
        <v>865</v>
      </c>
      <c r="BS171" s="93">
        <f t="shared" si="632"/>
        <v>0.89175257731958768</v>
      </c>
      <c r="BT171" s="97">
        <f t="shared" si="633"/>
        <v>0.98079878258015429</v>
      </c>
      <c r="BU171" s="93">
        <f t="shared" si="550"/>
        <v>0.86956521739130432</v>
      </c>
      <c r="BV171" s="93">
        <f t="shared" si="551"/>
        <v>0.7931034482758621</v>
      </c>
      <c r="BW171" s="93">
        <f t="shared" si="552"/>
        <v>0.8928571428571429</v>
      </c>
      <c r="BX171" s="93">
        <f t="shared" si="553"/>
        <v>0.95283018867924529</v>
      </c>
      <c r="BY171" s="93">
        <f t="shared" si="554"/>
        <v>0.88</v>
      </c>
      <c r="BZ171" s="93">
        <f t="shared" si="620"/>
        <v>0.94736842105263153</v>
      </c>
      <c r="CA171" s="93">
        <f t="shared" si="556"/>
        <v>0.90833333333333333</v>
      </c>
      <c r="CB171" s="93">
        <f t="shared" si="557"/>
        <v>0.84</v>
      </c>
      <c r="CC171" s="93">
        <f t="shared" si="558"/>
        <v>1</v>
      </c>
      <c r="CD171" s="93">
        <f t="shared" si="559"/>
        <v>0.75</v>
      </c>
      <c r="CE171" s="93">
        <f t="shared" si="560"/>
        <v>0.8571428571428571</v>
      </c>
      <c r="CF171" s="93">
        <f t="shared" si="561"/>
        <v>0.96875</v>
      </c>
      <c r="CG171" s="93">
        <f t="shared" si="621"/>
        <v>0.96078431372549022</v>
      </c>
      <c r="CH171" s="93">
        <f t="shared" si="562"/>
        <v>0.92</v>
      </c>
      <c r="CI171" s="93">
        <f t="shared" si="563"/>
        <v>0.86956521739130432</v>
      </c>
      <c r="CJ171" s="93">
        <f t="shared" si="564"/>
        <v>0.93684210526315792</v>
      </c>
      <c r="CK171" s="93">
        <f t="shared" si="565"/>
        <v>0.86363636363636365</v>
      </c>
      <c r="CL171" s="37"/>
    </row>
    <row r="172" spans="1:107" ht="15">
      <c r="A172" s="37" t="s">
        <v>182</v>
      </c>
      <c r="B172" s="21" t="s">
        <v>147</v>
      </c>
      <c r="C172" s="106">
        <v>42583</v>
      </c>
      <c r="D172" s="107"/>
      <c r="E172" s="117">
        <v>365</v>
      </c>
      <c r="F172" s="93">
        <f t="shared" si="602"/>
        <v>9.6052631578947362E-2</v>
      </c>
      <c r="G172" s="93"/>
      <c r="H172" s="96">
        <f t="shared" si="531"/>
        <v>0.26315789473684209</v>
      </c>
      <c r="I172" s="96">
        <f t="shared" si="532"/>
        <v>1.9607843137254902E-2</v>
      </c>
      <c r="J172" s="117">
        <v>5</v>
      </c>
      <c r="K172" s="93">
        <f t="shared" si="603"/>
        <v>4.3478260869565216E-2</v>
      </c>
      <c r="L172" s="97">
        <f t="shared" si="533"/>
        <v>0.45265038713519956</v>
      </c>
      <c r="M172" s="117">
        <v>10</v>
      </c>
      <c r="N172" s="93">
        <f t="shared" si="604"/>
        <v>6.8965517241379309E-2</v>
      </c>
      <c r="O172" s="97">
        <f t="shared" si="534"/>
        <v>0.71799716580066131</v>
      </c>
      <c r="P172" s="117">
        <v>20</v>
      </c>
      <c r="Q172" s="93">
        <f t="shared" si="605"/>
        <v>0.14285714285714285</v>
      </c>
      <c r="R172" s="97">
        <f t="shared" si="535"/>
        <v>1.4872798434442269</v>
      </c>
      <c r="S172" s="117">
        <v>35</v>
      </c>
      <c r="T172" s="93">
        <f t="shared" si="606"/>
        <v>6.6037735849056603E-2</v>
      </c>
      <c r="U172" s="97">
        <f t="shared" si="536"/>
        <v>0.6875161540449729</v>
      </c>
      <c r="V172" s="117">
        <v>30</v>
      </c>
      <c r="W172" s="93">
        <f t="shared" si="607"/>
        <v>0.24</v>
      </c>
      <c r="X172" s="97">
        <f t="shared" si="537"/>
        <v>2.4986301369863013</v>
      </c>
      <c r="Y172" s="117">
        <v>25</v>
      </c>
      <c r="Z172" s="93">
        <f t="shared" si="608"/>
        <v>0.26315789473684209</v>
      </c>
      <c r="AA172" s="97">
        <f t="shared" si="538"/>
        <v>2.7397260273972601</v>
      </c>
      <c r="AB172" s="117">
        <v>40</v>
      </c>
      <c r="AC172" s="93">
        <f t="shared" si="609"/>
        <v>6.6666666666666666E-2</v>
      </c>
      <c r="AD172" s="97">
        <f t="shared" si="539"/>
        <v>0.69406392694063934</v>
      </c>
      <c r="AE172" s="117">
        <v>10</v>
      </c>
      <c r="AF172" s="93">
        <f t="shared" si="610"/>
        <v>0.08</v>
      </c>
      <c r="AG172" s="97">
        <f t="shared" si="540"/>
        <v>0.83287671232876714</v>
      </c>
      <c r="AH172" s="117">
        <v>10</v>
      </c>
      <c r="AI172" s="93">
        <f t="shared" si="611"/>
        <v>0.1</v>
      </c>
      <c r="AJ172" s="97">
        <f t="shared" si="541"/>
        <v>1.0410958904109591</v>
      </c>
      <c r="AK172" s="117">
        <v>15</v>
      </c>
      <c r="AL172" s="93">
        <f t="shared" si="612"/>
        <v>0.25</v>
      </c>
      <c r="AM172" s="97">
        <f t="shared" si="542"/>
        <v>2.6027397260273974</v>
      </c>
      <c r="AN172" s="117">
        <v>15</v>
      </c>
      <c r="AO172" s="93">
        <f t="shared" si="613"/>
        <v>0.21428571428571427</v>
      </c>
      <c r="AP172" s="97">
        <f t="shared" si="543"/>
        <v>2.2309197651663406</v>
      </c>
      <c r="AQ172" s="117">
        <v>15</v>
      </c>
      <c r="AR172" s="93">
        <f t="shared" si="614"/>
        <v>9.375E-2</v>
      </c>
      <c r="AS172" s="97">
        <f t="shared" si="544"/>
        <v>0.97602739726027399</v>
      </c>
      <c r="AT172" s="117">
        <v>5</v>
      </c>
      <c r="AU172" s="93">
        <f t="shared" si="615"/>
        <v>1.9607843137254902E-2</v>
      </c>
      <c r="AV172" s="97">
        <f t="shared" si="545"/>
        <v>0.20413644910018802</v>
      </c>
      <c r="AW172" s="117">
        <v>45</v>
      </c>
      <c r="AX172" s="93">
        <f t="shared" si="616"/>
        <v>0.18</v>
      </c>
      <c r="AY172" s="97">
        <f t="shared" si="546"/>
        <v>1.8739726027397261</v>
      </c>
      <c r="AZ172" s="117">
        <v>10</v>
      </c>
      <c r="BA172" s="93">
        <f t="shared" si="617"/>
        <v>8.6956521739130432E-2</v>
      </c>
      <c r="BB172" s="97">
        <f t="shared" si="547"/>
        <v>0.90530077427039912</v>
      </c>
      <c r="BC172" s="117">
        <v>45</v>
      </c>
      <c r="BD172" s="93">
        <f t="shared" si="618"/>
        <v>9.4736842105263161E-2</v>
      </c>
      <c r="BE172" s="97">
        <f t="shared" si="548"/>
        <v>0.98630136986301375</v>
      </c>
      <c r="BF172" s="117">
        <v>30</v>
      </c>
      <c r="BG172" s="93">
        <f t="shared" si="619"/>
        <v>6.8181818181818177E-2</v>
      </c>
      <c r="BH172" s="97">
        <f t="shared" si="549"/>
        <v>0.70983810709838102</v>
      </c>
      <c r="BI172" s="95">
        <f t="shared" si="622"/>
        <v>115</v>
      </c>
      <c r="BJ172" s="93">
        <f t="shared" si="623"/>
        <v>0.11442786069651742</v>
      </c>
      <c r="BK172" s="97">
        <f t="shared" si="624"/>
        <v>1.1913037551966197</v>
      </c>
      <c r="BL172" s="95">
        <f t="shared" si="625"/>
        <v>95</v>
      </c>
      <c r="BM172" s="93">
        <f t="shared" si="626"/>
        <v>8.5972850678733032E-2</v>
      </c>
      <c r="BN172" s="97">
        <f t="shared" si="627"/>
        <v>0.89505981528543987</v>
      </c>
      <c r="BO172" s="95">
        <f t="shared" si="628"/>
        <v>85</v>
      </c>
      <c r="BP172" s="93">
        <f t="shared" si="629"/>
        <v>0.11805555555555555</v>
      </c>
      <c r="BQ172" s="97">
        <f t="shared" si="630"/>
        <v>1.2290715372907155</v>
      </c>
      <c r="BR172" s="95">
        <f t="shared" si="631"/>
        <v>70</v>
      </c>
      <c r="BS172" s="93">
        <f t="shared" si="632"/>
        <v>7.2164948453608241E-2</v>
      </c>
      <c r="BT172" s="97">
        <f t="shared" si="633"/>
        <v>0.75130631266770231</v>
      </c>
      <c r="BU172" s="93">
        <f t="shared" si="550"/>
        <v>4.3478260869565216E-2</v>
      </c>
      <c r="BV172" s="93">
        <f t="shared" si="551"/>
        <v>6.8965517241379309E-2</v>
      </c>
      <c r="BW172" s="93">
        <f t="shared" si="552"/>
        <v>0.14285714285714285</v>
      </c>
      <c r="BX172" s="93">
        <f t="shared" si="553"/>
        <v>6.6037735849056603E-2</v>
      </c>
      <c r="BY172" s="93">
        <f t="shared" si="554"/>
        <v>0.24</v>
      </c>
      <c r="BZ172" s="93">
        <f t="shared" si="620"/>
        <v>0.26315789473684209</v>
      </c>
      <c r="CA172" s="93">
        <f t="shared" si="556"/>
        <v>6.6666666666666666E-2</v>
      </c>
      <c r="CB172" s="93">
        <f t="shared" si="557"/>
        <v>0.08</v>
      </c>
      <c r="CC172" s="93">
        <f t="shared" si="558"/>
        <v>0.1</v>
      </c>
      <c r="CD172" s="93">
        <f t="shared" si="559"/>
        <v>0.25</v>
      </c>
      <c r="CE172" s="93">
        <f t="shared" si="560"/>
        <v>0.21428571428571427</v>
      </c>
      <c r="CF172" s="93">
        <f t="shared" si="561"/>
        <v>9.375E-2</v>
      </c>
      <c r="CG172" s="93">
        <f t="shared" si="621"/>
        <v>1.9607843137254902E-2</v>
      </c>
      <c r="CH172" s="93">
        <f t="shared" si="562"/>
        <v>0.18</v>
      </c>
      <c r="CI172" s="93">
        <f t="shared" si="563"/>
        <v>8.6956521739130432E-2</v>
      </c>
      <c r="CJ172" s="93">
        <f t="shared" si="564"/>
        <v>9.4736842105263161E-2</v>
      </c>
      <c r="CK172" s="93">
        <f t="shared" si="565"/>
        <v>6.8181818181818177E-2</v>
      </c>
      <c r="CL172" s="37"/>
    </row>
    <row r="173" spans="1:107" ht="15">
      <c r="A173" s="37" t="s">
        <v>183</v>
      </c>
      <c r="B173" s="21" t="s">
        <v>147</v>
      </c>
      <c r="C173" s="106">
        <v>42583</v>
      </c>
      <c r="D173" s="107"/>
      <c r="E173" s="117">
        <v>2265</v>
      </c>
      <c r="F173" s="93">
        <f t="shared" si="602"/>
        <v>0.59605263157894739</v>
      </c>
      <c r="G173" s="93"/>
      <c r="H173" s="96">
        <f t="shared" si="531"/>
        <v>0.69565217391304346</v>
      </c>
      <c r="I173" s="96">
        <f t="shared" si="532"/>
        <v>0.33333333333333331</v>
      </c>
      <c r="J173" s="117">
        <v>80</v>
      </c>
      <c r="K173" s="93">
        <f t="shared" si="603"/>
        <v>0.69565217391304346</v>
      </c>
      <c r="L173" s="97">
        <f t="shared" si="533"/>
        <v>1.1670985699203378</v>
      </c>
      <c r="M173" s="117">
        <v>90</v>
      </c>
      <c r="N173" s="93">
        <f t="shared" si="604"/>
        <v>0.62068965517241381</v>
      </c>
      <c r="O173" s="97">
        <f t="shared" si="534"/>
        <v>1.0413336378168532</v>
      </c>
      <c r="P173" s="117">
        <v>85</v>
      </c>
      <c r="Q173" s="93">
        <f t="shared" si="605"/>
        <v>0.6071428571428571</v>
      </c>
      <c r="R173" s="97">
        <f t="shared" si="535"/>
        <v>1.0186061179438661</v>
      </c>
      <c r="S173" s="117">
        <v>330</v>
      </c>
      <c r="T173" s="93">
        <f t="shared" si="606"/>
        <v>0.62264150943396224</v>
      </c>
      <c r="U173" s="97">
        <f t="shared" si="536"/>
        <v>1.0446082718980381</v>
      </c>
      <c r="V173" s="117">
        <v>70</v>
      </c>
      <c r="W173" s="93">
        <f t="shared" si="607"/>
        <v>0.56000000000000005</v>
      </c>
      <c r="X173" s="97">
        <f t="shared" si="537"/>
        <v>0.93951434878587203</v>
      </c>
      <c r="Y173" s="117">
        <v>65</v>
      </c>
      <c r="Z173" s="93">
        <f t="shared" si="608"/>
        <v>0.68421052631578949</v>
      </c>
      <c r="AA173" s="97">
        <f t="shared" si="538"/>
        <v>1.1479028697571745</v>
      </c>
      <c r="AB173" s="117">
        <v>370</v>
      </c>
      <c r="AC173" s="93">
        <f t="shared" si="609"/>
        <v>0.6166666666666667</v>
      </c>
      <c r="AD173" s="97">
        <f t="shared" si="539"/>
        <v>1.0345842531272995</v>
      </c>
      <c r="AE173" s="117">
        <v>85</v>
      </c>
      <c r="AF173" s="93">
        <f t="shared" si="610"/>
        <v>0.68</v>
      </c>
      <c r="AG173" s="97">
        <f t="shared" si="540"/>
        <v>1.1408388520971302</v>
      </c>
      <c r="AH173" s="117">
        <v>50</v>
      </c>
      <c r="AI173" s="93">
        <f t="shared" si="611"/>
        <v>0.5</v>
      </c>
      <c r="AJ173" s="97">
        <f t="shared" si="541"/>
        <v>0.83885209713024278</v>
      </c>
      <c r="AK173" s="117">
        <v>20</v>
      </c>
      <c r="AL173" s="93">
        <f t="shared" si="612"/>
        <v>0.33333333333333331</v>
      </c>
      <c r="AM173" s="97">
        <f t="shared" si="542"/>
        <v>0.55923473142016178</v>
      </c>
      <c r="AN173" s="117">
        <v>25</v>
      </c>
      <c r="AO173" s="93">
        <f t="shared" si="613"/>
        <v>0.35714285714285715</v>
      </c>
      <c r="AP173" s="97">
        <f t="shared" si="543"/>
        <v>0.59918006937874491</v>
      </c>
      <c r="AQ173" s="117">
        <v>80</v>
      </c>
      <c r="AR173" s="93">
        <f t="shared" si="614"/>
        <v>0.5</v>
      </c>
      <c r="AS173" s="97">
        <f t="shared" si="544"/>
        <v>0.83885209713024278</v>
      </c>
      <c r="AT173" s="117">
        <v>160</v>
      </c>
      <c r="AU173" s="93">
        <f t="shared" si="615"/>
        <v>0.62745098039215685</v>
      </c>
      <c r="AV173" s="97">
        <f t="shared" si="545"/>
        <v>1.0526771414967753</v>
      </c>
      <c r="AW173" s="117">
        <v>130</v>
      </c>
      <c r="AX173" s="93">
        <f t="shared" si="616"/>
        <v>0.52</v>
      </c>
      <c r="AY173" s="97">
        <f t="shared" si="546"/>
        <v>0.87240618101545253</v>
      </c>
      <c r="AZ173" s="117">
        <v>55</v>
      </c>
      <c r="BA173" s="93">
        <f t="shared" si="617"/>
        <v>0.47826086956521741</v>
      </c>
      <c r="BB173" s="97">
        <f t="shared" si="547"/>
        <v>0.80238026682023222</v>
      </c>
      <c r="BC173" s="117">
        <v>295</v>
      </c>
      <c r="BD173" s="93">
        <f t="shared" si="618"/>
        <v>0.62105263157894741</v>
      </c>
      <c r="BE173" s="97">
        <f t="shared" si="548"/>
        <v>1.0419426048565121</v>
      </c>
      <c r="BF173" s="117">
        <v>275</v>
      </c>
      <c r="BG173" s="93">
        <f t="shared" si="619"/>
        <v>0.625</v>
      </c>
      <c r="BH173" s="97">
        <f t="shared" si="549"/>
        <v>1.0485651214128036</v>
      </c>
      <c r="BI173" s="95">
        <f t="shared" si="622"/>
        <v>630</v>
      </c>
      <c r="BJ173" s="93">
        <f t="shared" si="623"/>
        <v>0.62686567164179108</v>
      </c>
      <c r="BK173" s="97">
        <f t="shared" si="624"/>
        <v>1.0516951665513492</v>
      </c>
      <c r="BL173" s="95">
        <f t="shared" si="625"/>
        <v>645</v>
      </c>
      <c r="BM173" s="93">
        <f t="shared" si="626"/>
        <v>0.58371040723981904</v>
      </c>
      <c r="BN173" s="97">
        <f t="shared" si="627"/>
        <v>0.97929339845974051</v>
      </c>
      <c r="BO173" s="95">
        <f t="shared" si="628"/>
        <v>395</v>
      </c>
      <c r="BP173" s="93">
        <f t="shared" si="629"/>
        <v>0.54861111111111116</v>
      </c>
      <c r="BQ173" s="97">
        <f t="shared" si="630"/>
        <v>0.92040716212901652</v>
      </c>
      <c r="BR173" s="95">
        <f t="shared" si="631"/>
        <v>595</v>
      </c>
      <c r="BS173" s="93">
        <f t="shared" si="632"/>
        <v>0.61340206185567014</v>
      </c>
      <c r="BT173" s="97">
        <f t="shared" si="633"/>
        <v>1.0291072119432876</v>
      </c>
      <c r="BU173" s="93">
        <f t="shared" si="550"/>
        <v>0.69565217391304346</v>
      </c>
      <c r="BV173" s="93">
        <f t="shared" si="551"/>
        <v>0.62068965517241381</v>
      </c>
      <c r="BW173" s="93">
        <f t="shared" si="552"/>
        <v>0.6071428571428571</v>
      </c>
      <c r="BX173" s="93">
        <f t="shared" si="553"/>
        <v>0.62264150943396224</v>
      </c>
      <c r="BY173" s="93">
        <f t="shared" si="554"/>
        <v>0.56000000000000005</v>
      </c>
      <c r="BZ173" s="93">
        <f t="shared" si="620"/>
        <v>0.68421052631578949</v>
      </c>
      <c r="CA173" s="93">
        <f t="shared" si="556"/>
        <v>0.6166666666666667</v>
      </c>
      <c r="CB173" s="93">
        <f t="shared" si="557"/>
        <v>0.68</v>
      </c>
      <c r="CC173" s="93">
        <f t="shared" si="558"/>
        <v>0.5</v>
      </c>
      <c r="CD173" s="93">
        <f t="shared" si="559"/>
        <v>0.33333333333333331</v>
      </c>
      <c r="CE173" s="93">
        <f t="shared" si="560"/>
        <v>0.35714285714285715</v>
      </c>
      <c r="CF173" s="93">
        <f t="shared" si="561"/>
        <v>0.5</v>
      </c>
      <c r="CG173" s="93">
        <f t="shared" si="621"/>
        <v>0.62745098039215685</v>
      </c>
      <c r="CH173" s="93">
        <f t="shared" si="562"/>
        <v>0.52</v>
      </c>
      <c r="CI173" s="93">
        <f t="shared" si="563"/>
        <v>0.47826086956521741</v>
      </c>
      <c r="CJ173" s="93">
        <f t="shared" si="564"/>
        <v>0.62105263157894741</v>
      </c>
      <c r="CK173" s="93">
        <f t="shared" si="565"/>
        <v>0.625</v>
      </c>
      <c r="CL173" s="37"/>
    </row>
    <row r="174" spans="1:107" ht="15">
      <c r="A174" s="37" t="s">
        <v>184</v>
      </c>
      <c r="B174" s="21" t="s">
        <v>147</v>
      </c>
      <c r="C174" s="106">
        <v>42583</v>
      </c>
      <c r="D174" s="107"/>
      <c r="E174" s="117">
        <v>1170</v>
      </c>
      <c r="F174" s="93">
        <f t="shared" si="602"/>
        <v>0.30789473684210528</v>
      </c>
      <c r="G174" s="93"/>
      <c r="H174" s="96">
        <f t="shared" si="531"/>
        <v>0.43478260869565216</v>
      </c>
      <c r="I174" s="96">
        <f t="shared" si="532"/>
        <v>5.2631578947368418E-2</v>
      </c>
      <c r="J174" s="117">
        <v>30</v>
      </c>
      <c r="K174" s="93">
        <f>J174/J$158</f>
        <v>0.2608695652173913</v>
      </c>
      <c r="L174" s="97">
        <f t="shared" si="533"/>
        <v>0.84726867335562983</v>
      </c>
      <c r="M174" s="117">
        <v>45</v>
      </c>
      <c r="N174" s="93">
        <f t="shared" si="604"/>
        <v>0.31034482758620691</v>
      </c>
      <c r="O174" s="97">
        <f t="shared" si="534"/>
        <v>1.0079575596816976</v>
      </c>
      <c r="P174" s="117">
        <v>35</v>
      </c>
      <c r="Q174" s="93">
        <f t="shared" si="605"/>
        <v>0.25</v>
      </c>
      <c r="R174" s="97">
        <f t="shared" si="535"/>
        <v>0.81196581196581197</v>
      </c>
      <c r="S174" s="117">
        <v>165</v>
      </c>
      <c r="T174" s="93">
        <f t="shared" si="606"/>
        <v>0.31132075471698112</v>
      </c>
      <c r="U174" s="97">
        <f t="shared" si="536"/>
        <v>1.0111272375423317</v>
      </c>
      <c r="V174" s="117">
        <v>25</v>
      </c>
      <c r="W174" s="93">
        <f t="shared" si="607"/>
        <v>0.2</v>
      </c>
      <c r="X174" s="97">
        <f t="shared" si="537"/>
        <v>0.6495726495726496</v>
      </c>
      <c r="Y174" s="117">
        <v>5</v>
      </c>
      <c r="Z174" s="93">
        <f t="shared" si="608"/>
        <v>5.2631578947368418E-2</v>
      </c>
      <c r="AA174" s="97">
        <f t="shared" si="538"/>
        <v>0.17094017094017092</v>
      </c>
      <c r="AB174" s="117">
        <v>190</v>
      </c>
      <c r="AC174" s="93">
        <f t="shared" si="609"/>
        <v>0.31666666666666665</v>
      </c>
      <c r="AD174" s="97">
        <f t="shared" si="539"/>
        <v>1.0284900284900285</v>
      </c>
      <c r="AE174" s="117">
        <v>30</v>
      </c>
      <c r="AF174" s="93">
        <f t="shared" si="610"/>
        <v>0.24</v>
      </c>
      <c r="AG174" s="97">
        <f t="shared" si="540"/>
        <v>0.77948717948717938</v>
      </c>
      <c r="AH174" s="117">
        <v>40</v>
      </c>
      <c r="AI174" s="93">
        <f t="shared" si="611"/>
        <v>0.4</v>
      </c>
      <c r="AJ174" s="97">
        <f t="shared" si="541"/>
        <v>1.2991452991452992</v>
      </c>
      <c r="AK174" s="117">
        <v>25</v>
      </c>
      <c r="AL174" s="93">
        <f t="shared" si="612"/>
        <v>0.41666666666666669</v>
      </c>
      <c r="AM174" s="97">
        <f t="shared" si="542"/>
        <v>1.3532763532763532</v>
      </c>
      <c r="AN174" s="117">
        <v>30</v>
      </c>
      <c r="AO174" s="93">
        <f t="shared" si="613"/>
        <v>0.42857142857142855</v>
      </c>
      <c r="AP174" s="97">
        <f t="shared" si="543"/>
        <v>1.3919413919413919</v>
      </c>
      <c r="AQ174" s="117">
        <v>65</v>
      </c>
      <c r="AR174" s="93">
        <f t="shared" si="614"/>
        <v>0.40625</v>
      </c>
      <c r="AS174" s="97">
        <f t="shared" si="544"/>
        <v>1.3194444444444444</v>
      </c>
      <c r="AT174" s="117">
        <v>90</v>
      </c>
      <c r="AU174" s="93">
        <f t="shared" si="615"/>
        <v>0.35294117647058826</v>
      </c>
      <c r="AV174" s="97">
        <f t="shared" si="545"/>
        <v>1.1463046757164403</v>
      </c>
      <c r="AW174" s="117">
        <v>75</v>
      </c>
      <c r="AX174" s="93">
        <f t="shared" si="616"/>
        <v>0.3</v>
      </c>
      <c r="AY174" s="97">
        <f t="shared" si="546"/>
        <v>0.97435897435897423</v>
      </c>
      <c r="AZ174" s="117">
        <v>50</v>
      </c>
      <c r="BA174" s="93">
        <f t="shared" si="617"/>
        <v>0.43478260869565216</v>
      </c>
      <c r="BB174" s="97">
        <f t="shared" si="547"/>
        <v>1.4121144555927163</v>
      </c>
      <c r="BC174" s="117">
        <v>135</v>
      </c>
      <c r="BD174" s="93">
        <f t="shared" si="618"/>
        <v>0.28421052631578947</v>
      </c>
      <c r="BE174" s="97">
        <f t="shared" si="548"/>
        <v>0.92307692307692302</v>
      </c>
      <c r="BF174" s="117">
        <v>135</v>
      </c>
      <c r="BG174" s="93">
        <f t="shared" si="619"/>
        <v>0.30681818181818182</v>
      </c>
      <c r="BH174" s="97">
        <f t="shared" si="549"/>
        <v>0.99650349650349646</v>
      </c>
      <c r="BI174" s="95">
        <f t="shared" si="622"/>
        <v>260</v>
      </c>
      <c r="BJ174" s="93">
        <f t="shared" si="623"/>
        <v>0.25870646766169153</v>
      </c>
      <c r="BK174" s="97">
        <f t="shared" si="624"/>
        <v>0.84024322830292975</v>
      </c>
      <c r="BL174" s="95">
        <f t="shared" si="625"/>
        <v>365</v>
      </c>
      <c r="BM174" s="93">
        <f t="shared" si="626"/>
        <v>0.33031674208144796</v>
      </c>
      <c r="BN174" s="97">
        <f t="shared" si="627"/>
        <v>1.0728236067602583</v>
      </c>
      <c r="BO174" s="95">
        <f t="shared" si="628"/>
        <v>240</v>
      </c>
      <c r="BP174" s="93">
        <f t="shared" si="629"/>
        <v>0.33333333333333331</v>
      </c>
      <c r="BQ174" s="97">
        <f t="shared" si="630"/>
        <v>1.0826210826210825</v>
      </c>
      <c r="BR174" s="95">
        <f t="shared" si="631"/>
        <v>305</v>
      </c>
      <c r="BS174" s="93">
        <f t="shared" si="632"/>
        <v>0.31443298969072164</v>
      </c>
      <c r="BT174" s="97">
        <f t="shared" si="633"/>
        <v>1.0212353511322583</v>
      </c>
      <c r="BU174" s="93">
        <f t="shared" si="550"/>
        <v>0.2608695652173913</v>
      </c>
      <c r="BV174" s="93">
        <f t="shared" si="551"/>
        <v>0.31034482758620691</v>
      </c>
      <c r="BW174" s="93">
        <f t="shared" si="552"/>
        <v>0.25</v>
      </c>
      <c r="BX174" s="93">
        <f t="shared" si="553"/>
        <v>0.31132075471698112</v>
      </c>
      <c r="BY174" s="93">
        <f t="shared" si="554"/>
        <v>0.2</v>
      </c>
      <c r="BZ174" s="93">
        <f t="shared" si="620"/>
        <v>5.2631578947368418E-2</v>
      </c>
      <c r="CA174" s="93">
        <f t="shared" si="556"/>
        <v>0.31666666666666665</v>
      </c>
      <c r="CB174" s="93">
        <f t="shared" si="557"/>
        <v>0.24</v>
      </c>
      <c r="CC174" s="93">
        <f t="shared" si="558"/>
        <v>0.4</v>
      </c>
      <c r="CD174" s="93">
        <f t="shared" si="559"/>
        <v>0.41666666666666669</v>
      </c>
      <c r="CE174" s="93">
        <f t="shared" si="560"/>
        <v>0.42857142857142855</v>
      </c>
      <c r="CF174" s="93">
        <f t="shared" si="561"/>
        <v>0.40625</v>
      </c>
      <c r="CG174" s="93">
        <f t="shared" si="621"/>
        <v>0.35294117647058826</v>
      </c>
      <c r="CH174" s="93">
        <f t="shared" si="562"/>
        <v>0.3</v>
      </c>
      <c r="CI174" s="93">
        <f t="shared" si="563"/>
        <v>0.43478260869565216</v>
      </c>
      <c r="CJ174" s="93">
        <f t="shared" si="564"/>
        <v>0.28421052631578947</v>
      </c>
      <c r="CK174" s="93">
        <f t="shared" si="565"/>
        <v>0.30681818181818182</v>
      </c>
      <c r="CL174" s="37"/>
    </row>
    <row r="175" spans="1:107">
      <c r="A175" s="37" t="s">
        <v>185</v>
      </c>
      <c r="B175" s="37" t="s">
        <v>186</v>
      </c>
      <c r="C175" s="94">
        <v>41852</v>
      </c>
      <c r="D175" s="37"/>
      <c r="E175" s="95">
        <v>243600</v>
      </c>
      <c r="F175" s="37"/>
      <c r="G175" s="37"/>
      <c r="H175" s="118">
        <f>LARGE(BU175:CK175,1)</f>
        <v>19959</v>
      </c>
      <c r="I175" s="118">
        <f>SMALL(BU175:CK175,1)</f>
        <v>9842</v>
      </c>
      <c r="J175" s="95">
        <v>11414</v>
      </c>
      <c r="K175" s="95"/>
      <c r="L175" s="97"/>
      <c r="M175" s="95">
        <v>9842</v>
      </c>
      <c r="N175" s="93"/>
      <c r="O175" s="97"/>
      <c r="P175" s="95">
        <v>10681</v>
      </c>
      <c r="Q175" s="95"/>
      <c r="R175" s="97"/>
      <c r="S175" s="95">
        <v>16515</v>
      </c>
      <c r="T175" s="93"/>
      <c r="U175" s="97"/>
      <c r="V175" s="95">
        <v>16627</v>
      </c>
      <c r="W175" s="95"/>
      <c r="X175" s="97"/>
      <c r="Y175" s="95">
        <v>10857</v>
      </c>
      <c r="Z175" s="95"/>
      <c r="AA175" s="97"/>
      <c r="AB175" s="95">
        <v>19959</v>
      </c>
      <c r="AC175" s="95"/>
      <c r="AD175" s="97"/>
      <c r="AE175" s="95">
        <v>10630</v>
      </c>
      <c r="AF175" s="95"/>
      <c r="AG175" s="97"/>
      <c r="AH175" s="95">
        <v>13815</v>
      </c>
      <c r="AI175" s="95"/>
      <c r="AJ175" s="97"/>
      <c r="AK175" s="95">
        <v>16295</v>
      </c>
      <c r="AL175" s="95"/>
      <c r="AM175" s="97"/>
      <c r="AN175" s="95">
        <v>15715</v>
      </c>
      <c r="AO175" s="95"/>
      <c r="AP175" s="97"/>
      <c r="AQ175" s="95">
        <v>19112</v>
      </c>
      <c r="AR175" s="95"/>
      <c r="AS175" s="97"/>
      <c r="AT175" s="95">
        <v>14698</v>
      </c>
      <c r="AU175" s="93"/>
      <c r="AV175" s="97"/>
      <c r="AW175" s="95">
        <v>13978</v>
      </c>
      <c r="AX175" s="93"/>
      <c r="AY175" s="97"/>
      <c r="AZ175" s="95">
        <v>15502</v>
      </c>
      <c r="BA175" s="93"/>
      <c r="BB175" s="97"/>
      <c r="BC175" s="95">
        <v>15528</v>
      </c>
      <c r="BD175" s="93"/>
      <c r="BE175" s="97"/>
      <c r="BF175" s="95">
        <v>12432</v>
      </c>
      <c r="BG175" s="37"/>
      <c r="BH175" s="97"/>
      <c r="BI175" s="95">
        <f t="shared" si="622"/>
        <v>66094</v>
      </c>
      <c r="BJ175" s="93"/>
      <c r="BK175" s="97"/>
      <c r="BL175" s="95">
        <f t="shared" si="625"/>
        <v>60220</v>
      </c>
      <c r="BM175" s="93"/>
      <c r="BN175" s="97"/>
      <c r="BO175" s="95">
        <f t="shared" si="628"/>
        <v>63040</v>
      </c>
      <c r="BP175" s="93"/>
      <c r="BQ175" s="97"/>
      <c r="BR175" s="95">
        <f>AH175+AE175+AB175+M175</f>
        <v>54246</v>
      </c>
      <c r="BS175" s="93"/>
      <c r="BT175" s="97"/>
      <c r="BU175" s="119">
        <f>J175</f>
        <v>11414</v>
      </c>
      <c r="BV175" s="119">
        <f>M175</f>
        <v>9842</v>
      </c>
      <c r="BW175" s="119">
        <f>P175</f>
        <v>10681</v>
      </c>
      <c r="BX175" s="119">
        <f>S175</f>
        <v>16515</v>
      </c>
      <c r="BY175" s="119">
        <f>V175</f>
        <v>16627</v>
      </c>
      <c r="BZ175" s="118">
        <f>Y175</f>
        <v>10857</v>
      </c>
      <c r="CA175" s="119">
        <f>AB175</f>
        <v>19959</v>
      </c>
      <c r="CB175" s="119">
        <f>AE175</f>
        <v>10630</v>
      </c>
      <c r="CC175" s="119">
        <f>AH175</f>
        <v>13815</v>
      </c>
      <c r="CD175" s="119">
        <f>AK175</f>
        <v>16295</v>
      </c>
      <c r="CE175" s="119">
        <f>AN175</f>
        <v>15715</v>
      </c>
      <c r="CF175" s="119">
        <f>AQ175</f>
        <v>19112</v>
      </c>
      <c r="CG175" s="119">
        <f>AT175</f>
        <v>14698</v>
      </c>
      <c r="CH175" s="119">
        <f>AW175</f>
        <v>13978</v>
      </c>
      <c r="CI175" s="119">
        <f>AZ175</f>
        <v>15502</v>
      </c>
      <c r="CJ175" s="119">
        <f>BC175</f>
        <v>15528</v>
      </c>
      <c r="CK175" s="119">
        <f>BF175</f>
        <v>12432</v>
      </c>
      <c r="CL175" s="93"/>
      <c r="CM175" s="7"/>
      <c r="CN175" s="7"/>
      <c r="CP175" s="7"/>
      <c r="CQ175" s="7"/>
      <c r="CS175" s="7"/>
      <c r="CT175" s="7"/>
      <c r="CV175" s="7"/>
      <c r="CW175" s="7"/>
      <c r="CY175" s="7"/>
      <c r="CZ175" s="7"/>
      <c r="DB175" s="7"/>
      <c r="DC175" s="7"/>
    </row>
    <row r="176" spans="1:107">
      <c r="A176" s="37" t="s">
        <v>187</v>
      </c>
      <c r="B176" s="37" t="s">
        <v>186</v>
      </c>
      <c r="C176" s="94">
        <v>41852</v>
      </c>
      <c r="D176" s="37"/>
      <c r="E176" s="103">
        <v>30.3</v>
      </c>
      <c r="F176" s="37"/>
      <c r="G176" s="37"/>
      <c r="H176" s="120">
        <f>LARGE(BU176:CK176,1)</f>
        <v>32.200000000000003</v>
      </c>
      <c r="I176" s="120">
        <f>SMALL(BU176:CK176,1)</f>
        <v>28.481373223693517</v>
      </c>
      <c r="J176" s="103">
        <v>30</v>
      </c>
      <c r="K176" s="103"/>
      <c r="L176" s="97">
        <f>J176/$E176</f>
        <v>0.99009900990099009</v>
      </c>
      <c r="M176" s="103">
        <v>29.3</v>
      </c>
      <c r="N176" s="93"/>
      <c r="O176" s="97">
        <f>M176/$E176</f>
        <v>0.96699669966996704</v>
      </c>
      <c r="P176" s="103">
        <v>29.7</v>
      </c>
      <c r="Q176" s="103"/>
      <c r="R176" s="97">
        <f>P176/$E176</f>
        <v>0.98019801980198018</v>
      </c>
      <c r="S176" s="103">
        <v>28.5</v>
      </c>
      <c r="T176" s="93"/>
      <c r="U176" s="97">
        <f>S176/$E176</f>
        <v>0.94059405940594054</v>
      </c>
      <c r="V176" s="103">
        <v>30.9</v>
      </c>
      <c r="W176" s="103"/>
      <c r="X176" s="97">
        <f>V176/$E176</f>
        <v>1.0198019801980198</v>
      </c>
      <c r="Y176" s="103">
        <v>30.6</v>
      </c>
      <c r="Z176" s="103"/>
      <c r="AA176" s="97">
        <f>Y176/$E176</f>
        <v>1.0099009900990099</v>
      </c>
      <c r="AB176" s="103">
        <v>29.4</v>
      </c>
      <c r="AC176" s="103"/>
      <c r="AD176" s="97">
        <f>AB176/$E176</f>
        <v>0.97029702970297027</v>
      </c>
      <c r="AE176" s="103">
        <v>29.9</v>
      </c>
      <c r="AF176" s="103"/>
      <c r="AG176" s="97">
        <f>AE176/$E176</f>
        <v>0.98679867986798675</v>
      </c>
      <c r="AH176" s="103">
        <v>31.5</v>
      </c>
      <c r="AI176" s="103"/>
      <c r="AJ176" s="97">
        <f>AH176/$E176</f>
        <v>1.0396039603960396</v>
      </c>
      <c r="AK176" s="103">
        <v>31.5</v>
      </c>
      <c r="AL176" s="103"/>
      <c r="AM176" s="97">
        <f>AK176/$E176</f>
        <v>1.0396039603960396</v>
      </c>
      <c r="AN176" s="103">
        <v>32</v>
      </c>
      <c r="AO176" s="103"/>
      <c r="AP176" s="97">
        <f>AN176/$E176</f>
        <v>1.056105610561056</v>
      </c>
      <c r="AQ176" s="103">
        <v>32.200000000000003</v>
      </c>
      <c r="AR176" s="103"/>
      <c r="AS176" s="97">
        <f>AQ176/$E176</f>
        <v>1.0627062706270627</v>
      </c>
      <c r="AT176" s="103">
        <v>30.7</v>
      </c>
      <c r="AU176" s="93"/>
      <c r="AV176" s="97">
        <f>AT176/$E176</f>
        <v>1.0132013201320131</v>
      </c>
      <c r="AW176" s="103">
        <v>29.8</v>
      </c>
      <c r="AX176" s="93"/>
      <c r="AY176" s="97">
        <f>AW176/$E176</f>
        <v>0.98349834983498352</v>
      </c>
      <c r="AZ176" s="103">
        <v>31.2</v>
      </c>
      <c r="BA176" s="93"/>
      <c r="BB176" s="97">
        <f>AZ176/$E176</f>
        <v>1.0297029702970297</v>
      </c>
      <c r="BC176" s="103">
        <v>28.481373223693517</v>
      </c>
      <c r="BD176" s="93"/>
      <c r="BE176" s="97">
        <f>BC176/$E176</f>
        <v>0.93997931431331738</v>
      </c>
      <c r="BF176" s="103">
        <v>28.8</v>
      </c>
      <c r="BG176" s="37"/>
      <c r="BH176" s="97">
        <f>BF176/$E176</f>
        <v>0.95049504950495045</v>
      </c>
      <c r="BI176" s="102">
        <f>((J176*J$175)+(S176*S$175)+(V176*V$175)+(Y176*Y$175)+(P176*P$175))/BI$175</f>
        <v>29.901680939268314</v>
      </c>
      <c r="BJ176" s="93"/>
      <c r="BK176" s="97">
        <f>BI176/$E176</f>
        <v>0.98685415641149543</v>
      </c>
      <c r="BL176" s="102">
        <f>((BF176*BF$175)+(AT176*AT$175)+(AQ176*AQ$175)+(AW176*AW$175))/BL$175</f>
        <v>30.574908668216541</v>
      </c>
      <c r="BM176" s="93"/>
      <c r="BN176" s="97">
        <f>BL176/$E176</f>
        <v>1.0090728933404798</v>
      </c>
      <c r="BO176" s="102">
        <f>((AZ176*AZ$175)+(AN176*AN$175)+(AK176*AK$175)+(BC176*BC$175))/BO$175</f>
        <v>30.807323341013845</v>
      </c>
      <c r="BP176" s="93"/>
      <c r="BQ176" s="97">
        <f>BO176/$E176</f>
        <v>1.0167433445879157</v>
      </c>
      <c r="BR176" s="102">
        <f>((AH176*AH$175)+(AE176*AE$175)+(AB176*AB$175)+(M176*M$175))/BR$175</f>
        <v>30.014649928105303</v>
      </c>
      <c r="BS176" s="97"/>
      <c r="BT176" s="97">
        <f>BR176/$E176</f>
        <v>0.99058250587806274</v>
      </c>
      <c r="BU176" s="121">
        <f>J176</f>
        <v>30</v>
      </c>
      <c r="BV176" s="121">
        <f>M176</f>
        <v>29.3</v>
      </c>
      <c r="BW176" s="121">
        <f>P176</f>
        <v>29.7</v>
      </c>
      <c r="BX176" s="121">
        <f>S176</f>
        <v>28.5</v>
      </c>
      <c r="BY176" s="121">
        <f>V176</f>
        <v>30.9</v>
      </c>
      <c r="BZ176" s="118">
        <f>Y176</f>
        <v>30.6</v>
      </c>
      <c r="CA176" s="121">
        <f>AB176</f>
        <v>29.4</v>
      </c>
      <c r="CB176" s="121">
        <f>AE176</f>
        <v>29.9</v>
      </c>
      <c r="CC176" s="121">
        <f>AH176</f>
        <v>31.5</v>
      </c>
      <c r="CD176" s="121">
        <f>AK176</f>
        <v>31.5</v>
      </c>
      <c r="CE176" s="121">
        <f>AN176</f>
        <v>32</v>
      </c>
      <c r="CF176" s="121">
        <f>AQ176</f>
        <v>32.200000000000003</v>
      </c>
      <c r="CG176" s="119">
        <f>AT176</f>
        <v>30.7</v>
      </c>
      <c r="CH176" s="121">
        <f>AW176</f>
        <v>29.8</v>
      </c>
      <c r="CI176" s="121">
        <f>AZ176</f>
        <v>31.2</v>
      </c>
      <c r="CJ176" s="121">
        <f>BC176</f>
        <v>28.481373223693517</v>
      </c>
      <c r="CK176" s="121">
        <f>BF176</f>
        <v>28.8</v>
      </c>
      <c r="CL176" s="93"/>
      <c r="CM176" s="7"/>
      <c r="CN176" s="7"/>
      <c r="CP176" s="7"/>
      <c r="CQ176" s="7"/>
      <c r="CS176" s="7"/>
      <c r="CT176" s="7"/>
      <c r="CV176" s="7"/>
      <c r="CW176" s="7"/>
      <c r="CY176" s="7"/>
      <c r="CZ176" s="7"/>
      <c r="DB176" s="7"/>
      <c r="DC176" s="7"/>
    </row>
    <row r="177" spans="1:107">
      <c r="A177" s="37" t="s">
        <v>188</v>
      </c>
      <c r="B177" s="37" t="s">
        <v>186</v>
      </c>
      <c r="C177" s="94">
        <v>41852</v>
      </c>
      <c r="D177" s="37"/>
      <c r="E177" s="95">
        <f>E$175*F177</f>
        <v>38245.199999999997</v>
      </c>
      <c r="F177" s="96">
        <v>0.157</v>
      </c>
      <c r="G177" s="37"/>
      <c r="H177" s="96">
        <f>LARGE(BU177:CK177,1)</f>
        <v>0.22700000000000001</v>
      </c>
      <c r="I177" s="96">
        <f>SMALL(BU177:CK177,1)</f>
        <v>8.7999999999999995E-2</v>
      </c>
      <c r="J177" s="95">
        <f>J$175*K177</f>
        <v>2317.0420000000004</v>
      </c>
      <c r="K177" s="96">
        <v>0.20300000000000001</v>
      </c>
      <c r="L177" s="97">
        <f t="shared" ref="L177:L185" si="634">K177/$F177</f>
        <v>1.2929936305732486</v>
      </c>
      <c r="M177" s="95">
        <f>M$175*N177</f>
        <v>2007.7679999999998</v>
      </c>
      <c r="N177" s="96">
        <v>0.20399999999999999</v>
      </c>
      <c r="O177" s="97">
        <f t="shared" ref="O177:O185" si="635">N177/$F177</f>
        <v>1.2993630573248407</v>
      </c>
      <c r="P177" s="95">
        <f>P$175*Q177</f>
        <v>2285.7339999999999</v>
      </c>
      <c r="Q177" s="96">
        <v>0.214</v>
      </c>
      <c r="R177" s="97">
        <f t="shared" ref="R177:R185" si="636">Q177/$F177</f>
        <v>1.3630573248407643</v>
      </c>
      <c r="S177" s="95">
        <f>S$175*T177</f>
        <v>3104.82</v>
      </c>
      <c r="T177" s="96">
        <v>0.188</v>
      </c>
      <c r="U177" s="97">
        <f t="shared" ref="U177:U185" si="637">T177/$F177</f>
        <v>1.197452229299363</v>
      </c>
      <c r="V177" s="95">
        <f>V$175*W177</f>
        <v>3491.67</v>
      </c>
      <c r="W177" s="96">
        <v>0.21</v>
      </c>
      <c r="X177" s="97">
        <f t="shared" ref="X177:X185" si="638">W177/$F177</f>
        <v>1.3375796178343948</v>
      </c>
      <c r="Y177" s="95">
        <f>Y$175*Z177</f>
        <v>2464.5390000000002</v>
      </c>
      <c r="Z177" s="96">
        <v>0.22700000000000001</v>
      </c>
      <c r="AA177" s="97">
        <f t="shared" ref="AA177:AA185" si="639">Z177/$F177</f>
        <v>1.4458598726114651</v>
      </c>
      <c r="AB177" s="95">
        <f>AB$175*AC177</f>
        <v>1776.3509999999999</v>
      </c>
      <c r="AC177" s="96">
        <v>8.8999999999999996E-2</v>
      </c>
      <c r="AD177" s="97">
        <f t="shared" ref="AD177:AD185" si="640">AC177/$F177</f>
        <v>0.56687898089171973</v>
      </c>
      <c r="AE177" s="95">
        <f>AE$175*AF177</f>
        <v>2126</v>
      </c>
      <c r="AF177" s="96">
        <v>0.2</v>
      </c>
      <c r="AG177" s="97">
        <f t="shared" ref="AG177:AG185" si="641">AF177/$F177</f>
        <v>1.2738853503184715</v>
      </c>
      <c r="AH177" s="95">
        <f>AH$175*AI177</f>
        <v>1865.0250000000001</v>
      </c>
      <c r="AI177" s="96">
        <v>0.13500000000000001</v>
      </c>
      <c r="AJ177" s="97">
        <f t="shared" ref="AJ177:AJ185" si="642">AI177/$F177</f>
        <v>0.85987261146496818</v>
      </c>
      <c r="AK177" s="95">
        <f>AK$175*AL177</f>
        <v>2493.1349999999998</v>
      </c>
      <c r="AL177" s="96">
        <v>0.153</v>
      </c>
      <c r="AM177" s="97">
        <f t="shared" ref="AM177:AM185" si="643">AL177/$F177</f>
        <v>0.97452229299363058</v>
      </c>
      <c r="AN177" s="95">
        <f>AN$175*AO177</f>
        <v>1791.51</v>
      </c>
      <c r="AO177" s="96">
        <v>0.114</v>
      </c>
      <c r="AP177" s="97">
        <f t="shared" ref="AP177:AP185" si="644">AO177/$F177</f>
        <v>0.72611464968152872</v>
      </c>
      <c r="AQ177" s="95">
        <f>AQ$175*AR177</f>
        <v>1681.856</v>
      </c>
      <c r="AR177" s="96">
        <v>8.7999999999999995E-2</v>
      </c>
      <c r="AS177" s="97">
        <f t="shared" ref="AS177:AS185" si="645">AR177/$F177</f>
        <v>0.56050955414012738</v>
      </c>
      <c r="AT177" s="95">
        <f>AT$175*AU177</f>
        <v>2175.3040000000001</v>
      </c>
      <c r="AU177" s="96">
        <v>0.14799999999999999</v>
      </c>
      <c r="AV177" s="97">
        <f t="shared" ref="AV177:AV185" si="646">AU177/$F177</f>
        <v>0.94267515923566869</v>
      </c>
      <c r="AW177" s="95">
        <f>AW$175*AX177</f>
        <v>2222.502</v>
      </c>
      <c r="AX177" s="96">
        <v>0.159</v>
      </c>
      <c r="AY177" s="97">
        <f t="shared" ref="AY177:AY185" si="647">AX177/$F177</f>
        <v>1.0127388535031847</v>
      </c>
      <c r="AZ177" s="95">
        <f>AZ$175*BA177</f>
        <v>1999.758</v>
      </c>
      <c r="BA177" s="96">
        <v>0.129</v>
      </c>
      <c r="BB177" s="97">
        <f t="shared" ref="BB177:BB185" si="648">BA177/$F177</f>
        <v>0.82165605095541405</v>
      </c>
      <c r="BC177" s="95">
        <f>BC$175*BD177</f>
        <v>2437.8960000000002</v>
      </c>
      <c r="BD177" s="96">
        <v>0.157</v>
      </c>
      <c r="BE177" s="97">
        <f t="shared" ref="BE177:BE185" si="649">BD177/$F177</f>
        <v>1</v>
      </c>
      <c r="BF177" s="95">
        <f>BF$175*BG177</f>
        <v>2076.1440000000002</v>
      </c>
      <c r="BG177" s="96">
        <v>0.16700000000000001</v>
      </c>
      <c r="BH177" s="97">
        <f t="shared" ref="BH177:BH185" si="650">BG177/$F177</f>
        <v>1.0636942675159236</v>
      </c>
      <c r="BI177" s="95">
        <f>J177+S177+V177+Y177+P177</f>
        <v>13663.805000000002</v>
      </c>
      <c r="BJ177" s="93">
        <f>BI177/BI$175</f>
        <v>0.20673291070293828</v>
      </c>
      <c r="BK177" s="97">
        <f>BJ177/$F177</f>
        <v>1.3167701318658489</v>
      </c>
      <c r="BL177" s="95">
        <f>BF177+AT177+AQ177+AW177</f>
        <v>8155.8060000000005</v>
      </c>
      <c r="BM177" s="93">
        <f>BL177/BL$175</f>
        <v>0.13543351046164065</v>
      </c>
      <c r="BN177" s="97">
        <f>BM177/$F177</f>
        <v>0.86263382459643723</v>
      </c>
      <c r="BO177" s="95">
        <f>AZ177+AN177+AK177+BC177</f>
        <v>8722.2990000000009</v>
      </c>
      <c r="BP177" s="93">
        <f>BO177/BO$175</f>
        <v>0.13836134200507616</v>
      </c>
      <c r="BQ177" s="97">
        <f>BP177/$F177</f>
        <v>0.88128243315335131</v>
      </c>
      <c r="BR177" s="95">
        <f>AH177+AE177+AB177+M177</f>
        <v>7775.1440000000002</v>
      </c>
      <c r="BS177" s="93">
        <f>BR177/BR$175</f>
        <v>0.1433311949268149</v>
      </c>
      <c r="BT177" s="97">
        <f>BS177/$F177</f>
        <v>0.91293754730455345</v>
      </c>
      <c r="BU177" s="93">
        <f t="shared" ref="BU177:BU185" si="651">K177</f>
        <v>0.20300000000000001</v>
      </c>
      <c r="BV177" s="93">
        <f t="shared" ref="BV177:BV185" si="652">N177</f>
        <v>0.20399999999999999</v>
      </c>
      <c r="BW177" s="93">
        <f t="shared" ref="BW177:BW185" si="653">Q177</f>
        <v>0.214</v>
      </c>
      <c r="BX177" s="93">
        <f t="shared" ref="BX177:BX185" si="654">T177</f>
        <v>0.188</v>
      </c>
      <c r="BY177" s="93">
        <f t="shared" ref="BY177:BY185" si="655">W177</f>
        <v>0.21</v>
      </c>
      <c r="BZ177" s="93">
        <f t="shared" ref="BZ177:BZ185" si="656">Z177</f>
        <v>0.22700000000000001</v>
      </c>
      <c r="CA177" s="93">
        <f t="shared" ref="CA177:CA185" si="657">AC177</f>
        <v>8.8999999999999996E-2</v>
      </c>
      <c r="CB177" s="93">
        <f t="shared" ref="CB177:CB185" si="658">AF177</f>
        <v>0.2</v>
      </c>
      <c r="CC177" s="93">
        <f t="shared" ref="CC177:CC185" si="659">AI177</f>
        <v>0.13500000000000001</v>
      </c>
      <c r="CD177" s="93">
        <f t="shared" ref="CD177:CD185" si="660">AL177</f>
        <v>0.153</v>
      </c>
      <c r="CE177" s="93">
        <f t="shared" ref="CE177:CE185" si="661">AO177</f>
        <v>0.114</v>
      </c>
      <c r="CF177" s="93">
        <f t="shared" ref="CF177:CF185" si="662">AR177</f>
        <v>8.7999999999999995E-2</v>
      </c>
      <c r="CG177" s="93">
        <f t="shared" ref="CG177:CG185" si="663">AU177</f>
        <v>0.14799999999999999</v>
      </c>
      <c r="CH177" s="93">
        <f t="shared" ref="CH177:CH185" si="664">AX177</f>
        <v>0.159</v>
      </c>
      <c r="CI177" s="93">
        <f t="shared" ref="CI177:CI185" si="665">BA177</f>
        <v>0.129</v>
      </c>
      <c r="CJ177" s="93">
        <f t="shared" ref="CJ177:CJ185" si="666">BD177</f>
        <v>0.157</v>
      </c>
      <c r="CK177" s="93">
        <f t="shared" ref="CK177:CK185" si="667">BG177</f>
        <v>0.16700000000000001</v>
      </c>
      <c r="CL177" s="93"/>
      <c r="CM177" s="7"/>
      <c r="CN177" s="7"/>
      <c r="CP177" s="7"/>
      <c r="CQ177" s="7"/>
      <c r="CS177" s="7"/>
      <c r="CT177" s="7"/>
      <c r="CV177" s="7"/>
      <c r="CW177" s="7"/>
      <c r="CY177" s="7"/>
      <c r="CZ177" s="7"/>
      <c r="DB177" s="7"/>
      <c r="DC177" s="7"/>
    </row>
    <row r="178" spans="1:107">
      <c r="A178" s="37" t="s">
        <v>189</v>
      </c>
      <c r="B178" s="37" t="s">
        <v>186</v>
      </c>
      <c r="C178" s="94">
        <v>41852</v>
      </c>
      <c r="D178" s="37"/>
      <c r="E178" s="95">
        <f>E$175*F178</f>
        <v>2679.6</v>
      </c>
      <c r="F178" s="96">
        <v>1.0999999999999999E-2</v>
      </c>
      <c r="G178" s="37"/>
      <c r="H178" s="96">
        <f>LARGE(BU178:CK178,1)</f>
        <v>1.4E-2</v>
      </c>
      <c r="I178" s="96">
        <f>SMALL(BU178:CK178,1)</f>
        <v>6.0000000000000001E-3</v>
      </c>
      <c r="J178" s="95">
        <f>J$175*K178</f>
        <v>136.96799999999999</v>
      </c>
      <c r="K178" s="96">
        <v>1.2E-2</v>
      </c>
      <c r="L178" s="97">
        <f t="shared" si="634"/>
        <v>1.0909090909090911</v>
      </c>
      <c r="M178" s="95">
        <f>M$175*N178</f>
        <v>118.104</v>
      </c>
      <c r="N178" s="96">
        <v>1.2E-2</v>
      </c>
      <c r="O178" s="97">
        <f t="shared" si="635"/>
        <v>1.0909090909090911</v>
      </c>
      <c r="P178" s="95">
        <f>P$175*Q178</f>
        <v>106.81</v>
      </c>
      <c r="Q178" s="96">
        <v>0.01</v>
      </c>
      <c r="R178" s="97">
        <f t="shared" si="636"/>
        <v>0.90909090909090917</v>
      </c>
      <c r="S178" s="95">
        <f>S$175*T178</f>
        <v>231.21</v>
      </c>
      <c r="T178" s="96">
        <v>1.4E-2</v>
      </c>
      <c r="U178" s="97">
        <f t="shared" si="637"/>
        <v>1.2727272727272729</v>
      </c>
      <c r="V178" s="95">
        <f>V$175*W178</f>
        <v>232.77799999999999</v>
      </c>
      <c r="W178" s="96">
        <v>1.4E-2</v>
      </c>
      <c r="X178" s="97">
        <f t="shared" si="638"/>
        <v>1.2727272727272729</v>
      </c>
      <c r="Y178" s="95">
        <f>Y$175*Z178</f>
        <v>119.42699999999999</v>
      </c>
      <c r="Z178" s="96">
        <v>1.0999999999999999E-2</v>
      </c>
      <c r="AA178" s="97">
        <f t="shared" si="639"/>
        <v>1</v>
      </c>
      <c r="AB178" s="95">
        <f>AB$175*AC178</f>
        <v>219.54899999999998</v>
      </c>
      <c r="AC178" s="96">
        <v>1.0999999999999999E-2</v>
      </c>
      <c r="AD178" s="97">
        <f t="shared" si="640"/>
        <v>1</v>
      </c>
      <c r="AE178" s="95">
        <f>AE$175*AF178</f>
        <v>116.92999999999999</v>
      </c>
      <c r="AF178" s="96">
        <v>1.0999999999999999E-2</v>
      </c>
      <c r="AG178" s="97">
        <f t="shared" si="641"/>
        <v>1</v>
      </c>
      <c r="AH178" s="95">
        <f>AH$175*AI178</f>
        <v>110.52</v>
      </c>
      <c r="AI178" s="96">
        <v>8.0000000000000002E-3</v>
      </c>
      <c r="AJ178" s="97">
        <f t="shared" si="642"/>
        <v>0.72727272727272729</v>
      </c>
      <c r="AK178" s="95">
        <f>AK$175*AL178</f>
        <v>179.24499999999998</v>
      </c>
      <c r="AL178" s="96">
        <v>1.0999999999999999E-2</v>
      </c>
      <c r="AM178" s="97">
        <f t="shared" si="643"/>
        <v>1</v>
      </c>
      <c r="AN178" s="95">
        <f>AN$175*AO178</f>
        <v>188.58</v>
      </c>
      <c r="AO178" s="96">
        <v>1.2E-2</v>
      </c>
      <c r="AP178" s="97">
        <f t="shared" si="644"/>
        <v>1.0909090909090911</v>
      </c>
      <c r="AQ178" s="95">
        <f>AQ$175*AR178</f>
        <v>114.672</v>
      </c>
      <c r="AR178" s="96">
        <v>6.0000000000000001E-3</v>
      </c>
      <c r="AS178" s="97">
        <f t="shared" si="645"/>
        <v>0.54545454545454553</v>
      </c>
      <c r="AT178" s="95">
        <f>AT$175*AU178</f>
        <v>132.28199999999998</v>
      </c>
      <c r="AU178" s="96">
        <v>8.9999999999999993E-3</v>
      </c>
      <c r="AV178" s="97">
        <f t="shared" si="646"/>
        <v>0.81818181818181812</v>
      </c>
      <c r="AW178" s="95">
        <f>AW$175*AX178</f>
        <v>125.80199999999999</v>
      </c>
      <c r="AX178" s="96">
        <v>8.9999999999999993E-3</v>
      </c>
      <c r="AY178" s="97">
        <f t="shared" si="647"/>
        <v>0.81818181818181812</v>
      </c>
      <c r="AZ178" s="95">
        <f>AZ$175*BA178</f>
        <v>139.518</v>
      </c>
      <c r="BA178" s="96">
        <v>8.9999999999999993E-3</v>
      </c>
      <c r="BB178" s="97">
        <f t="shared" si="648"/>
        <v>0.81818181818181812</v>
      </c>
      <c r="BC178" s="95">
        <f>BC$175*BD178</f>
        <v>186.33600000000001</v>
      </c>
      <c r="BD178" s="96">
        <v>1.2E-2</v>
      </c>
      <c r="BE178" s="97">
        <f t="shared" si="649"/>
        <v>1.0909090909090911</v>
      </c>
      <c r="BF178" s="95">
        <f>BF$175*BG178</f>
        <v>161.61599999999999</v>
      </c>
      <c r="BG178" s="96">
        <v>1.2999999999999999E-2</v>
      </c>
      <c r="BH178" s="97">
        <f t="shared" si="650"/>
        <v>1.1818181818181819</v>
      </c>
      <c r="BI178" s="95">
        <f>J178+S178+V178+Y178+P178</f>
        <v>827.19299999999998</v>
      </c>
      <c r="BJ178" s="93">
        <f>BI178/BI$175</f>
        <v>1.2515402305806882E-2</v>
      </c>
      <c r="BK178" s="97">
        <f>BJ178/$F178</f>
        <v>1.137763845982444</v>
      </c>
      <c r="BL178" s="95">
        <f>BF178+AT178+AQ178+AW178</f>
        <v>534.37199999999996</v>
      </c>
      <c r="BM178" s="93">
        <f>BL178/BL$175</f>
        <v>8.8736632348057117E-3</v>
      </c>
      <c r="BN178" s="97">
        <f>BM178/$F178</f>
        <v>0.80669665770961019</v>
      </c>
      <c r="BO178" s="95">
        <f>AZ178+AN178+AK178+BC178</f>
        <v>693.67899999999997</v>
      </c>
      <c r="BP178" s="93">
        <f>BO178/BO$175</f>
        <v>1.1003791243654823E-2</v>
      </c>
      <c r="BQ178" s="97">
        <f>BP178/$F178</f>
        <v>1.0003446585140749</v>
      </c>
      <c r="BR178" s="95">
        <f>AH178+AE178+AB178+M178</f>
        <v>565.10299999999995</v>
      </c>
      <c r="BS178" s="93">
        <f>BR178/BR$175</f>
        <v>1.0417413265494229E-2</v>
      </c>
      <c r="BT178" s="97">
        <f>BS178/$F178</f>
        <v>0.94703756959038454</v>
      </c>
      <c r="BU178" s="93">
        <f t="shared" si="651"/>
        <v>1.2E-2</v>
      </c>
      <c r="BV178" s="93">
        <f t="shared" si="652"/>
        <v>1.2E-2</v>
      </c>
      <c r="BW178" s="93">
        <f t="shared" si="653"/>
        <v>0.01</v>
      </c>
      <c r="BX178" s="93">
        <f t="shared" si="654"/>
        <v>1.4E-2</v>
      </c>
      <c r="BY178" s="93">
        <f t="shared" si="655"/>
        <v>1.4E-2</v>
      </c>
      <c r="BZ178" s="93">
        <f t="shared" si="656"/>
        <v>1.0999999999999999E-2</v>
      </c>
      <c r="CA178" s="93">
        <f t="shared" si="657"/>
        <v>1.0999999999999999E-2</v>
      </c>
      <c r="CB178" s="93">
        <f t="shared" si="658"/>
        <v>1.0999999999999999E-2</v>
      </c>
      <c r="CC178" s="93">
        <f t="shared" si="659"/>
        <v>8.0000000000000002E-3</v>
      </c>
      <c r="CD178" s="93">
        <f t="shared" si="660"/>
        <v>1.0999999999999999E-2</v>
      </c>
      <c r="CE178" s="93">
        <f t="shared" si="661"/>
        <v>1.2E-2</v>
      </c>
      <c r="CF178" s="93">
        <f t="shared" si="662"/>
        <v>6.0000000000000001E-3</v>
      </c>
      <c r="CG178" s="93">
        <f t="shared" si="663"/>
        <v>8.9999999999999993E-3</v>
      </c>
      <c r="CH178" s="93">
        <f t="shared" si="664"/>
        <v>8.9999999999999993E-3</v>
      </c>
      <c r="CI178" s="93">
        <f t="shared" si="665"/>
        <v>8.9999999999999993E-3</v>
      </c>
      <c r="CJ178" s="93">
        <f t="shared" si="666"/>
        <v>1.2E-2</v>
      </c>
      <c r="CK178" s="93">
        <f t="shared" si="667"/>
        <v>1.2999999999999999E-2</v>
      </c>
      <c r="CL178" s="93"/>
      <c r="CM178" s="7"/>
      <c r="CN178" s="7"/>
      <c r="CP178" s="7"/>
      <c r="CQ178" s="7"/>
      <c r="CS178" s="7"/>
      <c r="CT178" s="7"/>
      <c r="CV178" s="7"/>
      <c r="CW178" s="7"/>
      <c r="CY178" s="7"/>
      <c r="CZ178" s="7"/>
      <c r="DB178" s="7"/>
      <c r="DC178" s="7"/>
    </row>
    <row r="179" spans="1:107">
      <c r="A179" s="37" t="s">
        <v>190</v>
      </c>
      <c r="B179" s="37" t="s">
        <v>186</v>
      </c>
      <c r="C179" s="94">
        <v>41852</v>
      </c>
      <c r="D179" s="37"/>
      <c r="E179" s="103"/>
      <c r="F179" s="37"/>
      <c r="G179" s="37"/>
      <c r="H179" s="37"/>
      <c r="I179" s="37"/>
      <c r="J179" s="103"/>
      <c r="K179" s="37"/>
      <c r="L179" s="103"/>
      <c r="M179" s="103"/>
      <c r="N179" s="37"/>
      <c r="O179" s="103"/>
      <c r="P179" s="103"/>
      <c r="Q179" s="37"/>
      <c r="R179" s="103"/>
      <c r="S179" s="103"/>
      <c r="T179" s="37"/>
      <c r="U179" s="103"/>
      <c r="V179" s="103"/>
      <c r="W179" s="37"/>
      <c r="X179" s="103"/>
      <c r="Y179" s="103"/>
      <c r="Z179" s="37"/>
      <c r="AA179" s="103"/>
      <c r="AB179" s="103"/>
      <c r="AC179" s="37"/>
      <c r="AD179" s="103"/>
      <c r="AE179" s="103"/>
      <c r="AF179" s="37"/>
      <c r="AG179" s="103"/>
      <c r="AH179" s="103"/>
      <c r="AI179" s="37"/>
      <c r="AJ179" s="103"/>
      <c r="AK179" s="103"/>
      <c r="AL179" s="37"/>
      <c r="AM179" s="103"/>
      <c r="AN179" s="103"/>
      <c r="AO179" s="37"/>
      <c r="AP179" s="103"/>
      <c r="AQ179" s="103"/>
      <c r="AR179" s="37"/>
      <c r="AS179" s="103"/>
      <c r="AT179" s="103"/>
      <c r="AU179" s="37"/>
      <c r="AV179" s="103"/>
      <c r="AW179" s="103"/>
      <c r="AX179" s="37"/>
      <c r="AY179" s="103"/>
      <c r="AZ179" s="103"/>
      <c r="BA179" s="37"/>
      <c r="BB179" s="103"/>
      <c r="BC179" s="103"/>
      <c r="BD179" s="37"/>
      <c r="BE179" s="103"/>
      <c r="BF179" s="103"/>
      <c r="BG179" s="37"/>
      <c r="BH179" s="103"/>
      <c r="BI179" s="103"/>
      <c r="BJ179" s="103"/>
      <c r="BK179" s="103"/>
      <c r="BL179" s="103"/>
      <c r="BM179" s="103"/>
      <c r="BN179" s="103"/>
      <c r="BO179" s="103"/>
      <c r="BP179" s="103"/>
      <c r="BQ179" s="103"/>
      <c r="BR179" s="103"/>
      <c r="BS179" s="103"/>
      <c r="BT179" s="103"/>
      <c r="BU179" s="93">
        <f t="shared" si="651"/>
        <v>0</v>
      </c>
      <c r="BV179" s="93">
        <f t="shared" si="652"/>
        <v>0</v>
      </c>
      <c r="BW179" s="93">
        <f t="shared" si="653"/>
        <v>0</v>
      </c>
      <c r="BX179" s="93">
        <f t="shared" si="654"/>
        <v>0</v>
      </c>
      <c r="BY179" s="93">
        <f t="shared" si="655"/>
        <v>0</v>
      </c>
      <c r="BZ179" s="93">
        <f t="shared" si="656"/>
        <v>0</v>
      </c>
      <c r="CA179" s="93">
        <f t="shared" si="657"/>
        <v>0</v>
      </c>
      <c r="CB179" s="93">
        <f t="shared" si="658"/>
        <v>0</v>
      </c>
      <c r="CC179" s="93">
        <f t="shared" si="659"/>
        <v>0</v>
      </c>
      <c r="CD179" s="93">
        <f t="shared" si="660"/>
        <v>0</v>
      </c>
      <c r="CE179" s="93">
        <f t="shared" si="661"/>
        <v>0</v>
      </c>
      <c r="CF179" s="93">
        <f t="shared" si="662"/>
        <v>0</v>
      </c>
      <c r="CG179" s="93">
        <f t="shared" si="663"/>
        <v>0</v>
      </c>
      <c r="CH179" s="93">
        <f t="shared" si="664"/>
        <v>0</v>
      </c>
      <c r="CI179" s="93">
        <f t="shared" si="665"/>
        <v>0</v>
      </c>
      <c r="CJ179" s="93">
        <f t="shared" si="666"/>
        <v>0</v>
      </c>
      <c r="CK179" s="93">
        <f t="shared" si="667"/>
        <v>0</v>
      </c>
      <c r="CL179" s="93"/>
      <c r="CM179" s="7"/>
      <c r="CN179" s="7"/>
      <c r="CP179" s="7"/>
      <c r="CQ179" s="7"/>
      <c r="CS179" s="7"/>
      <c r="CT179" s="7"/>
      <c r="CV179" s="7"/>
      <c r="CW179" s="7"/>
      <c r="CY179" s="7"/>
      <c r="CZ179" s="7"/>
      <c r="DB179" s="7"/>
      <c r="DC179" s="7"/>
    </row>
    <row r="180" spans="1:107">
      <c r="A180" s="37" t="s">
        <v>191</v>
      </c>
      <c r="B180" s="37" t="s">
        <v>186</v>
      </c>
      <c r="C180" s="94">
        <v>41852</v>
      </c>
      <c r="D180" s="37"/>
      <c r="E180" s="95">
        <f t="shared" ref="E180:E185" si="668">E$175*F180</f>
        <v>13398</v>
      </c>
      <c r="F180" s="96">
        <v>5.5E-2</v>
      </c>
      <c r="G180" s="37"/>
      <c r="H180" s="96">
        <f t="shared" ref="H180:H185" si="669">LARGE(BU180:CK180,1)</f>
        <v>9.5000000000000001E-2</v>
      </c>
      <c r="I180" s="96">
        <f t="shared" ref="I180:I185" si="670">SMALL(BU180:CK180,1)</f>
        <v>2.3E-2</v>
      </c>
      <c r="J180" s="95">
        <f t="shared" ref="J180:J185" si="671">J$175*K180</f>
        <v>1004.4319999999999</v>
      </c>
      <c r="K180" s="96">
        <v>8.7999999999999995E-2</v>
      </c>
      <c r="L180" s="97">
        <f t="shared" si="634"/>
        <v>1.5999999999999999</v>
      </c>
      <c r="M180" s="95">
        <f t="shared" ref="M180:M185" si="672">M$175*N180</f>
        <v>846.41199999999992</v>
      </c>
      <c r="N180" s="96">
        <v>8.5999999999999993E-2</v>
      </c>
      <c r="O180" s="97">
        <f t="shared" si="635"/>
        <v>1.5636363636363635</v>
      </c>
      <c r="P180" s="95">
        <f t="shared" ref="P180:P185" si="673">P$175*Q180</f>
        <v>672.90300000000002</v>
      </c>
      <c r="Q180" s="96">
        <v>6.3E-2</v>
      </c>
      <c r="R180" s="97">
        <f t="shared" si="636"/>
        <v>1.1454545454545455</v>
      </c>
      <c r="S180" s="95">
        <f t="shared" ref="S180:S185" si="674">S$175*T180</f>
        <v>644.08500000000004</v>
      </c>
      <c r="T180" s="96">
        <v>3.9E-2</v>
      </c>
      <c r="U180" s="97">
        <f t="shared" si="637"/>
        <v>0.70909090909090911</v>
      </c>
      <c r="V180" s="95">
        <f t="shared" ref="V180:V185" si="675">V$175*W180</f>
        <v>1380.0410000000002</v>
      </c>
      <c r="W180" s="96">
        <v>8.3000000000000004E-2</v>
      </c>
      <c r="X180" s="97">
        <f t="shared" si="638"/>
        <v>1.5090909090909093</v>
      </c>
      <c r="Y180" s="95">
        <f t="shared" ref="Y180:Y185" si="676">Y$175*Z180</f>
        <v>846.846</v>
      </c>
      <c r="Z180" s="96">
        <v>7.8E-2</v>
      </c>
      <c r="AA180" s="97">
        <f t="shared" si="639"/>
        <v>1.4181818181818182</v>
      </c>
      <c r="AB180" s="95">
        <f t="shared" ref="AB180:AB185" si="677">AB$175*AC180</f>
        <v>459.05700000000002</v>
      </c>
      <c r="AC180" s="96">
        <v>2.3E-2</v>
      </c>
      <c r="AD180" s="97">
        <f t="shared" si="640"/>
        <v>0.41818181818181815</v>
      </c>
      <c r="AE180" s="95">
        <f t="shared" ref="AE180:AE185" si="678">AE$175*AF180</f>
        <v>1009.85</v>
      </c>
      <c r="AF180" s="96">
        <v>9.5000000000000001E-2</v>
      </c>
      <c r="AG180" s="97">
        <f t="shared" si="641"/>
        <v>1.7272727272727273</v>
      </c>
      <c r="AH180" s="95">
        <f t="shared" ref="AH180:AH185" si="679">AH$175*AI180</f>
        <v>663.12</v>
      </c>
      <c r="AI180" s="96">
        <v>4.8000000000000001E-2</v>
      </c>
      <c r="AJ180" s="97">
        <f t="shared" si="642"/>
        <v>0.8727272727272728</v>
      </c>
      <c r="AK180" s="95">
        <f t="shared" ref="AK180:AK185" si="680">AK$175*AL180</f>
        <v>1124.355</v>
      </c>
      <c r="AL180" s="96">
        <v>6.9000000000000006E-2</v>
      </c>
      <c r="AM180" s="97">
        <f t="shared" si="643"/>
        <v>1.2545454545454546</v>
      </c>
      <c r="AN180" s="95">
        <f t="shared" ref="AN180:AN185" si="681">AN$175*AO180</f>
        <v>911.47</v>
      </c>
      <c r="AO180" s="96">
        <v>5.8000000000000003E-2</v>
      </c>
      <c r="AP180" s="97">
        <f t="shared" si="644"/>
        <v>1.0545454545454547</v>
      </c>
      <c r="AQ180" s="95">
        <f t="shared" ref="AQ180:AQ185" si="682">AQ$175*AR180</f>
        <v>573.36</v>
      </c>
      <c r="AR180" s="96">
        <v>0.03</v>
      </c>
      <c r="AS180" s="97">
        <f t="shared" si="645"/>
        <v>0.54545454545454541</v>
      </c>
      <c r="AT180" s="95">
        <f t="shared" ref="AT180:AT185" si="683">AT$175*AU180</f>
        <v>485.03400000000005</v>
      </c>
      <c r="AU180" s="96">
        <v>3.3000000000000002E-2</v>
      </c>
      <c r="AV180" s="97">
        <f t="shared" si="646"/>
        <v>0.6</v>
      </c>
      <c r="AW180" s="95">
        <f t="shared" ref="AW180:AW185" si="684">AW$175*AX180</f>
        <v>601.05399999999997</v>
      </c>
      <c r="AX180" s="96">
        <v>4.2999999999999997E-2</v>
      </c>
      <c r="AY180" s="97">
        <f t="shared" si="647"/>
        <v>0.78181818181818175</v>
      </c>
      <c r="AZ180" s="95">
        <f t="shared" ref="AZ180:AZ185" si="685">AZ$175*BA180</f>
        <v>883.61400000000003</v>
      </c>
      <c r="BA180" s="96">
        <v>5.7000000000000002E-2</v>
      </c>
      <c r="BB180" s="97">
        <f t="shared" si="648"/>
        <v>1.0363636363636364</v>
      </c>
      <c r="BC180" s="95">
        <f t="shared" ref="BC180:BC185" si="686">BC$175*BD180</f>
        <v>729.81600000000003</v>
      </c>
      <c r="BD180" s="96">
        <v>4.7E-2</v>
      </c>
      <c r="BE180" s="97">
        <f t="shared" si="649"/>
        <v>0.8545454545454545</v>
      </c>
      <c r="BF180" s="95">
        <f t="shared" ref="BF180:BF185" si="687">BF$175*BG180</f>
        <v>571.87199999999996</v>
      </c>
      <c r="BG180" s="96">
        <v>4.5999999999999999E-2</v>
      </c>
      <c r="BH180" s="97">
        <f t="shared" si="650"/>
        <v>0.83636363636363631</v>
      </c>
      <c r="BI180" s="95">
        <f t="shared" ref="BI180:BI185" si="688">J180+S180+V180+Y180+P180</f>
        <v>4548.3069999999998</v>
      </c>
      <c r="BJ180" s="93">
        <f t="shared" ref="BJ180:BJ185" si="689">BI180/BI$175</f>
        <v>6.8815732139074645E-2</v>
      </c>
      <c r="BK180" s="97">
        <f t="shared" ref="BK180:BK185" si="690">BJ180/$F180</f>
        <v>1.2511951298013573</v>
      </c>
      <c r="BL180" s="95">
        <f t="shared" ref="BL180:BL185" si="691">BF180+AT180+AQ180+AW180</f>
        <v>2231.3200000000002</v>
      </c>
      <c r="BM180" s="93">
        <f t="shared" ref="BM180:BM185" si="692">BL180/BL$175</f>
        <v>3.7052806376619063E-2</v>
      </c>
      <c r="BN180" s="97">
        <f t="shared" ref="BN180:BN185" si="693">BM180/$F180</f>
        <v>0.67368738866580113</v>
      </c>
      <c r="BO180" s="95">
        <f t="shared" ref="BO180:BO185" si="694">AZ180+AN180+AK180+BC180</f>
        <v>3649.2550000000001</v>
      </c>
      <c r="BP180" s="93">
        <f t="shared" ref="BP180:BP185" si="695">BO180/BO$175</f>
        <v>5.7887928299492387E-2</v>
      </c>
      <c r="BQ180" s="97">
        <f t="shared" ref="BQ180:BQ185" si="696">BP180/$F180</f>
        <v>1.052507787263498</v>
      </c>
      <c r="BR180" s="95">
        <f t="shared" ref="BR180:BR185" si="697">AH180+AE180+AB180+M180</f>
        <v>2978.4389999999999</v>
      </c>
      <c r="BS180" s="93">
        <f t="shared" ref="BS180:BS185" si="698">BR180/BR$175</f>
        <v>5.4906149762194448E-2</v>
      </c>
      <c r="BT180" s="97">
        <f t="shared" ref="BT180:BT185" si="699">BS180/$F180</f>
        <v>0.99829363203989907</v>
      </c>
      <c r="BU180" s="93">
        <f t="shared" si="651"/>
        <v>8.7999999999999995E-2</v>
      </c>
      <c r="BV180" s="93">
        <f t="shared" si="652"/>
        <v>8.5999999999999993E-2</v>
      </c>
      <c r="BW180" s="93">
        <f t="shared" si="653"/>
        <v>6.3E-2</v>
      </c>
      <c r="BX180" s="93">
        <f t="shared" si="654"/>
        <v>3.9E-2</v>
      </c>
      <c r="BY180" s="93">
        <f t="shared" si="655"/>
        <v>8.3000000000000004E-2</v>
      </c>
      <c r="BZ180" s="93">
        <f t="shared" si="656"/>
        <v>7.8E-2</v>
      </c>
      <c r="CA180" s="93">
        <f t="shared" si="657"/>
        <v>2.3E-2</v>
      </c>
      <c r="CB180" s="93">
        <f t="shared" si="658"/>
        <v>9.5000000000000001E-2</v>
      </c>
      <c r="CC180" s="93">
        <f t="shared" si="659"/>
        <v>4.8000000000000001E-2</v>
      </c>
      <c r="CD180" s="93">
        <f t="shared" si="660"/>
        <v>6.9000000000000006E-2</v>
      </c>
      <c r="CE180" s="93">
        <f t="shared" si="661"/>
        <v>5.8000000000000003E-2</v>
      </c>
      <c r="CF180" s="93">
        <f t="shared" si="662"/>
        <v>0.03</v>
      </c>
      <c r="CG180" s="93">
        <f t="shared" si="663"/>
        <v>3.3000000000000002E-2</v>
      </c>
      <c r="CH180" s="93">
        <f t="shared" si="664"/>
        <v>4.2999999999999997E-2</v>
      </c>
      <c r="CI180" s="93">
        <f t="shared" si="665"/>
        <v>5.7000000000000002E-2</v>
      </c>
      <c r="CJ180" s="93">
        <f t="shared" si="666"/>
        <v>4.7E-2</v>
      </c>
      <c r="CK180" s="93">
        <f t="shared" si="667"/>
        <v>4.5999999999999999E-2</v>
      </c>
      <c r="CL180" s="93"/>
      <c r="CM180" s="7"/>
      <c r="CN180" s="7"/>
      <c r="CP180" s="7"/>
      <c r="CQ180" s="7"/>
      <c r="CS180" s="7"/>
      <c r="CT180" s="7"/>
      <c r="CV180" s="7"/>
      <c r="CW180" s="7"/>
      <c r="CY180" s="7"/>
      <c r="CZ180" s="7"/>
      <c r="DB180" s="7"/>
      <c r="DC180" s="7"/>
    </row>
    <row r="181" spans="1:107">
      <c r="A181" s="37" t="s">
        <v>192</v>
      </c>
      <c r="B181" s="37" t="s">
        <v>186</v>
      </c>
      <c r="C181" s="94">
        <v>41852</v>
      </c>
      <c r="D181" s="37"/>
      <c r="E181" s="95">
        <f t="shared" si="668"/>
        <v>49938</v>
      </c>
      <c r="F181" s="96">
        <v>0.20499999999999999</v>
      </c>
      <c r="G181" s="37"/>
      <c r="H181" s="96">
        <f t="shared" si="669"/>
        <v>0.27100000000000002</v>
      </c>
      <c r="I181" s="96">
        <f t="shared" si="670"/>
        <v>0.14499999999999999</v>
      </c>
      <c r="J181" s="95">
        <f t="shared" si="671"/>
        <v>3093.1940000000004</v>
      </c>
      <c r="K181" s="96">
        <v>0.27100000000000002</v>
      </c>
      <c r="L181" s="97">
        <f t="shared" si="634"/>
        <v>1.3219512195121952</v>
      </c>
      <c r="M181" s="95">
        <f t="shared" si="672"/>
        <v>2499.8679999999999</v>
      </c>
      <c r="N181" s="96">
        <v>0.254</v>
      </c>
      <c r="O181" s="97">
        <f t="shared" si="635"/>
        <v>1.2390243902439024</v>
      </c>
      <c r="P181" s="95">
        <f t="shared" si="673"/>
        <v>2467.3110000000001</v>
      </c>
      <c r="Q181" s="96">
        <v>0.23100000000000001</v>
      </c>
      <c r="R181" s="97">
        <f t="shared" si="636"/>
        <v>1.126829268292683</v>
      </c>
      <c r="S181" s="95">
        <f t="shared" si="674"/>
        <v>2840.58</v>
      </c>
      <c r="T181" s="96">
        <v>0.17199999999999999</v>
      </c>
      <c r="U181" s="97">
        <f t="shared" si="637"/>
        <v>0.83902439024390241</v>
      </c>
      <c r="V181" s="95">
        <f t="shared" si="675"/>
        <v>3940.5989999999997</v>
      </c>
      <c r="W181" s="96">
        <v>0.23699999999999999</v>
      </c>
      <c r="X181" s="97">
        <f t="shared" si="638"/>
        <v>1.1560975609756097</v>
      </c>
      <c r="Y181" s="95">
        <f t="shared" si="676"/>
        <v>2714.25</v>
      </c>
      <c r="Z181" s="96">
        <v>0.25</v>
      </c>
      <c r="AA181" s="97">
        <f t="shared" si="639"/>
        <v>1.2195121951219512</v>
      </c>
      <c r="AB181" s="95">
        <f t="shared" si="677"/>
        <v>2894.0549999999998</v>
      </c>
      <c r="AC181" s="96">
        <v>0.14499999999999999</v>
      </c>
      <c r="AD181" s="97">
        <f t="shared" si="640"/>
        <v>0.70731707317073167</v>
      </c>
      <c r="AE181" s="95">
        <f t="shared" si="678"/>
        <v>2880.73</v>
      </c>
      <c r="AF181" s="96">
        <v>0.27100000000000002</v>
      </c>
      <c r="AG181" s="97">
        <f t="shared" si="641"/>
        <v>1.3219512195121952</v>
      </c>
      <c r="AH181" s="95">
        <f t="shared" si="679"/>
        <v>2790.63</v>
      </c>
      <c r="AI181" s="96">
        <v>0.20200000000000001</v>
      </c>
      <c r="AJ181" s="97">
        <f t="shared" si="642"/>
        <v>0.98536585365853668</v>
      </c>
      <c r="AK181" s="95">
        <f t="shared" si="680"/>
        <v>3682.67</v>
      </c>
      <c r="AL181" s="96">
        <v>0.22600000000000001</v>
      </c>
      <c r="AM181" s="97">
        <f t="shared" si="643"/>
        <v>1.102439024390244</v>
      </c>
      <c r="AN181" s="95">
        <f t="shared" si="681"/>
        <v>3174.4300000000003</v>
      </c>
      <c r="AO181" s="96">
        <v>0.20200000000000001</v>
      </c>
      <c r="AP181" s="97">
        <f t="shared" si="644"/>
        <v>0.98536585365853668</v>
      </c>
      <c r="AQ181" s="95">
        <f t="shared" si="682"/>
        <v>3287.2639999999997</v>
      </c>
      <c r="AR181" s="96">
        <v>0.17199999999999999</v>
      </c>
      <c r="AS181" s="97">
        <f t="shared" si="645"/>
        <v>0.83902439024390241</v>
      </c>
      <c r="AT181" s="95">
        <f t="shared" si="683"/>
        <v>2616.2439999999997</v>
      </c>
      <c r="AU181" s="96">
        <v>0.17799999999999999</v>
      </c>
      <c r="AV181" s="97">
        <f t="shared" si="646"/>
        <v>0.86829268292682926</v>
      </c>
      <c r="AW181" s="95">
        <f t="shared" si="684"/>
        <v>2669.7980000000002</v>
      </c>
      <c r="AX181" s="96">
        <v>0.191</v>
      </c>
      <c r="AY181" s="97">
        <f t="shared" si="647"/>
        <v>0.93170731707317078</v>
      </c>
      <c r="AZ181" s="95">
        <f t="shared" si="685"/>
        <v>3270.922</v>
      </c>
      <c r="BA181" s="96">
        <v>0.21099999999999999</v>
      </c>
      <c r="BB181" s="97">
        <f t="shared" si="648"/>
        <v>1.0292682926829269</v>
      </c>
      <c r="BC181" s="95">
        <f t="shared" si="686"/>
        <v>2857.152</v>
      </c>
      <c r="BD181" s="96">
        <v>0.184</v>
      </c>
      <c r="BE181" s="97">
        <f t="shared" si="649"/>
        <v>0.89756097560975612</v>
      </c>
      <c r="BF181" s="95">
        <f t="shared" si="687"/>
        <v>2262.6239999999998</v>
      </c>
      <c r="BG181" s="96">
        <v>0.182</v>
      </c>
      <c r="BH181" s="97">
        <f t="shared" si="650"/>
        <v>0.8878048780487805</v>
      </c>
      <c r="BI181" s="95">
        <f t="shared" si="688"/>
        <v>15055.933999999999</v>
      </c>
      <c r="BJ181" s="93">
        <f t="shared" si="689"/>
        <v>0.22779577571337792</v>
      </c>
      <c r="BK181" s="97">
        <f t="shared" si="690"/>
        <v>1.1111989059189167</v>
      </c>
      <c r="BL181" s="95">
        <f t="shared" si="691"/>
        <v>10835.93</v>
      </c>
      <c r="BM181" s="93">
        <f t="shared" si="692"/>
        <v>0.17993905679176353</v>
      </c>
      <c r="BN181" s="97">
        <f t="shared" si="693"/>
        <v>0.87775149654518803</v>
      </c>
      <c r="BO181" s="95">
        <f t="shared" si="694"/>
        <v>12985.174000000001</v>
      </c>
      <c r="BP181" s="93">
        <f t="shared" si="695"/>
        <v>0.20598309010152285</v>
      </c>
      <c r="BQ181" s="97">
        <f t="shared" si="696"/>
        <v>1.0047955614708433</v>
      </c>
      <c r="BR181" s="95">
        <f t="shared" si="697"/>
        <v>11065.283000000001</v>
      </c>
      <c r="BS181" s="93">
        <f t="shared" si="698"/>
        <v>0.20398339048040412</v>
      </c>
      <c r="BT181" s="97">
        <f t="shared" si="699"/>
        <v>0.99504092917270304</v>
      </c>
      <c r="BU181" s="93">
        <f t="shared" si="651"/>
        <v>0.27100000000000002</v>
      </c>
      <c r="BV181" s="93">
        <f t="shared" si="652"/>
        <v>0.254</v>
      </c>
      <c r="BW181" s="93">
        <f t="shared" si="653"/>
        <v>0.23100000000000001</v>
      </c>
      <c r="BX181" s="93">
        <f t="shared" si="654"/>
        <v>0.17199999999999999</v>
      </c>
      <c r="BY181" s="93">
        <f t="shared" si="655"/>
        <v>0.23699999999999999</v>
      </c>
      <c r="BZ181" s="93">
        <f t="shared" si="656"/>
        <v>0.25</v>
      </c>
      <c r="CA181" s="93">
        <f t="shared" si="657"/>
        <v>0.14499999999999999</v>
      </c>
      <c r="CB181" s="93">
        <f t="shared" si="658"/>
        <v>0.27100000000000002</v>
      </c>
      <c r="CC181" s="93">
        <f t="shared" si="659"/>
        <v>0.20200000000000001</v>
      </c>
      <c r="CD181" s="93">
        <f t="shared" si="660"/>
        <v>0.22600000000000001</v>
      </c>
      <c r="CE181" s="93">
        <f t="shared" si="661"/>
        <v>0.20200000000000001</v>
      </c>
      <c r="CF181" s="93">
        <f t="shared" si="662"/>
        <v>0.17199999999999999</v>
      </c>
      <c r="CG181" s="93">
        <f t="shared" si="663"/>
        <v>0.17799999999999999</v>
      </c>
      <c r="CH181" s="93">
        <f t="shared" si="664"/>
        <v>0.191</v>
      </c>
      <c r="CI181" s="93">
        <f t="shared" si="665"/>
        <v>0.21099999999999999</v>
      </c>
      <c r="CJ181" s="93">
        <f t="shared" si="666"/>
        <v>0.184</v>
      </c>
      <c r="CK181" s="93">
        <f t="shared" si="667"/>
        <v>0.182</v>
      </c>
      <c r="CL181" s="93"/>
      <c r="CM181" s="7"/>
      <c r="CN181" s="7"/>
      <c r="CP181" s="7"/>
      <c r="CQ181" s="7"/>
      <c r="CS181" s="7"/>
      <c r="CT181" s="7"/>
      <c r="CV181" s="7"/>
      <c r="CW181" s="7"/>
      <c r="CY181" s="7"/>
      <c r="CZ181" s="7"/>
      <c r="DB181" s="7"/>
      <c r="DC181" s="7"/>
    </row>
    <row r="182" spans="1:107">
      <c r="A182" s="37" t="s">
        <v>193</v>
      </c>
      <c r="B182" s="37" t="s">
        <v>186</v>
      </c>
      <c r="C182" s="94">
        <v>41852</v>
      </c>
      <c r="D182" s="37"/>
      <c r="E182" s="95">
        <f t="shared" si="668"/>
        <v>65041.200000000004</v>
      </c>
      <c r="F182" s="96">
        <v>0.26700000000000002</v>
      </c>
      <c r="G182" s="37"/>
      <c r="H182" s="96">
        <f t="shared" si="669"/>
        <v>0.28999999999999998</v>
      </c>
      <c r="I182" s="96">
        <f t="shared" si="670"/>
        <v>0.23699999999999999</v>
      </c>
      <c r="J182" s="95">
        <f t="shared" si="671"/>
        <v>3093.1940000000004</v>
      </c>
      <c r="K182" s="96">
        <v>0.27100000000000002</v>
      </c>
      <c r="L182" s="97">
        <f t="shared" si="634"/>
        <v>1.0149812734082397</v>
      </c>
      <c r="M182" s="95">
        <f t="shared" si="672"/>
        <v>2549.078</v>
      </c>
      <c r="N182" s="96">
        <v>0.25900000000000001</v>
      </c>
      <c r="O182" s="97">
        <f t="shared" si="635"/>
        <v>0.97003745318352053</v>
      </c>
      <c r="P182" s="95">
        <f t="shared" si="673"/>
        <v>3001.3610000000003</v>
      </c>
      <c r="Q182" s="96">
        <v>0.28100000000000003</v>
      </c>
      <c r="R182" s="97">
        <f t="shared" si="636"/>
        <v>1.0524344569288391</v>
      </c>
      <c r="S182" s="95">
        <f t="shared" si="674"/>
        <v>4128.75</v>
      </c>
      <c r="T182" s="96">
        <v>0.25</v>
      </c>
      <c r="U182" s="97">
        <f t="shared" si="637"/>
        <v>0.93632958801498123</v>
      </c>
      <c r="V182" s="95">
        <f t="shared" si="675"/>
        <v>4572.4250000000002</v>
      </c>
      <c r="W182" s="96">
        <v>0.27500000000000002</v>
      </c>
      <c r="X182" s="97">
        <f t="shared" si="638"/>
        <v>1.0299625468164795</v>
      </c>
      <c r="Y182" s="95">
        <f t="shared" si="676"/>
        <v>3018.2460000000001</v>
      </c>
      <c r="Z182" s="96">
        <v>0.27800000000000002</v>
      </c>
      <c r="AA182" s="97">
        <f t="shared" si="639"/>
        <v>1.0411985018726593</v>
      </c>
      <c r="AB182" s="95">
        <f t="shared" si="677"/>
        <v>4730.2829999999994</v>
      </c>
      <c r="AC182" s="96">
        <v>0.23699999999999999</v>
      </c>
      <c r="AD182" s="97">
        <f t="shared" si="640"/>
        <v>0.88764044943820219</v>
      </c>
      <c r="AE182" s="95">
        <f t="shared" si="678"/>
        <v>2838.21</v>
      </c>
      <c r="AF182" s="96">
        <v>0.26700000000000002</v>
      </c>
      <c r="AG182" s="97">
        <f t="shared" si="641"/>
        <v>1</v>
      </c>
      <c r="AH182" s="95">
        <f t="shared" si="679"/>
        <v>3785.3100000000004</v>
      </c>
      <c r="AI182" s="96">
        <v>0.27400000000000002</v>
      </c>
      <c r="AJ182" s="97">
        <f t="shared" si="642"/>
        <v>1.0262172284644195</v>
      </c>
      <c r="AK182" s="95">
        <f t="shared" si="680"/>
        <v>4725.5499999999993</v>
      </c>
      <c r="AL182" s="96">
        <v>0.28999999999999998</v>
      </c>
      <c r="AM182" s="97">
        <f t="shared" si="643"/>
        <v>1.086142322097378</v>
      </c>
      <c r="AN182" s="95">
        <f t="shared" si="681"/>
        <v>4478.7749999999996</v>
      </c>
      <c r="AO182" s="96">
        <v>0.28499999999999998</v>
      </c>
      <c r="AP182" s="97">
        <f t="shared" si="644"/>
        <v>1.0674157303370786</v>
      </c>
      <c r="AQ182" s="95">
        <f t="shared" si="682"/>
        <v>5064.68</v>
      </c>
      <c r="AR182" s="96">
        <v>0.26500000000000001</v>
      </c>
      <c r="AS182" s="97">
        <f t="shared" si="645"/>
        <v>0.99250936329588013</v>
      </c>
      <c r="AT182" s="95">
        <f t="shared" si="683"/>
        <v>3968.46</v>
      </c>
      <c r="AU182" s="96">
        <v>0.27</v>
      </c>
      <c r="AV182" s="97">
        <f t="shared" si="646"/>
        <v>1.0112359550561798</v>
      </c>
      <c r="AW182" s="95">
        <f t="shared" si="684"/>
        <v>3634.28</v>
      </c>
      <c r="AX182" s="96">
        <v>0.26</v>
      </c>
      <c r="AY182" s="97">
        <f t="shared" si="647"/>
        <v>0.97378277153558046</v>
      </c>
      <c r="AZ182" s="95">
        <f t="shared" si="685"/>
        <v>4387.0659999999998</v>
      </c>
      <c r="BA182" s="96">
        <v>0.28299999999999997</v>
      </c>
      <c r="BB182" s="97">
        <f t="shared" si="648"/>
        <v>1.0599250936329587</v>
      </c>
      <c r="BC182" s="95">
        <f t="shared" si="686"/>
        <v>3913.056</v>
      </c>
      <c r="BD182" s="96">
        <v>0.252</v>
      </c>
      <c r="BE182" s="97">
        <f t="shared" si="649"/>
        <v>0.9438202247191011</v>
      </c>
      <c r="BF182" s="95">
        <f t="shared" si="687"/>
        <v>3120.4319999999998</v>
      </c>
      <c r="BG182" s="96">
        <v>0.251</v>
      </c>
      <c r="BH182" s="97">
        <f t="shared" si="650"/>
        <v>0.94007490636704116</v>
      </c>
      <c r="BI182" s="95">
        <f t="shared" si="688"/>
        <v>17813.976000000002</v>
      </c>
      <c r="BJ182" s="93">
        <f t="shared" si="689"/>
        <v>0.26952485853481412</v>
      </c>
      <c r="BK182" s="97">
        <f t="shared" si="690"/>
        <v>1.0094563990067944</v>
      </c>
      <c r="BL182" s="95">
        <f t="shared" si="691"/>
        <v>15787.852000000001</v>
      </c>
      <c r="BM182" s="93">
        <f t="shared" si="692"/>
        <v>0.26216957821321824</v>
      </c>
      <c r="BN182" s="97">
        <f t="shared" si="693"/>
        <v>0.98190853263377609</v>
      </c>
      <c r="BO182" s="95">
        <f t="shared" si="694"/>
        <v>17504.447</v>
      </c>
      <c r="BP182" s="93">
        <f t="shared" si="695"/>
        <v>0.27767206535532996</v>
      </c>
      <c r="BQ182" s="97">
        <f t="shared" si="696"/>
        <v>1.0399702822297001</v>
      </c>
      <c r="BR182" s="95">
        <f t="shared" si="697"/>
        <v>13902.880999999999</v>
      </c>
      <c r="BS182" s="93">
        <f t="shared" si="698"/>
        <v>0.25629320134203443</v>
      </c>
      <c r="BT182" s="97">
        <f t="shared" si="699"/>
        <v>0.95989963049451088</v>
      </c>
      <c r="BU182" s="93">
        <f t="shared" si="651"/>
        <v>0.27100000000000002</v>
      </c>
      <c r="BV182" s="93">
        <f t="shared" si="652"/>
        <v>0.25900000000000001</v>
      </c>
      <c r="BW182" s="93">
        <f t="shared" si="653"/>
        <v>0.28100000000000003</v>
      </c>
      <c r="BX182" s="93">
        <f t="shared" si="654"/>
        <v>0.25</v>
      </c>
      <c r="BY182" s="93">
        <f t="shared" si="655"/>
        <v>0.27500000000000002</v>
      </c>
      <c r="BZ182" s="93">
        <f t="shared" si="656"/>
        <v>0.27800000000000002</v>
      </c>
      <c r="CA182" s="93">
        <f t="shared" si="657"/>
        <v>0.23699999999999999</v>
      </c>
      <c r="CB182" s="93">
        <f t="shared" si="658"/>
        <v>0.26700000000000002</v>
      </c>
      <c r="CC182" s="93">
        <f t="shared" si="659"/>
        <v>0.27400000000000002</v>
      </c>
      <c r="CD182" s="93">
        <f t="shared" si="660"/>
        <v>0.28999999999999998</v>
      </c>
      <c r="CE182" s="93">
        <f t="shared" si="661"/>
        <v>0.28499999999999998</v>
      </c>
      <c r="CF182" s="93">
        <f t="shared" si="662"/>
        <v>0.26500000000000001</v>
      </c>
      <c r="CG182" s="93">
        <f t="shared" si="663"/>
        <v>0.27</v>
      </c>
      <c r="CH182" s="93">
        <f t="shared" si="664"/>
        <v>0.26</v>
      </c>
      <c r="CI182" s="93">
        <f t="shared" si="665"/>
        <v>0.28299999999999997</v>
      </c>
      <c r="CJ182" s="93">
        <f t="shared" si="666"/>
        <v>0.252</v>
      </c>
      <c r="CK182" s="93">
        <f t="shared" si="667"/>
        <v>0.251</v>
      </c>
      <c r="CL182" s="93"/>
      <c r="CM182" s="7"/>
      <c r="CN182" s="7"/>
      <c r="CP182" s="7"/>
      <c r="CQ182" s="7"/>
      <c r="CS182" s="7"/>
      <c r="CT182" s="7"/>
      <c r="CV182" s="7"/>
      <c r="CW182" s="7"/>
      <c r="CY182" s="7"/>
      <c r="CZ182" s="7"/>
      <c r="DB182" s="7"/>
      <c r="DC182" s="7"/>
    </row>
    <row r="183" spans="1:107">
      <c r="A183" s="37" t="s">
        <v>194</v>
      </c>
      <c r="B183" s="37" t="s">
        <v>186</v>
      </c>
      <c r="C183" s="94">
        <v>41852</v>
      </c>
      <c r="D183" s="37"/>
      <c r="E183" s="95">
        <f t="shared" si="668"/>
        <v>41412</v>
      </c>
      <c r="F183" s="96">
        <v>0.17</v>
      </c>
      <c r="G183" s="37"/>
      <c r="H183" s="96">
        <f t="shared" si="669"/>
        <v>0.19600000000000001</v>
      </c>
      <c r="I183" s="96">
        <f t="shared" si="670"/>
        <v>0.14299999999999999</v>
      </c>
      <c r="J183" s="95">
        <f t="shared" si="671"/>
        <v>1769.17</v>
      </c>
      <c r="K183" s="96">
        <v>0.155</v>
      </c>
      <c r="L183" s="97">
        <f t="shared" si="634"/>
        <v>0.91176470588235292</v>
      </c>
      <c r="M183" s="95">
        <f t="shared" si="672"/>
        <v>1535.3520000000001</v>
      </c>
      <c r="N183" s="96">
        <v>0.156</v>
      </c>
      <c r="O183" s="97">
        <f t="shared" si="635"/>
        <v>0.91764705882352937</v>
      </c>
      <c r="P183" s="95">
        <f t="shared" si="673"/>
        <v>1933.261</v>
      </c>
      <c r="Q183" s="96">
        <v>0.18099999999999999</v>
      </c>
      <c r="R183" s="97">
        <f t="shared" si="636"/>
        <v>1.0647058823529412</v>
      </c>
      <c r="S183" s="95">
        <f t="shared" si="674"/>
        <v>3022.2449999999999</v>
      </c>
      <c r="T183" s="96">
        <v>0.183</v>
      </c>
      <c r="U183" s="97">
        <f t="shared" si="637"/>
        <v>1.0764705882352941</v>
      </c>
      <c r="V183" s="95">
        <f t="shared" si="675"/>
        <v>2610.4389999999999</v>
      </c>
      <c r="W183" s="96">
        <v>0.157</v>
      </c>
      <c r="X183" s="97">
        <f t="shared" si="638"/>
        <v>0.92352941176470582</v>
      </c>
      <c r="Y183" s="95">
        <f t="shared" si="676"/>
        <v>1802.2620000000002</v>
      </c>
      <c r="Z183" s="96">
        <v>0.16600000000000001</v>
      </c>
      <c r="AA183" s="97">
        <f t="shared" si="639"/>
        <v>0.97647058823529409</v>
      </c>
      <c r="AB183" s="95">
        <f t="shared" si="677"/>
        <v>3632.538</v>
      </c>
      <c r="AC183" s="96">
        <v>0.182</v>
      </c>
      <c r="AD183" s="97">
        <f t="shared" si="640"/>
        <v>1.0705882352941176</v>
      </c>
      <c r="AE183" s="95">
        <f t="shared" si="678"/>
        <v>1520.09</v>
      </c>
      <c r="AF183" s="96">
        <v>0.14299999999999999</v>
      </c>
      <c r="AG183" s="97">
        <f t="shared" si="641"/>
        <v>0.84117647058823519</v>
      </c>
      <c r="AH183" s="95">
        <f t="shared" si="679"/>
        <v>2445.2549999999997</v>
      </c>
      <c r="AI183" s="96">
        <v>0.17699999999999999</v>
      </c>
      <c r="AJ183" s="97">
        <f t="shared" si="642"/>
        <v>1.0411764705882351</v>
      </c>
      <c r="AK183" s="95">
        <f t="shared" si="680"/>
        <v>2362.7749999999996</v>
      </c>
      <c r="AL183" s="96">
        <v>0.14499999999999999</v>
      </c>
      <c r="AM183" s="97">
        <f t="shared" si="643"/>
        <v>0.85294117647058809</v>
      </c>
      <c r="AN183" s="95">
        <f t="shared" si="681"/>
        <v>2451.54</v>
      </c>
      <c r="AO183" s="96">
        <v>0.156</v>
      </c>
      <c r="AP183" s="97">
        <f t="shared" si="644"/>
        <v>0.91764705882352937</v>
      </c>
      <c r="AQ183" s="95">
        <f t="shared" si="682"/>
        <v>3745.9520000000002</v>
      </c>
      <c r="AR183" s="96">
        <v>0.19600000000000001</v>
      </c>
      <c r="AS183" s="97">
        <f t="shared" si="645"/>
        <v>1.1529411764705881</v>
      </c>
      <c r="AT183" s="95">
        <f t="shared" si="683"/>
        <v>2866.11</v>
      </c>
      <c r="AU183" s="96">
        <v>0.19500000000000001</v>
      </c>
      <c r="AV183" s="97">
        <f t="shared" si="646"/>
        <v>1.1470588235294117</v>
      </c>
      <c r="AW183" s="95">
        <f t="shared" si="684"/>
        <v>2516.04</v>
      </c>
      <c r="AX183" s="96">
        <v>0.18</v>
      </c>
      <c r="AY183" s="97">
        <f t="shared" si="647"/>
        <v>1.0588235294117645</v>
      </c>
      <c r="AZ183" s="95">
        <f t="shared" si="685"/>
        <v>2309.7979999999998</v>
      </c>
      <c r="BA183" s="96">
        <v>0.14899999999999999</v>
      </c>
      <c r="BB183" s="97">
        <f t="shared" si="648"/>
        <v>0.876470588235294</v>
      </c>
      <c r="BC183" s="95">
        <f t="shared" si="686"/>
        <v>2779.5119999999997</v>
      </c>
      <c r="BD183" s="96">
        <v>0.17899999999999999</v>
      </c>
      <c r="BE183" s="97">
        <f t="shared" si="649"/>
        <v>1.052941176470588</v>
      </c>
      <c r="BF183" s="95">
        <f t="shared" si="687"/>
        <v>2212.8959999999997</v>
      </c>
      <c r="BG183" s="96">
        <v>0.17799999999999999</v>
      </c>
      <c r="BH183" s="97">
        <f t="shared" si="650"/>
        <v>1.0470588235294116</v>
      </c>
      <c r="BI183" s="95">
        <f t="shared" si="688"/>
        <v>11137.377</v>
      </c>
      <c r="BJ183" s="93">
        <f t="shared" si="689"/>
        <v>0.16850813992192937</v>
      </c>
      <c r="BK183" s="97">
        <f t="shared" si="690"/>
        <v>0.99122435248193741</v>
      </c>
      <c r="BL183" s="95">
        <f t="shared" si="691"/>
        <v>11340.998</v>
      </c>
      <c r="BM183" s="93">
        <f t="shared" si="692"/>
        <v>0.18832610428429092</v>
      </c>
      <c r="BN183" s="97">
        <f t="shared" si="693"/>
        <v>1.1078006134370053</v>
      </c>
      <c r="BO183" s="95">
        <f t="shared" si="694"/>
        <v>9903.625</v>
      </c>
      <c r="BP183" s="93">
        <f t="shared" si="695"/>
        <v>0.15710065038071067</v>
      </c>
      <c r="BQ183" s="97">
        <f t="shared" si="696"/>
        <v>0.92412147282770973</v>
      </c>
      <c r="BR183" s="95">
        <f t="shared" si="697"/>
        <v>9133.2350000000006</v>
      </c>
      <c r="BS183" s="93">
        <f t="shared" si="698"/>
        <v>0.16836697636692108</v>
      </c>
      <c r="BT183" s="97">
        <f t="shared" si="699"/>
        <v>0.9903939786289474</v>
      </c>
      <c r="BU183" s="93">
        <f t="shared" si="651"/>
        <v>0.155</v>
      </c>
      <c r="BV183" s="93">
        <f t="shared" si="652"/>
        <v>0.156</v>
      </c>
      <c r="BW183" s="93">
        <f t="shared" si="653"/>
        <v>0.18099999999999999</v>
      </c>
      <c r="BX183" s="93">
        <f t="shared" si="654"/>
        <v>0.183</v>
      </c>
      <c r="BY183" s="93">
        <f t="shared" si="655"/>
        <v>0.157</v>
      </c>
      <c r="BZ183" s="93">
        <f t="shared" si="656"/>
        <v>0.16600000000000001</v>
      </c>
      <c r="CA183" s="93">
        <f t="shared" si="657"/>
        <v>0.182</v>
      </c>
      <c r="CB183" s="93">
        <f t="shared" si="658"/>
        <v>0.14299999999999999</v>
      </c>
      <c r="CC183" s="93">
        <f t="shared" si="659"/>
        <v>0.17699999999999999</v>
      </c>
      <c r="CD183" s="93">
        <f t="shared" si="660"/>
        <v>0.14499999999999999</v>
      </c>
      <c r="CE183" s="93">
        <f t="shared" si="661"/>
        <v>0.156</v>
      </c>
      <c r="CF183" s="93">
        <f t="shared" si="662"/>
        <v>0.19600000000000001</v>
      </c>
      <c r="CG183" s="93">
        <f t="shared" si="663"/>
        <v>0.19500000000000001</v>
      </c>
      <c r="CH183" s="93">
        <f t="shared" si="664"/>
        <v>0.18</v>
      </c>
      <c r="CI183" s="93">
        <f t="shared" si="665"/>
        <v>0.14899999999999999</v>
      </c>
      <c r="CJ183" s="93">
        <f t="shared" si="666"/>
        <v>0.17899999999999999</v>
      </c>
      <c r="CK183" s="93">
        <f t="shared" si="667"/>
        <v>0.17799999999999999</v>
      </c>
      <c r="CL183" s="93"/>
      <c r="CM183" s="7"/>
      <c r="CN183" s="7"/>
      <c r="CP183" s="7"/>
      <c r="CQ183" s="7"/>
      <c r="CS183" s="7"/>
      <c r="CT183" s="7"/>
      <c r="CV183" s="7"/>
      <c r="CW183" s="7"/>
      <c r="CY183" s="7"/>
      <c r="CZ183" s="7"/>
      <c r="DB183" s="7"/>
      <c r="DC183" s="7"/>
    </row>
    <row r="184" spans="1:107">
      <c r="A184" s="37" t="s">
        <v>195</v>
      </c>
      <c r="B184" s="37" t="s">
        <v>186</v>
      </c>
      <c r="C184" s="94">
        <v>41852</v>
      </c>
      <c r="D184" s="37"/>
      <c r="E184" s="95">
        <f t="shared" si="668"/>
        <v>31424.400000000001</v>
      </c>
      <c r="F184" s="96">
        <v>0.129</v>
      </c>
      <c r="G184" s="37"/>
      <c r="H184" s="96">
        <f t="shared" si="669"/>
        <v>0.16400000000000001</v>
      </c>
      <c r="I184" s="96">
        <f t="shared" si="670"/>
        <v>0.09</v>
      </c>
      <c r="J184" s="95">
        <f t="shared" si="671"/>
        <v>1027.26</v>
      </c>
      <c r="K184" s="96">
        <v>0.09</v>
      </c>
      <c r="L184" s="97">
        <f t="shared" si="634"/>
        <v>0.69767441860465107</v>
      </c>
      <c r="M184" s="95">
        <f t="shared" si="672"/>
        <v>954.67399999999998</v>
      </c>
      <c r="N184" s="96">
        <v>9.7000000000000003E-2</v>
      </c>
      <c r="O184" s="97">
        <f t="shared" si="635"/>
        <v>0.75193798449612403</v>
      </c>
      <c r="P184" s="95">
        <f t="shared" si="673"/>
        <v>1153.548</v>
      </c>
      <c r="Q184" s="96">
        <v>0.108</v>
      </c>
      <c r="R184" s="97">
        <f t="shared" si="636"/>
        <v>0.83720930232558133</v>
      </c>
      <c r="S184" s="95">
        <f t="shared" si="674"/>
        <v>2345.1299999999997</v>
      </c>
      <c r="T184" s="96">
        <v>0.14199999999999999</v>
      </c>
      <c r="U184" s="97">
        <f t="shared" si="637"/>
        <v>1.1007751937984496</v>
      </c>
      <c r="V184" s="95">
        <f t="shared" si="675"/>
        <v>1762.462</v>
      </c>
      <c r="W184" s="96">
        <v>0.106</v>
      </c>
      <c r="X184" s="97">
        <f t="shared" si="638"/>
        <v>0.82170542635658905</v>
      </c>
      <c r="Y184" s="95">
        <f t="shared" si="676"/>
        <v>1107.414</v>
      </c>
      <c r="Z184" s="96">
        <v>0.10199999999999999</v>
      </c>
      <c r="AA184" s="97">
        <f t="shared" si="639"/>
        <v>0.79069767441860461</v>
      </c>
      <c r="AB184" s="95">
        <f t="shared" si="677"/>
        <v>3273.2760000000003</v>
      </c>
      <c r="AC184" s="96">
        <v>0.16400000000000001</v>
      </c>
      <c r="AD184" s="97">
        <f t="shared" si="640"/>
        <v>1.2713178294573644</v>
      </c>
      <c r="AE184" s="95">
        <f t="shared" si="678"/>
        <v>956.69999999999993</v>
      </c>
      <c r="AF184" s="96">
        <v>0.09</v>
      </c>
      <c r="AG184" s="97">
        <f t="shared" si="641"/>
        <v>0.69767441860465107</v>
      </c>
      <c r="AH184" s="95">
        <f t="shared" si="679"/>
        <v>1920.2850000000001</v>
      </c>
      <c r="AI184" s="96">
        <v>0.13900000000000001</v>
      </c>
      <c r="AJ184" s="97">
        <f t="shared" si="642"/>
        <v>1.0775193798449614</v>
      </c>
      <c r="AK184" s="95">
        <f t="shared" si="680"/>
        <v>1922.81</v>
      </c>
      <c r="AL184" s="96">
        <v>0.11799999999999999</v>
      </c>
      <c r="AM184" s="97">
        <f t="shared" si="643"/>
        <v>0.9147286821705426</v>
      </c>
      <c r="AN184" s="95">
        <f t="shared" si="681"/>
        <v>2074.38</v>
      </c>
      <c r="AO184" s="96">
        <v>0.13200000000000001</v>
      </c>
      <c r="AP184" s="97">
        <f t="shared" si="644"/>
        <v>1.0232558139534884</v>
      </c>
      <c r="AQ184" s="95">
        <f t="shared" si="682"/>
        <v>3057.92</v>
      </c>
      <c r="AR184" s="96">
        <v>0.16</v>
      </c>
      <c r="AS184" s="97">
        <f t="shared" si="645"/>
        <v>1.2403100775193798</v>
      </c>
      <c r="AT184" s="95">
        <f t="shared" si="683"/>
        <v>2190.002</v>
      </c>
      <c r="AU184" s="96">
        <v>0.14899999999999999</v>
      </c>
      <c r="AV184" s="97">
        <f t="shared" si="646"/>
        <v>1.1550387596899223</v>
      </c>
      <c r="AW184" s="95">
        <f t="shared" si="684"/>
        <v>1887.0300000000002</v>
      </c>
      <c r="AX184" s="96">
        <v>0.13500000000000001</v>
      </c>
      <c r="AY184" s="97">
        <f t="shared" si="647"/>
        <v>1.0465116279069768</v>
      </c>
      <c r="AZ184" s="95">
        <f t="shared" si="685"/>
        <v>1999.758</v>
      </c>
      <c r="BA184" s="96">
        <v>0.129</v>
      </c>
      <c r="BB184" s="97">
        <f t="shared" si="648"/>
        <v>1</v>
      </c>
      <c r="BC184" s="95">
        <f t="shared" si="686"/>
        <v>2049.6959999999999</v>
      </c>
      <c r="BD184" s="96">
        <v>0.13200000000000001</v>
      </c>
      <c r="BE184" s="97">
        <f t="shared" si="649"/>
        <v>1.0232558139534884</v>
      </c>
      <c r="BF184" s="95">
        <f t="shared" si="687"/>
        <v>1690.7520000000002</v>
      </c>
      <c r="BG184" s="96">
        <v>0.13600000000000001</v>
      </c>
      <c r="BH184" s="97">
        <f t="shared" si="650"/>
        <v>1.054263565891473</v>
      </c>
      <c r="BI184" s="95">
        <f t="shared" si="688"/>
        <v>7395.8139999999985</v>
      </c>
      <c r="BJ184" s="93">
        <f t="shared" si="689"/>
        <v>0.11189841740551333</v>
      </c>
      <c r="BK184" s="97">
        <f t="shared" si="690"/>
        <v>0.86742959229080097</v>
      </c>
      <c r="BL184" s="95">
        <f t="shared" si="691"/>
        <v>8825.7039999999997</v>
      </c>
      <c r="BM184" s="93">
        <f t="shared" si="692"/>
        <v>0.1465576884755895</v>
      </c>
      <c r="BN184" s="97">
        <f t="shared" si="693"/>
        <v>1.136106112213872</v>
      </c>
      <c r="BO184" s="95">
        <f t="shared" si="694"/>
        <v>8046.6440000000002</v>
      </c>
      <c r="BP184" s="93">
        <f t="shared" si="695"/>
        <v>0.12764346446700509</v>
      </c>
      <c r="BQ184" s="97">
        <f t="shared" si="696"/>
        <v>0.98948422067445796</v>
      </c>
      <c r="BR184" s="95">
        <f t="shared" si="697"/>
        <v>7104.9350000000004</v>
      </c>
      <c r="BS184" s="93">
        <f t="shared" si="698"/>
        <v>0.13097620101021273</v>
      </c>
      <c r="BT184" s="97">
        <f t="shared" si="699"/>
        <v>1.0153193876760678</v>
      </c>
      <c r="BU184" s="93">
        <f t="shared" si="651"/>
        <v>0.09</v>
      </c>
      <c r="BV184" s="93">
        <f t="shared" si="652"/>
        <v>9.7000000000000003E-2</v>
      </c>
      <c r="BW184" s="93">
        <f t="shared" si="653"/>
        <v>0.108</v>
      </c>
      <c r="BX184" s="93">
        <f t="shared" si="654"/>
        <v>0.14199999999999999</v>
      </c>
      <c r="BY184" s="93">
        <f t="shared" si="655"/>
        <v>0.106</v>
      </c>
      <c r="BZ184" s="93">
        <f t="shared" si="656"/>
        <v>0.10199999999999999</v>
      </c>
      <c r="CA184" s="93">
        <f t="shared" si="657"/>
        <v>0.16400000000000001</v>
      </c>
      <c r="CB184" s="93">
        <f t="shared" si="658"/>
        <v>0.09</v>
      </c>
      <c r="CC184" s="93">
        <f t="shared" si="659"/>
        <v>0.13900000000000001</v>
      </c>
      <c r="CD184" s="93">
        <f t="shared" si="660"/>
        <v>0.11799999999999999</v>
      </c>
      <c r="CE184" s="93">
        <f t="shared" si="661"/>
        <v>0.13200000000000001</v>
      </c>
      <c r="CF184" s="93">
        <f t="shared" si="662"/>
        <v>0.16</v>
      </c>
      <c r="CG184" s="93">
        <f t="shared" si="663"/>
        <v>0.14899999999999999</v>
      </c>
      <c r="CH184" s="93">
        <f t="shared" si="664"/>
        <v>0.13500000000000001</v>
      </c>
      <c r="CI184" s="93">
        <f t="shared" si="665"/>
        <v>0.129</v>
      </c>
      <c r="CJ184" s="93">
        <f t="shared" si="666"/>
        <v>0.13200000000000001</v>
      </c>
      <c r="CK184" s="93">
        <f t="shared" si="667"/>
        <v>0.13600000000000001</v>
      </c>
      <c r="CL184" s="93"/>
      <c r="CM184" s="7"/>
      <c r="CN184" s="7"/>
      <c r="CP184" s="7"/>
      <c r="CQ184" s="7"/>
      <c r="CS184" s="7"/>
      <c r="CT184" s="7"/>
      <c r="CV184" s="7"/>
      <c r="CW184" s="7"/>
      <c r="CY184" s="7"/>
      <c r="CZ184" s="7"/>
      <c r="DB184" s="7"/>
      <c r="DC184" s="7"/>
    </row>
    <row r="185" spans="1:107">
      <c r="A185" s="37" t="s">
        <v>196</v>
      </c>
      <c r="B185" s="37" t="s">
        <v>186</v>
      </c>
      <c r="C185" s="94">
        <v>41852</v>
      </c>
      <c r="D185" s="37"/>
      <c r="E185" s="95">
        <f t="shared" si="668"/>
        <v>42386.399999999994</v>
      </c>
      <c r="F185" s="96">
        <v>0.17399999999999999</v>
      </c>
      <c r="G185" s="37"/>
      <c r="H185" s="96">
        <f t="shared" si="669"/>
        <v>0.25</v>
      </c>
      <c r="I185" s="96">
        <f t="shared" si="670"/>
        <v>0.125</v>
      </c>
      <c r="J185" s="95">
        <f t="shared" si="671"/>
        <v>1426.75</v>
      </c>
      <c r="K185" s="96">
        <v>0.125</v>
      </c>
      <c r="L185" s="97">
        <f t="shared" si="634"/>
        <v>0.71839080459770122</v>
      </c>
      <c r="M185" s="95">
        <f t="shared" si="672"/>
        <v>1456.616</v>
      </c>
      <c r="N185" s="96">
        <v>0.14799999999999999</v>
      </c>
      <c r="O185" s="97">
        <f t="shared" si="635"/>
        <v>0.85057471264367823</v>
      </c>
      <c r="P185" s="95">
        <f t="shared" si="673"/>
        <v>1441.9350000000002</v>
      </c>
      <c r="Q185" s="96">
        <v>0.13500000000000001</v>
      </c>
      <c r="R185" s="97">
        <f t="shared" si="636"/>
        <v>0.77586206896551735</v>
      </c>
      <c r="S185" s="95">
        <f t="shared" si="674"/>
        <v>3517.6949999999997</v>
      </c>
      <c r="T185" s="96">
        <v>0.21299999999999999</v>
      </c>
      <c r="U185" s="97">
        <f t="shared" si="637"/>
        <v>1.2241379310344829</v>
      </c>
      <c r="V185" s="95">
        <f t="shared" si="675"/>
        <v>2361.0339999999997</v>
      </c>
      <c r="W185" s="96">
        <v>0.14199999999999999</v>
      </c>
      <c r="X185" s="97">
        <f t="shared" si="638"/>
        <v>0.81609195402298851</v>
      </c>
      <c r="Y185" s="95">
        <f t="shared" si="676"/>
        <v>1357.125</v>
      </c>
      <c r="Z185" s="96">
        <v>0.125</v>
      </c>
      <c r="AA185" s="97">
        <f t="shared" si="639"/>
        <v>0.71839080459770122</v>
      </c>
      <c r="AB185" s="95">
        <f t="shared" si="677"/>
        <v>4989.75</v>
      </c>
      <c r="AC185" s="96">
        <v>0.25</v>
      </c>
      <c r="AD185" s="97">
        <f t="shared" si="640"/>
        <v>1.4367816091954024</v>
      </c>
      <c r="AE185" s="95">
        <f t="shared" si="678"/>
        <v>1435.0500000000002</v>
      </c>
      <c r="AF185" s="96">
        <v>0.13500000000000001</v>
      </c>
      <c r="AG185" s="97">
        <f t="shared" si="641"/>
        <v>0.77586206896551735</v>
      </c>
      <c r="AH185" s="95">
        <f t="shared" si="679"/>
        <v>2210.4</v>
      </c>
      <c r="AI185" s="96">
        <v>0.16</v>
      </c>
      <c r="AJ185" s="97">
        <f t="shared" si="642"/>
        <v>0.91954022988505757</v>
      </c>
      <c r="AK185" s="95">
        <f t="shared" si="680"/>
        <v>2476.84</v>
      </c>
      <c r="AL185" s="96">
        <v>0.152</v>
      </c>
      <c r="AM185" s="97">
        <f t="shared" si="643"/>
        <v>0.87356321839080464</v>
      </c>
      <c r="AN185" s="95">
        <f t="shared" si="681"/>
        <v>2624.4050000000002</v>
      </c>
      <c r="AO185" s="96">
        <v>0.16700000000000001</v>
      </c>
      <c r="AP185" s="97">
        <f t="shared" si="644"/>
        <v>0.95977011494252884</v>
      </c>
      <c r="AQ185" s="95">
        <f t="shared" si="682"/>
        <v>3382.8239999999996</v>
      </c>
      <c r="AR185" s="96">
        <v>0.17699999999999999</v>
      </c>
      <c r="AS185" s="97">
        <f t="shared" si="645"/>
        <v>1.0172413793103448</v>
      </c>
      <c r="AT185" s="95">
        <f t="shared" si="683"/>
        <v>2557.4519999999998</v>
      </c>
      <c r="AU185" s="96">
        <v>0.17399999999999999</v>
      </c>
      <c r="AV185" s="97">
        <f t="shared" si="646"/>
        <v>1</v>
      </c>
      <c r="AW185" s="95">
        <f t="shared" si="684"/>
        <v>2655.82</v>
      </c>
      <c r="AX185" s="96">
        <v>0.19</v>
      </c>
      <c r="AY185" s="97">
        <f t="shared" si="647"/>
        <v>1.0919540229885059</v>
      </c>
      <c r="AZ185" s="95">
        <f t="shared" si="685"/>
        <v>2650.8420000000001</v>
      </c>
      <c r="BA185" s="96">
        <v>0.17100000000000001</v>
      </c>
      <c r="BB185" s="97">
        <f t="shared" si="648"/>
        <v>0.98275862068965536</v>
      </c>
      <c r="BC185" s="95">
        <f t="shared" si="686"/>
        <v>3198.768</v>
      </c>
      <c r="BD185" s="96">
        <v>0.20599999999999999</v>
      </c>
      <c r="BE185" s="97">
        <f t="shared" si="649"/>
        <v>1.1839080459770115</v>
      </c>
      <c r="BF185" s="95">
        <f t="shared" si="687"/>
        <v>2573.424</v>
      </c>
      <c r="BG185" s="96">
        <v>0.20699999999999999</v>
      </c>
      <c r="BH185" s="97">
        <f t="shared" si="650"/>
        <v>1.1896551724137931</v>
      </c>
      <c r="BI185" s="95">
        <f t="shared" si="688"/>
        <v>10104.538999999999</v>
      </c>
      <c r="BJ185" s="93">
        <f t="shared" si="689"/>
        <v>0.15288133567343479</v>
      </c>
      <c r="BK185" s="97">
        <f t="shared" si="690"/>
        <v>0.8786283659392804</v>
      </c>
      <c r="BL185" s="95">
        <f t="shared" si="691"/>
        <v>11169.52</v>
      </c>
      <c r="BM185" s="93">
        <f t="shared" si="692"/>
        <v>0.18547857854533378</v>
      </c>
      <c r="BN185" s="97">
        <f t="shared" si="693"/>
        <v>1.0659688422145621</v>
      </c>
      <c r="BO185" s="95">
        <f t="shared" si="694"/>
        <v>10950.855</v>
      </c>
      <c r="BP185" s="93">
        <f t="shared" si="695"/>
        <v>0.17371280139593909</v>
      </c>
      <c r="BQ185" s="97">
        <f t="shared" si="696"/>
        <v>0.99834943330999482</v>
      </c>
      <c r="BR185" s="95">
        <f t="shared" si="697"/>
        <v>10091.816000000001</v>
      </c>
      <c r="BS185" s="93">
        <f t="shared" si="698"/>
        <v>0.18603797515024151</v>
      </c>
      <c r="BT185" s="97">
        <f t="shared" si="699"/>
        <v>1.069183765231273</v>
      </c>
      <c r="BU185" s="93">
        <f t="shared" si="651"/>
        <v>0.125</v>
      </c>
      <c r="BV185" s="93">
        <f t="shared" si="652"/>
        <v>0.14799999999999999</v>
      </c>
      <c r="BW185" s="93">
        <f t="shared" si="653"/>
        <v>0.13500000000000001</v>
      </c>
      <c r="BX185" s="93">
        <f t="shared" si="654"/>
        <v>0.21299999999999999</v>
      </c>
      <c r="BY185" s="93">
        <f t="shared" si="655"/>
        <v>0.14199999999999999</v>
      </c>
      <c r="BZ185" s="93">
        <f t="shared" si="656"/>
        <v>0.125</v>
      </c>
      <c r="CA185" s="93">
        <f t="shared" si="657"/>
        <v>0.25</v>
      </c>
      <c r="CB185" s="93">
        <f t="shared" si="658"/>
        <v>0.13500000000000001</v>
      </c>
      <c r="CC185" s="93">
        <f t="shared" si="659"/>
        <v>0.16</v>
      </c>
      <c r="CD185" s="93">
        <f t="shared" si="660"/>
        <v>0.152</v>
      </c>
      <c r="CE185" s="93">
        <f t="shared" si="661"/>
        <v>0.16700000000000001</v>
      </c>
      <c r="CF185" s="93">
        <f t="shared" si="662"/>
        <v>0.17699999999999999</v>
      </c>
      <c r="CG185" s="93">
        <f t="shared" si="663"/>
        <v>0.17399999999999999</v>
      </c>
      <c r="CH185" s="93">
        <f t="shared" si="664"/>
        <v>0.19</v>
      </c>
      <c r="CI185" s="93">
        <f t="shared" si="665"/>
        <v>0.17100000000000001</v>
      </c>
      <c r="CJ185" s="93">
        <f t="shared" si="666"/>
        <v>0.20599999999999999</v>
      </c>
      <c r="CK185" s="93">
        <f t="shared" si="667"/>
        <v>0.20699999999999999</v>
      </c>
      <c r="CL185" s="93"/>
      <c r="CM185" s="7"/>
      <c r="CN185" s="7"/>
      <c r="CP185" s="7"/>
      <c r="CQ185" s="7"/>
      <c r="CS185" s="7"/>
      <c r="CT185" s="7"/>
      <c r="CV185" s="7"/>
      <c r="CW185" s="7"/>
      <c r="CY185" s="7"/>
      <c r="CZ185" s="7"/>
      <c r="DB185" s="7"/>
      <c r="DC185" s="7"/>
    </row>
    <row r="186" spans="1:107">
      <c r="A186" s="37" t="s">
        <v>197</v>
      </c>
      <c r="B186" s="37"/>
      <c r="C186" s="37"/>
      <c r="D186" s="37"/>
      <c r="E186" s="122"/>
      <c r="F186" s="37"/>
      <c r="G186" s="37"/>
      <c r="H186" s="37"/>
      <c r="I186" s="37"/>
      <c r="J186" s="122"/>
      <c r="K186" s="37"/>
      <c r="L186" s="122"/>
      <c r="M186" s="122"/>
      <c r="N186" s="37"/>
      <c r="O186" s="122"/>
      <c r="P186" s="122"/>
      <c r="Q186" s="37"/>
      <c r="R186" s="122"/>
      <c r="S186" s="122"/>
      <c r="T186" s="37"/>
      <c r="U186" s="122"/>
      <c r="V186" s="122"/>
      <c r="W186" s="37"/>
      <c r="X186" s="122"/>
      <c r="Y186" s="122"/>
      <c r="Z186" s="37"/>
      <c r="AA186" s="122"/>
      <c r="AB186" s="122"/>
      <c r="AC186" s="37"/>
      <c r="AD186" s="122"/>
      <c r="AE186" s="122"/>
      <c r="AF186" s="37"/>
      <c r="AG186" s="122"/>
      <c r="AH186" s="122"/>
      <c r="AI186" s="37"/>
      <c r="AJ186" s="122"/>
      <c r="AK186" s="122"/>
      <c r="AL186" s="37"/>
      <c r="AM186" s="122"/>
      <c r="AN186" s="122"/>
      <c r="AO186" s="37"/>
      <c r="AP186" s="122"/>
      <c r="AQ186" s="122"/>
      <c r="AR186" s="37"/>
      <c r="AS186" s="122"/>
      <c r="AT186" s="122"/>
      <c r="AU186" s="37"/>
      <c r="AV186" s="122"/>
      <c r="AW186" s="122"/>
      <c r="AX186" s="37"/>
      <c r="AY186" s="122"/>
      <c r="AZ186" s="122"/>
      <c r="BA186" s="37"/>
      <c r="BB186" s="122"/>
      <c r="BC186" s="122"/>
      <c r="BD186" s="37"/>
      <c r="BE186" s="122"/>
      <c r="BF186" s="122"/>
      <c r="BG186" s="37"/>
      <c r="BH186" s="122"/>
      <c r="BI186" s="122"/>
      <c r="BJ186" s="122"/>
      <c r="BK186" s="122"/>
      <c r="BL186" s="122"/>
      <c r="BM186" s="122"/>
      <c r="BN186" s="122"/>
      <c r="BO186" s="122"/>
      <c r="BP186" s="122"/>
      <c r="BQ186" s="122"/>
      <c r="BR186" s="122"/>
      <c r="BS186" s="122"/>
      <c r="BT186" s="122"/>
      <c r="BU186" s="93"/>
      <c r="BV186" s="93"/>
      <c r="BW186" s="93"/>
      <c r="BX186" s="93"/>
      <c r="BY186" s="93"/>
      <c r="BZ186" s="93"/>
      <c r="CA186" s="93"/>
      <c r="CB186" s="93"/>
      <c r="CC186" s="93"/>
      <c r="CD186" s="93"/>
      <c r="CE186" s="93"/>
      <c r="CF186" s="93"/>
      <c r="CG186" s="93"/>
      <c r="CH186" s="93"/>
      <c r="CI186" s="93"/>
      <c r="CJ186" s="93"/>
      <c r="CK186" s="93"/>
      <c r="CL186" s="93"/>
      <c r="CM186" s="7"/>
      <c r="CN186" s="7"/>
      <c r="CP186" s="7"/>
      <c r="CQ186" s="7"/>
      <c r="CS186" s="7"/>
      <c r="CT186" s="7"/>
      <c r="CV186" s="7"/>
      <c r="CW186" s="7"/>
      <c r="CY186" s="7"/>
      <c r="CZ186" s="7"/>
      <c r="DB186" s="7"/>
      <c r="DC186" s="7"/>
    </row>
    <row r="187" spans="1:107">
      <c r="A187" s="37" t="s">
        <v>198</v>
      </c>
      <c r="B187" s="37" t="s">
        <v>186</v>
      </c>
      <c r="C187" s="94">
        <v>41852</v>
      </c>
      <c r="D187" s="37"/>
      <c r="E187" s="123">
        <v>38904.5</v>
      </c>
      <c r="F187" s="37"/>
      <c r="G187" s="37"/>
      <c r="H187" s="124">
        <f t="shared" ref="H187:H199" si="700">LARGE(BU187:CK187,1)</f>
        <v>48692.9</v>
      </c>
      <c r="I187" s="124">
        <f t="shared" ref="I187:I199" si="701">SMALL(BU187:CK187,1)</f>
        <v>27167.5</v>
      </c>
      <c r="J187" s="123">
        <v>48101.3</v>
      </c>
      <c r="K187" s="37"/>
      <c r="L187" s="97">
        <f>J187/$E187</f>
        <v>1.2363942474520944</v>
      </c>
      <c r="M187" s="123">
        <v>44342.9</v>
      </c>
      <c r="N187" s="37"/>
      <c r="O187" s="97">
        <f>M187/$E187</f>
        <v>1.1397884563482374</v>
      </c>
      <c r="P187" s="123">
        <v>40711.9</v>
      </c>
      <c r="Q187" s="37"/>
      <c r="R187" s="97">
        <f>P187/$E187</f>
        <v>1.0464573506920793</v>
      </c>
      <c r="S187" s="123">
        <v>33742.5</v>
      </c>
      <c r="T187" s="37"/>
      <c r="U187" s="97">
        <f>S187/$E187</f>
        <v>0.86731612024315952</v>
      </c>
      <c r="V187" s="123">
        <v>47938.7</v>
      </c>
      <c r="W187" s="37"/>
      <c r="X187" s="97">
        <f>V187/$E187</f>
        <v>1.2322147823516558</v>
      </c>
      <c r="Y187" s="123">
        <v>47096.2</v>
      </c>
      <c r="Z187" s="37"/>
      <c r="AA187" s="97">
        <f>Y187/$E187</f>
        <v>1.2105591898109473</v>
      </c>
      <c r="AB187" s="123">
        <v>27167.5</v>
      </c>
      <c r="AC187" s="37"/>
      <c r="AD187" s="97">
        <f>AB187/$E187</f>
        <v>0.69831253453970621</v>
      </c>
      <c r="AE187" s="123">
        <v>48692.9</v>
      </c>
      <c r="AF187" s="37"/>
      <c r="AG187" s="97">
        <f>AE187/$E187</f>
        <v>1.2516007145702939</v>
      </c>
      <c r="AH187" s="123">
        <v>38536.5</v>
      </c>
      <c r="AI187" s="37"/>
      <c r="AJ187" s="97">
        <f>AH187/$E187</f>
        <v>0.9905409399940881</v>
      </c>
      <c r="AK187" s="123">
        <v>45659</v>
      </c>
      <c r="AL187" s="37"/>
      <c r="AM187" s="97">
        <f>AK187/$E187</f>
        <v>1.1736174478530761</v>
      </c>
      <c r="AN187" s="123">
        <v>40478.699999999997</v>
      </c>
      <c r="AO187" s="37"/>
      <c r="AP187" s="97">
        <f>AN187/$E187</f>
        <v>1.0404631854926807</v>
      </c>
      <c r="AQ187" s="123">
        <v>33368.1</v>
      </c>
      <c r="AR187" s="37"/>
      <c r="AS187" s="97">
        <f>AQ187/$E187</f>
        <v>0.85769255484584039</v>
      </c>
      <c r="AT187" s="123">
        <v>34405</v>
      </c>
      <c r="AU187" s="37"/>
      <c r="AV187" s="97">
        <f>AT187/$E187</f>
        <v>0.88434499865054172</v>
      </c>
      <c r="AW187" s="123">
        <v>34064.199999999997</v>
      </c>
      <c r="AX187" s="37"/>
      <c r="AY187" s="97">
        <f>AW187/$E187</f>
        <v>0.87558508655811018</v>
      </c>
      <c r="AZ187" s="123">
        <v>41003.599999999999</v>
      </c>
      <c r="BA187" s="37"/>
      <c r="BB187" s="97">
        <f>AZ187/$E187</f>
        <v>1.053955197984809</v>
      </c>
      <c r="BC187" s="123">
        <v>34572.400000000001</v>
      </c>
      <c r="BD187" s="37"/>
      <c r="BE187" s="97">
        <f>BC187/$E187</f>
        <v>0.88864784279453535</v>
      </c>
      <c r="BF187" s="123">
        <v>34329.599999999999</v>
      </c>
      <c r="BG187" s="37"/>
      <c r="BH187" s="97">
        <f>BF187/$E187</f>
        <v>0.88240691950802608</v>
      </c>
      <c r="BI187" s="123">
        <f>((J187*J$175)+(S187*S$175)+(V187*V$175)+(Y187*Y$175)+(P187*P$175))/BI$175</f>
        <v>43113.287709928285</v>
      </c>
      <c r="BJ187" s="93"/>
      <c r="BK187" s="97">
        <f>BI187/$E187</f>
        <v>1.1081825421205331</v>
      </c>
      <c r="BL187" s="123">
        <f>((BF187*BF$175)+(AT187*AT$175)+(AQ187*AQ$175)+(AW187*AW$175))/BL$175</f>
        <v>33981.248621720362</v>
      </c>
      <c r="BM187" s="93"/>
      <c r="BN187" s="97">
        <f>BL187/$E187</f>
        <v>0.87345290703441403</v>
      </c>
      <c r="BO187" s="123">
        <f>((AZ187*AZ$175)+(AN187*AN$175)+(AK187*AK$175)+(BC187*BC$175))/BO$175</f>
        <v>40491.976679885782</v>
      </c>
      <c r="BP187" s="93"/>
      <c r="BQ187" s="97">
        <f>BO187/$E187</f>
        <v>1.040804448839743</v>
      </c>
      <c r="BR187" s="123">
        <f>((AH187*AH$175)+(AE187*AE$175)+(AB187*AB$175)+(M187*M$175))/BR$175</f>
        <v>37397.157925008294</v>
      </c>
      <c r="BS187" s="97"/>
      <c r="BT187" s="97">
        <f>BR187/$E187</f>
        <v>0.96125532843265671</v>
      </c>
      <c r="BU187" s="125">
        <f>J187</f>
        <v>48101.3</v>
      </c>
      <c r="BV187" s="125">
        <f>M187</f>
        <v>44342.9</v>
      </c>
      <c r="BW187" s="125">
        <f>P187</f>
        <v>40711.9</v>
      </c>
      <c r="BX187" s="125">
        <f>S187</f>
        <v>33742.5</v>
      </c>
      <c r="BY187" s="125">
        <f>V187</f>
        <v>47938.7</v>
      </c>
      <c r="BZ187" s="125">
        <f>Y187</f>
        <v>47096.2</v>
      </c>
      <c r="CA187" s="125">
        <f>AB187</f>
        <v>27167.5</v>
      </c>
      <c r="CB187" s="125">
        <f>AE187</f>
        <v>48692.9</v>
      </c>
      <c r="CC187" s="125">
        <f>AH187</f>
        <v>38536.5</v>
      </c>
      <c r="CD187" s="125">
        <f>AK187</f>
        <v>45659</v>
      </c>
      <c r="CE187" s="125">
        <f>AN187</f>
        <v>40478.699999999997</v>
      </c>
      <c r="CF187" s="125">
        <f>AQ187</f>
        <v>33368.1</v>
      </c>
      <c r="CG187" s="125">
        <f>AT187</f>
        <v>34405</v>
      </c>
      <c r="CH187" s="125">
        <f>AW187</f>
        <v>34064.199999999997</v>
      </c>
      <c r="CI187" s="125">
        <f>AZ187</f>
        <v>41003.599999999999</v>
      </c>
      <c r="CJ187" s="125">
        <f>BC187</f>
        <v>34572.400000000001</v>
      </c>
      <c r="CK187" s="125">
        <f>BF187</f>
        <v>34329.599999999999</v>
      </c>
      <c r="CL187" s="93"/>
      <c r="CM187" s="7"/>
      <c r="CN187" s="7"/>
      <c r="CP187" s="7"/>
      <c r="CQ187" s="7"/>
      <c r="CS187" s="7"/>
      <c r="CT187" s="7"/>
      <c r="CV187" s="7"/>
      <c r="CW187" s="7"/>
      <c r="CY187" s="7"/>
      <c r="CZ187" s="7"/>
      <c r="DB187" s="7"/>
      <c r="DC187" s="7"/>
    </row>
    <row r="188" spans="1:107">
      <c r="A188" s="37" t="s">
        <v>199</v>
      </c>
      <c r="B188" s="37" t="s">
        <v>186</v>
      </c>
      <c r="C188" s="94">
        <v>41852</v>
      </c>
      <c r="D188" s="37"/>
      <c r="E188" s="95">
        <f t="shared" ref="E188:E197" si="702">E$175*F188</f>
        <v>42142.799999999996</v>
      </c>
      <c r="F188" s="96">
        <v>0.17299999999999999</v>
      </c>
      <c r="G188" s="37"/>
      <c r="H188" s="96">
        <f t="shared" si="700"/>
        <v>0.27200000000000002</v>
      </c>
      <c r="I188" s="96">
        <f t="shared" si="701"/>
        <v>0.10199999999999999</v>
      </c>
      <c r="J188" s="95">
        <f t="shared" ref="J188:J197" si="703">J$175*K188</f>
        <v>1506.6480000000001</v>
      </c>
      <c r="K188" s="96">
        <v>0.13200000000000001</v>
      </c>
      <c r="L188" s="97">
        <f>K188/$F188</f>
        <v>0.76300578034682087</v>
      </c>
      <c r="M188" s="95">
        <f t="shared" ref="M188:M197" si="704">M$175*N188</f>
        <v>1564.8779999999999</v>
      </c>
      <c r="N188" s="96">
        <v>0.159</v>
      </c>
      <c r="O188" s="97">
        <f t="shared" ref="O188:O197" si="705">N188/$F188</f>
        <v>0.91907514450867056</v>
      </c>
      <c r="P188" s="95">
        <f t="shared" ref="P188:P197" si="706">P$175*Q188</f>
        <v>1687.598</v>
      </c>
      <c r="Q188" s="96">
        <v>0.158</v>
      </c>
      <c r="R188" s="97">
        <f t="shared" ref="R188:R197" si="707">Q188/$F188</f>
        <v>0.91329479768786137</v>
      </c>
      <c r="S188" s="95">
        <f t="shared" ref="S188:S197" si="708">S$175*T188</f>
        <v>3980.1149999999998</v>
      </c>
      <c r="T188" s="96">
        <v>0.24099999999999999</v>
      </c>
      <c r="U188" s="97">
        <f t="shared" ref="U188:U197" si="709">T188/$F188</f>
        <v>1.3930635838150289</v>
      </c>
      <c r="V188" s="95">
        <f t="shared" ref="V188:V197" si="710">V$175*W188</f>
        <v>2128.2559999999999</v>
      </c>
      <c r="W188" s="96">
        <v>0.128</v>
      </c>
      <c r="X188" s="97">
        <f t="shared" ref="X188:X197" si="711">W188/$F188</f>
        <v>0.73988439306358389</v>
      </c>
      <c r="Y188" s="95">
        <f t="shared" ref="Y188:Y197" si="712">Y$175*Z188</f>
        <v>1335.4110000000001</v>
      </c>
      <c r="Z188" s="96">
        <v>0.123</v>
      </c>
      <c r="AA188" s="97">
        <f t="shared" ref="AA188:AA197" si="713">Z188/$F188</f>
        <v>0.71098265895953761</v>
      </c>
      <c r="AB188" s="95">
        <f t="shared" ref="AB188:AB197" si="714">AB$175*AC188</f>
        <v>5428.848</v>
      </c>
      <c r="AC188" s="96">
        <v>0.27200000000000002</v>
      </c>
      <c r="AD188" s="97">
        <f t="shared" ref="AD188:AD197" si="715">AC188/$F188</f>
        <v>1.5722543352601159</v>
      </c>
      <c r="AE188" s="95">
        <f t="shared" ref="AE188:AE197" si="716">AE$175*AF188</f>
        <v>1530.7199999999998</v>
      </c>
      <c r="AF188" s="96">
        <v>0.14399999999999999</v>
      </c>
      <c r="AG188" s="97">
        <f t="shared" ref="AG188:AG197" si="717">AF188/$F188</f>
        <v>0.83236994219653182</v>
      </c>
      <c r="AH188" s="95">
        <f t="shared" ref="AH188:AH197" si="718">AH$175*AI188</f>
        <v>1878.8400000000001</v>
      </c>
      <c r="AI188" s="96">
        <v>0.13600000000000001</v>
      </c>
      <c r="AJ188" s="97">
        <f t="shared" ref="AJ188:AJ197" si="719">AI188/$F188</f>
        <v>0.78612716763005797</v>
      </c>
      <c r="AK188" s="95">
        <f t="shared" ref="AK188:AK197" si="720">AK$175*AL188</f>
        <v>1922.81</v>
      </c>
      <c r="AL188" s="96">
        <v>0.11799999999999999</v>
      </c>
      <c r="AM188" s="97">
        <f t="shared" ref="AM188:AM197" si="721">AL188/$F188</f>
        <v>0.68208092485549132</v>
      </c>
      <c r="AN188" s="95">
        <f t="shared" ref="AN188:AN197" si="722">AN$175*AO188</f>
        <v>1948.66</v>
      </c>
      <c r="AO188" s="96">
        <v>0.124</v>
      </c>
      <c r="AP188" s="97">
        <f t="shared" ref="AP188:AP197" si="723">AO188/$F188</f>
        <v>0.71676300578034691</v>
      </c>
      <c r="AQ188" s="95">
        <f t="shared" ref="AQ188:AQ197" si="724">AQ$175*AR188</f>
        <v>1949.424</v>
      </c>
      <c r="AR188" s="96">
        <v>0.10199999999999999</v>
      </c>
      <c r="AS188" s="97">
        <f t="shared" ref="AS188:AS197" si="725">AR188/$F188</f>
        <v>0.58959537572254339</v>
      </c>
      <c r="AT188" s="95">
        <f t="shared" ref="AT188:AT197" si="726">AT$175*AU188</f>
        <v>2336.982</v>
      </c>
      <c r="AU188" s="96">
        <v>0.159</v>
      </c>
      <c r="AV188" s="97">
        <f t="shared" ref="AV188:AV197" si="727">AU188/$F188</f>
        <v>0.91907514450867056</v>
      </c>
      <c r="AW188" s="95">
        <f t="shared" ref="AW188:AW197" si="728">AW$175*AX188</f>
        <v>2851.5119999999997</v>
      </c>
      <c r="AX188" s="96">
        <v>0.20399999999999999</v>
      </c>
      <c r="AY188" s="97">
        <f t="shared" ref="AY188:AY197" si="729">AX188/$F188</f>
        <v>1.1791907514450868</v>
      </c>
      <c r="AZ188" s="95">
        <f t="shared" ref="AZ188:AZ197" si="730">AZ$175*BA188</f>
        <v>2340.8020000000001</v>
      </c>
      <c r="BA188" s="96">
        <v>0.151</v>
      </c>
      <c r="BB188" s="97">
        <f t="shared" ref="BB188:BB197" si="731">BA188/$F188</f>
        <v>0.8728323699421966</v>
      </c>
      <c r="BC188" s="95">
        <f t="shared" ref="BC188:BC197" si="732">BC$175*BD188</f>
        <v>3928.5839999999998</v>
      </c>
      <c r="BD188" s="96">
        <v>0.253</v>
      </c>
      <c r="BE188" s="97">
        <f t="shared" ref="BE188:BE197" si="733">BD188/$F188</f>
        <v>1.4624277456647401</v>
      </c>
      <c r="BF188" s="95">
        <f t="shared" ref="BF188:BF197" si="734">BF$175*BG188</f>
        <v>2996.1120000000001</v>
      </c>
      <c r="BG188" s="96">
        <v>0.24099999999999999</v>
      </c>
      <c r="BH188" s="97">
        <f t="shared" ref="BH188:BH197" si="735">BG188/$F188</f>
        <v>1.3930635838150289</v>
      </c>
      <c r="BI188" s="95">
        <f>J188+S188+V188+Y188+P188</f>
        <v>10638.028</v>
      </c>
      <c r="BJ188" s="93">
        <f>BI188/BI$175</f>
        <v>0.16095300632432596</v>
      </c>
      <c r="BK188" s="97">
        <f>BJ188/$F188</f>
        <v>0.93036419840650852</v>
      </c>
      <c r="BL188" s="95">
        <f>BF188+AT188+AQ188+AW188</f>
        <v>10134.029999999999</v>
      </c>
      <c r="BM188" s="93">
        <f>BL188/BL$175</f>
        <v>0.16828346064430419</v>
      </c>
      <c r="BN188" s="97">
        <f>BM188/$F188</f>
        <v>0.97273676673008214</v>
      </c>
      <c r="BO188" s="95">
        <f>AZ188+AN188+AK188+BC188</f>
        <v>10140.856</v>
      </c>
      <c r="BP188" s="93">
        <f>BO188/BO$175</f>
        <v>0.16086383248730965</v>
      </c>
      <c r="BQ188" s="97">
        <f>BP188/$F188</f>
        <v>0.92984874270121187</v>
      </c>
      <c r="BR188" s="95">
        <f>AH188+AE188+AB188+M188</f>
        <v>10403.286</v>
      </c>
      <c r="BS188" s="93">
        <f>BR188/BR$175</f>
        <v>0.19177978099767726</v>
      </c>
      <c r="BT188" s="97">
        <f>BS188/$F188</f>
        <v>1.1085536473854178</v>
      </c>
      <c r="BU188" s="93">
        <f t="shared" ref="BU188:BU197" si="736">K188</f>
        <v>0.13200000000000001</v>
      </c>
      <c r="BV188" s="93">
        <f t="shared" ref="BV188:BV197" si="737">N188</f>
        <v>0.159</v>
      </c>
      <c r="BW188" s="93">
        <f t="shared" ref="BW188:BW197" si="738">Q188</f>
        <v>0.158</v>
      </c>
      <c r="BX188" s="93">
        <f t="shared" ref="BX188:BX197" si="739">T188</f>
        <v>0.24099999999999999</v>
      </c>
      <c r="BY188" s="93">
        <f t="shared" ref="BY188:BY197" si="740">W188</f>
        <v>0.128</v>
      </c>
      <c r="BZ188" s="93">
        <f t="shared" ref="BZ188:BZ197" si="741">Z188</f>
        <v>0.123</v>
      </c>
      <c r="CA188" s="93">
        <f t="shared" ref="CA188:CA197" si="742">AC188</f>
        <v>0.27200000000000002</v>
      </c>
      <c r="CB188" s="93">
        <f t="shared" ref="CB188:CB197" si="743">AF188</f>
        <v>0.14399999999999999</v>
      </c>
      <c r="CC188" s="93">
        <f t="shared" ref="CC188:CC197" si="744">AI188</f>
        <v>0.13600000000000001</v>
      </c>
      <c r="CD188" s="93">
        <f t="shared" ref="CD188:CD197" si="745">AL188</f>
        <v>0.11799999999999999</v>
      </c>
      <c r="CE188" s="93">
        <f t="shared" ref="CE188:CE197" si="746">AO188</f>
        <v>0.124</v>
      </c>
      <c r="CF188" s="93">
        <f t="shared" ref="CF188:CF197" si="747">AR188</f>
        <v>0.10199999999999999</v>
      </c>
      <c r="CG188" s="93">
        <f t="shared" ref="CG188:CG197" si="748">AU188</f>
        <v>0.159</v>
      </c>
      <c r="CH188" s="93">
        <f t="shared" ref="CH188:CH197" si="749">AX188</f>
        <v>0.20399999999999999</v>
      </c>
      <c r="CI188" s="93">
        <f t="shared" ref="CI188:CI197" si="750">BA188</f>
        <v>0.151</v>
      </c>
      <c r="CJ188" s="93">
        <f t="shared" ref="CJ188:CJ197" si="751">BD188</f>
        <v>0.253</v>
      </c>
      <c r="CK188" s="93">
        <f t="shared" ref="CK188:CK197" si="752">BG188</f>
        <v>0.24099999999999999</v>
      </c>
      <c r="CL188" s="93"/>
      <c r="CM188" s="7"/>
      <c r="CN188" s="7"/>
      <c r="CP188" s="7"/>
      <c r="CQ188" s="7"/>
      <c r="CS188" s="7"/>
      <c r="CT188" s="7"/>
      <c r="CV188" s="7"/>
      <c r="CW188" s="7"/>
      <c r="CY188" s="7"/>
      <c r="CZ188" s="7"/>
      <c r="DB188" s="7"/>
      <c r="DC188" s="7"/>
    </row>
    <row r="189" spans="1:107">
      <c r="A189" s="37" t="s">
        <v>200</v>
      </c>
      <c r="B189" s="37" t="s">
        <v>186</v>
      </c>
      <c r="C189" s="94">
        <v>41852</v>
      </c>
      <c r="D189" s="37"/>
      <c r="E189" s="95">
        <f t="shared" si="702"/>
        <v>13154.4</v>
      </c>
      <c r="F189" s="96">
        <v>5.3999999999999999E-2</v>
      </c>
      <c r="G189" s="37"/>
      <c r="H189" s="96">
        <f t="shared" si="700"/>
        <v>8.2000000000000003E-2</v>
      </c>
      <c r="I189" s="96">
        <f t="shared" si="701"/>
        <v>2.8000000000000001E-2</v>
      </c>
      <c r="J189" s="95">
        <f t="shared" si="703"/>
        <v>547.87199999999996</v>
      </c>
      <c r="K189" s="96">
        <v>4.8000000000000001E-2</v>
      </c>
      <c r="L189" s="97">
        <f t="shared" ref="L189:L197" si="753">K189/$F189</f>
        <v>0.88888888888888895</v>
      </c>
      <c r="M189" s="95">
        <f t="shared" si="704"/>
        <v>551.15200000000004</v>
      </c>
      <c r="N189" s="96">
        <v>5.6000000000000001E-2</v>
      </c>
      <c r="O189" s="97">
        <f t="shared" si="705"/>
        <v>1.037037037037037</v>
      </c>
      <c r="P189" s="95">
        <f t="shared" si="706"/>
        <v>633.47107274540508</v>
      </c>
      <c r="Q189" s="96">
        <v>5.9308217652411302E-2</v>
      </c>
      <c r="R189" s="97">
        <f t="shared" si="707"/>
        <v>1.0983003268965057</v>
      </c>
      <c r="S189" s="95">
        <f t="shared" si="708"/>
        <v>1354.23</v>
      </c>
      <c r="T189" s="96">
        <v>8.2000000000000003E-2</v>
      </c>
      <c r="U189" s="97">
        <f t="shared" si="709"/>
        <v>1.5185185185185186</v>
      </c>
      <c r="V189" s="95">
        <f t="shared" si="710"/>
        <v>731.58799999999997</v>
      </c>
      <c r="W189" s="96">
        <v>4.3999999999999997E-2</v>
      </c>
      <c r="X189" s="97">
        <f t="shared" si="711"/>
        <v>0.81481481481481477</v>
      </c>
      <c r="Y189" s="95">
        <f t="shared" si="712"/>
        <v>531.99300000000005</v>
      </c>
      <c r="Z189" s="96">
        <v>4.9000000000000002E-2</v>
      </c>
      <c r="AA189" s="97">
        <f t="shared" si="713"/>
        <v>0.90740740740740744</v>
      </c>
      <c r="AB189" s="95">
        <f t="shared" si="714"/>
        <v>1437.048</v>
      </c>
      <c r="AC189" s="96">
        <v>7.1999999999999995E-2</v>
      </c>
      <c r="AD189" s="97">
        <f t="shared" si="715"/>
        <v>1.3333333333333333</v>
      </c>
      <c r="AE189" s="95">
        <f t="shared" si="716"/>
        <v>563.39</v>
      </c>
      <c r="AF189" s="96">
        <v>5.2999999999999999E-2</v>
      </c>
      <c r="AG189" s="97">
        <f t="shared" si="717"/>
        <v>0.98148148148148151</v>
      </c>
      <c r="AH189" s="95">
        <f t="shared" si="718"/>
        <v>566.41500000000008</v>
      </c>
      <c r="AI189" s="96">
        <v>4.1000000000000002E-2</v>
      </c>
      <c r="AJ189" s="97">
        <f t="shared" si="719"/>
        <v>0.7592592592592593</v>
      </c>
      <c r="AK189" s="95">
        <f t="shared" si="720"/>
        <v>554.03000000000009</v>
      </c>
      <c r="AL189" s="96">
        <v>3.4000000000000002E-2</v>
      </c>
      <c r="AM189" s="97">
        <f t="shared" si="721"/>
        <v>0.62962962962962965</v>
      </c>
      <c r="AN189" s="95">
        <f t="shared" si="722"/>
        <v>440.02</v>
      </c>
      <c r="AO189" s="96">
        <v>2.8000000000000001E-2</v>
      </c>
      <c r="AP189" s="97">
        <f t="shared" si="723"/>
        <v>0.51851851851851849</v>
      </c>
      <c r="AQ189" s="95">
        <f t="shared" si="724"/>
        <v>630.69600000000003</v>
      </c>
      <c r="AR189" s="96">
        <v>3.3000000000000002E-2</v>
      </c>
      <c r="AS189" s="97">
        <f t="shared" si="725"/>
        <v>0.61111111111111116</v>
      </c>
      <c r="AT189" s="95">
        <f t="shared" si="726"/>
        <v>808.39</v>
      </c>
      <c r="AU189" s="96">
        <v>5.5E-2</v>
      </c>
      <c r="AV189" s="97">
        <f t="shared" si="727"/>
        <v>1.0185185185185186</v>
      </c>
      <c r="AW189" s="95">
        <f t="shared" si="728"/>
        <v>894.59199999999998</v>
      </c>
      <c r="AX189" s="96">
        <v>6.4000000000000001E-2</v>
      </c>
      <c r="AY189" s="97">
        <f t="shared" si="729"/>
        <v>1.1851851851851851</v>
      </c>
      <c r="AZ189" s="95">
        <f t="shared" si="730"/>
        <v>682.08799999999997</v>
      </c>
      <c r="BA189" s="96">
        <v>4.3999999999999997E-2</v>
      </c>
      <c r="BB189" s="97">
        <f t="shared" si="731"/>
        <v>0.81481481481481477</v>
      </c>
      <c r="BC189" s="95">
        <f t="shared" si="732"/>
        <v>1226.712</v>
      </c>
      <c r="BD189" s="96">
        <v>7.9000000000000001E-2</v>
      </c>
      <c r="BE189" s="97">
        <f t="shared" si="733"/>
        <v>1.462962962962963</v>
      </c>
      <c r="BF189" s="95">
        <f t="shared" si="734"/>
        <v>957.26400000000001</v>
      </c>
      <c r="BG189" s="96">
        <v>7.6999999999999999E-2</v>
      </c>
      <c r="BH189" s="97">
        <f t="shared" si="735"/>
        <v>1.4259259259259258</v>
      </c>
      <c r="BI189" s="95">
        <f t="shared" ref="BI189:BI197" si="754">J189+S189+V189+Y189+P189</f>
        <v>3799.1540727454048</v>
      </c>
      <c r="BJ189" s="93">
        <f t="shared" ref="BJ189:BJ197" si="755">BI189/BI$175</f>
        <v>5.748107351265478E-2</v>
      </c>
      <c r="BK189" s="97">
        <f t="shared" ref="BK189:BK197" si="756">BJ189/$F189</f>
        <v>1.064464324308422</v>
      </c>
      <c r="BL189" s="95">
        <f t="shared" ref="BL189:BL197" si="757">BF189+AT189+AQ189+AW189</f>
        <v>3290.942</v>
      </c>
      <c r="BM189" s="93">
        <f t="shared" ref="BM189:BM197" si="758">BL189/BL$175</f>
        <v>5.4648654931916306E-2</v>
      </c>
      <c r="BN189" s="97">
        <f t="shared" ref="BN189:BN197" si="759">BM189/$F189</f>
        <v>1.0120121283688206</v>
      </c>
      <c r="BO189" s="95">
        <f t="shared" ref="BO189:BO197" si="760">AZ189+AN189+AK189+BC189</f>
        <v>2902.85</v>
      </c>
      <c r="BP189" s="93">
        <f t="shared" ref="BP189:BP197" si="761">BO189/BO$175</f>
        <v>4.6047747461928933E-2</v>
      </c>
      <c r="BQ189" s="97">
        <f t="shared" ref="BQ189:BQ197" si="762">BP189/$F189</f>
        <v>0.85273606410979508</v>
      </c>
      <c r="BR189" s="95">
        <f t="shared" ref="BR189:BR197" si="763">AH189+AE189+AB189+M189</f>
        <v>3118.0050000000001</v>
      </c>
      <c r="BS189" s="93">
        <f t="shared" ref="BS189:BS197" si="764">BR189/BR$175</f>
        <v>5.7478984625594517E-2</v>
      </c>
      <c r="BT189" s="97">
        <f t="shared" ref="BT189:BT197" si="765">BS189/$F189</f>
        <v>1.0644256412147133</v>
      </c>
      <c r="BU189" s="93">
        <f t="shared" si="736"/>
        <v>4.8000000000000001E-2</v>
      </c>
      <c r="BV189" s="93">
        <f t="shared" si="737"/>
        <v>5.6000000000000001E-2</v>
      </c>
      <c r="BW189" s="93">
        <f t="shared" si="738"/>
        <v>5.9308217652411302E-2</v>
      </c>
      <c r="BX189" s="93">
        <f t="shared" si="739"/>
        <v>8.2000000000000003E-2</v>
      </c>
      <c r="BY189" s="93">
        <f t="shared" si="740"/>
        <v>4.3999999999999997E-2</v>
      </c>
      <c r="BZ189" s="93">
        <f t="shared" si="741"/>
        <v>4.9000000000000002E-2</v>
      </c>
      <c r="CA189" s="93">
        <f t="shared" si="742"/>
        <v>7.1999999999999995E-2</v>
      </c>
      <c r="CB189" s="93">
        <f t="shared" si="743"/>
        <v>5.2999999999999999E-2</v>
      </c>
      <c r="CC189" s="93">
        <f t="shared" si="744"/>
        <v>4.1000000000000002E-2</v>
      </c>
      <c r="CD189" s="93">
        <f t="shared" si="745"/>
        <v>3.4000000000000002E-2</v>
      </c>
      <c r="CE189" s="93">
        <f t="shared" si="746"/>
        <v>2.8000000000000001E-2</v>
      </c>
      <c r="CF189" s="93">
        <f t="shared" si="747"/>
        <v>3.3000000000000002E-2</v>
      </c>
      <c r="CG189" s="93">
        <f t="shared" si="748"/>
        <v>5.5E-2</v>
      </c>
      <c r="CH189" s="93">
        <f t="shared" si="749"/>
        <v>6.4000000000000001E-2</v>
      </c>
      <c r="CI189" s="93">
        <f t="shared" si="750"/>
        <v>4.3999999999999997E-2</v>
      </c>
      <c r="CJ189" s="93">
        <f t="shared" si="751"/>
        <v>7.9000000000000001E-2</v>
      </c>
      <c r="CK189" s="93">
        <f t="shared" si="752"/>
        <v>7.6999999999999999E-2</v>
      </c>
      <c r="CL189" s="93"/>
      <c r="CM189" s="7"/>
      <c r="CN189" s="7"/>
      <c r="CP189" s="7"/>
      <c r="CQ189" s="7"/>
      <c r="CS189" s="7"/>
      <c r="CT189" s="7"/>
      <c r="CV189" s="7"/>
      <c r="CW189" s="7"/>
      <c r="CY189" s="7"/>
      <c r="CZ189" s="7"/>
      <c r="DB189" s="7"/>
      <c r="DC189" s="7"/>
    </row>
    <row r="190" spans="1:107">
      <c r="A190" s="37" t="s">
        <v>201</v>
      </c>
      <c r="B190" s="37" t="s">
        <v>186</v>
      </c>
      <c r="C190" s="94">
        <v>41852</v>
      </c>
      <c r="D190" s="37"/>
      <c r="E190" s="95">
        <f t="shared" si="702"/>
        <v>58707.6</v>
      </c>
      <c r="F190" s="96">
        <v>0.24099999999999999</v>
      </c>
      <c r="G190" s="37"/>
      <c r="H190" s="96">
        <f t="shared" si="700"/>
        <v>0.36399999999999999</v>
      </c>
      <c r="I190" s="96">
        <f t="shared" si="701"/>
        <v>0.14199999999999999</v>
      </c>
      <c r="J190" s="95">
        <f t="shared" si="703"/>
        <v>1655.03</v>
      </c>
      <c r="K190" s="96">
        <v>0.14499999999999999</v>
      </c>
      <c r="L190" s="97">
        <f t="shared" si="753"/>
        <v>0.60165975103734437</v>
      </c>
      <c r="M190" s="95">
        <f t="shared" si="704"/>
        <v>1604.2460000000001</v>
      </c>
      <c r="N190" s="96">
        <v>0.16300000000000001</v>
      </c>
      <c r="O190" s="97">
        <f t="shared" si="705"/>
        <v>0.67634854771784236</v>
      </c>
      <c r="P190" s="95">
        <f t="shared" si="706"/>
        <v>1901.2179999999998</v>
      </c>
      <c r="Q190" s="96">
        <v>0.17799999999999999</v>
      </c>
      <c r="R190" s="97">
        <f t="shared" si="707"/>
        <v>0.7385892116182573</v>
      </c>
      <c r="S190" s="95">
        <f t="shared" si="708"/>
        <v>3534.21</v>
      </c>
      <c r="T190" s="96">
        <v>0.214</v>
      </c>
      <c r="U190" s="97">
        <f t="shared" si="709"/>
        <v>0.88796680497925318</v>
      </c>
      <c r="V190" s="95">
        <f t="shared" si="710"/>
        <v>2743.4549999999999</v>
      </c>
      <c r="W190" s="96">
        <v>0.16500000000000001</v>
      </c>
      <c r="X190" s="97">
        <f t="shared" si="711"/>
        <v>0.68464730290456433</v>
      </c>
      <c r="Y190" s="95">
        <f t="shared" si="712"/>
        <v>1726.2629999999999</v>
      </c>
      <c r="Z190" s="96">
        <v>0.159</v>
      </c>
      <c r="AA190" s="97">
        <f t="shared" si="713"/>
        <v>0.65975103734439833</v>
      </c>
      <c r="AB190" s="95">
        <f t="shared" si="714"/>
        <v>6426.7979999999998</v>
      </c>
      <c r="AC190" s="96">
        <v>0.32200000000000001</v>
      </c>
      <c r="AD190" s="97">
        <f t="shared" si="715"/>
        <v>1.3360995850622408</v>
      </c>
      <c r="AE190" s="95">
        <f t="shared" si="716"/>
        <v>1509.4599999999998</v>
      </c>
      <c r="AF190" s="96">
        <v>0.14199999999999999</v>
      </c>
      <c r="AG190" s="97">
        <f t="shared" si="717"/>
        <v>0.58921161825726143</v>
      </c>
      <c r="AH190" s="95">
        <f t="shared" si="718"/>
        <v>4130.6849999999995</v>
      </c>
      <c r="AI190" s="96">
        <v>0.29899999999999999</v>
      </c>
      <c r="AJ190" s="97">
        <f t="shared" si="719"/>
        <v>1.2406639004149378</v>
      </c>
      <c r="AK190" s="95">
        <f t="shared" si="720"/>
        <v>4285.585</v>
      </c>
      <c r="AL190" s="96">
        <v>0.26300000000000001</v>
      </c>
      <c r="AM190" s="97">
        <f t="shared" si="721"/>
        <v>1.091286307053942</v>
      </c>
      <c r="AN190" s="95">
        <f t="shared" si="722"/>
        <v>4903.08</v>
      </c>
      <c r="AO190" s="96">
        <v>0.312</v>
      </c>
      <c r="AP190" s="97">
        <f t="shared" si="723"/>
        <v>1.2946058091286308</v>
      </c>
      <c r="AQ190" s="95">
        <f t="shared" si="724"/>
        <v>6956.768</v>
      </c>
      <c r="AR190" s="96">
        <v>0.36399999999999999</v>
      </c>
      <c r="AS190" s="97">
        <f t="shared" si="725"/>
        <v>1.5103734439834025</v>
      </c>
      <c r="AT190" s="95">
        <f t="shared" si="726"/>
        <v>4159.5339999999997</v>
      </c>
      <c r="AU190" s="96">
        <v>0.28299999999999997</v>
      </c>
      <c r="AV190" s="97">
        <f t="shared" si="727"/>
        <v>1.1742738589211617</v>
      </c>
      <c r="AW190" s="95">
        <f t="shared" si="728"/>
        <v>3396.654</v>
      </c>
      <c r="AX190" s="96">
        <v>0.24299999999999999</v>
      </c>
      <c r="AY190" s="97">
        <f t="shared" si="729"/>
        <v>1.008298755186722</v>
      </c>
      <c r="AZ190" s="95">
        <f t="shared" si="730"/>
        <v>4387.0659999999998</v>
      </c>
      <c r="BA190" s="96">
        <v>0.28299999999999997</v>
      </c>
      <c r="BB190" s="97">
        <f t="shared" si="731"/>
        <v>1.1742738589211617</v>
      </c>
      <c r="BC190" s="95">
        <f t="shared" si="732"/>
        <v>2919.2640000000001</v>
      </c>
      <c r="BD190" s="96">
        <v>0.188</v>
      </c>
      <c r="BE190" s="97">
        <f t="shared" si="733"/>
        <v>0.78008298755186722</v>
      </c>
      <c r="BF190" s="95">
        <f t="shared" si="734"/>
        <v>2498.8320000000003</v>
      </c>
      <c r="BG190" s="96">
        <v>0.20100000000000001</v>
      </c>
      <c r="BH190" s="97">
        <f t="shared" si="735"/>
        <v>0.8340248962655602</v>
      </c>
      <c r="BI190" s="95">
        <f t="shared" si="754"/>
        <v>11560.175999999999</v>
      </c>
      <c r="BJ190" s="93">
        <f t="shared" si="755"/>
        <v>0.1749050745907344</v>
      </c>
      <c r="BK190" s="97">
        <f t="shared" si="756"/>
        <v>0.72574719747192695</v>
      </c>
      <c r="BL190" s="95">
        <f t="shared" si="757"/>
        <v>17011.788</v>
      </c>
      <c r="BM190" s="93">
        <f t="shared" si="758"/>
        <v>0.28249398870807041</v>
      </c>
      <c r="BN190" s="97">
        <f t="shared" si="759"/>
        <v>1.1721742270044415</v>
      </c>
      <c r="BO190" s="95">
        <f t="shared" si="760"/>
        <v>16494.994999999999</v>
      </c>
      <c r="BP190" s="93">
        <f t="shared" si="761"/>
        <v>0.26165918464467003</v>
      </c>
      <c r="BQ190" s="97">
        <f t="shared" si="762"/>
        <v>1.0857227578617015</v>
      </c>
      <c r="BR190" s="95">
        <f t="shared" si="763"/>
        <v>13671.188999999998</v>
      </c>
      <c r="BS190" s="93">
        <f t="shared" si="764"/>
        <v>0.25202206614312572</v>
      </c>
      <c r="BT190" s="97">
        <f t="shared" si="765"/>
        <v>1.0457347142868287</v>
      </c>
      <c r="BU190" s="93">
        <f t="shared" si="736"/>
        <v>0.14499999999999999</v>
      </c>
      <c r="BV190" s="93">
        <f t="shared" si="737"/>
        <v>0.16300000000000001</v>
      </c>
      <c r="BW190" s="93">
        <f t="shared" si="738"/>
        <v>0.17799999999999999</v>
      </c>
      <c r="BX190" s="93">
        <f t="shared" si="739"/>
        <v>0.214</v>
      </c>
      <c r="BY190" s="93">
        <f t="shared" si="740"/>
        <v>0.16500000000000001</v>
      </c>
      <c r="BZ190" s="93">
        <f t="shared" si="741"/>
        <v>0.159</v>
      </c>
      <c r="CA190" s="93">
        <f t="shared" si="742"/>
        <v>0.32200000000000001</v>
      </c>
      <c r="CB190" s="93">
        <f t="shared" si="743"/>
        <v>0.14199999999999999</v>
      </c>
      <c r="CC190" s="93">
        <f t="shared" si="744"/>
        <v>0.29899999999999999</v>
      </c>
      <c r="CD190" s="93">
        <f t="shared" si="745"/>
        <v>0.26300000000000001</v>
      </c>
      <c r="CE190" s="93">
        <f t="shared" si="746"/>
        <v>0.312</v>
      </c>
      <c r="CF190" s="93">
        <f t="shared" si="747"/>
        <v>0.36399999999999999</v>
      </c>
      <c r="CG190" s="93">
        <f t="shared" si="748"/>
        <v>0.28299999999999997</v>
      </c>
      <c r="CH190" s="93">
        <f t="shared" si="749"/>
        <v>0.24299999999999999</v>
      </c>
      <c r="CI190" s="93">
        <f t="shared" si="750"/>
        <v>0.28299999999999997</v>
      </c>
      <c r="CJ190" s="93">
        <f t="shared" si="751"/>
        <v>0.188</v>
      </c>
      <c r="CK190" s="93">
        <f t="shared" si="752"/>
        <v>0.20100000000000001</v>
      </c>
      <c r="CL190" s="93"/>
      <c r="CM190" s="7"/>
      <c r="CN190" s="7"/>
      <c r="CP190" s="7"/>
      <c r="CQ190" s="7"/>
      <c r="CS190" s="7"/>
      <c r="CT190" s="7"/>
      <c r="CV190" s="7"/>
      <c r="CW190" s="7"/>
      <c r="CY190" s="7"/>
      <c r="CZ190" s="7"/>
      <c r="DB190" s="7"/>
      <c r="DC190" s="7"/>
    </row>
    <row r="191" spans="1:107">
      <c r="A191" s="37" t="s">
        <v>202</v>
      </c>
      <c r="B191" s="37" t="s">
        <v>186</v>
      </c>
      <c r="C191" s="94">
        <v>41852</v>
      </c>
      <c r="D191" s="37"/>
      <c r="E191" s="95">
        <f t="shared" si="702"/>
        <v>38001.599999999999</v>
      </c>
      <c r="F191" s="96">
        <v>0.156</v>
      </c>
      <c r="G191" s="37"/>
      <c r="H191" s="96">
        <f t="shared" si="700"/>
        <v>0.17799999999999999</v>
      </c>
      <c r="I191" s="96">
        <f t="shared" si="701"/>
        <v>0.13200000000000001</v>
      </c>
      <c r="J191" s="95">
        <f t="shared" si="703"/>
        <v>1597.9600000000003</v>
      </c>
      <c r="K191" s="96">
        <v>0.14000000000000001</v>
      </c>
      <c r="L191" s="97">
        <f t="shared" si="753"/>
        <v>0.89743589743589747</v>
      </c>
      <c r="M191" s="95">
        <f t="shared" si="704"/>
        <v>1348.354</v>
      </c>
      <c r="N191" s="96">
        <v>0.13700000000000001</v>
      </c>
      <c r="O191" s="97">
        <f t="shared" si="705"/>
        <v>0.8782051282051283</v>
      </c>
      <c r="P191" s="95">
        <f t="shared" si="706"/>
        <v>1773.046</v>
      </c>
      <c r="Q191" s="96">
        <v>0.16600000000000001</v>
      </c>
      <c r="R191" s="97">
        <f t="shared" si="707"/>
        <v>1.0641025641025641</v>
      </c>
      <c r="S191" s="95">
        <f t="shared" si="708"/>
        <v>2477.25</v>
      </c>
      <c r="T191" s="96">
        <v>0.15</v>
      </c>
      <c r="U191" s="97">
        <f t="shared" si="709"/>
        <v>0.96153846153846145</v>
      </c>
      <c r="V191" s="95">
        <f t="shared" si="710"/>
        <v>2627.0659999999998</v>
      </c>
      <c r="W191" s="96">
        <v>0.158</v>
      </c>
      <c r="X191" s="97">
        <f t="shared" si="711"/>
        <v>1.0128205128205128</v>
      </c>
      <c r="Y191" s="95">
        <f t="shared" si="712"/>
        <v>1726.2629999999999</v>
      </c>
      <c r="Z191" s="96">
        <v>0.159</v>
      </c>
      <c r="AA191" s="97">
        <f t="shared" si="713"/>
        <v>1.0192307692307692</v>
      </c>
      <c r="AB191" s="95">
        <f t="shared" si="714"/>
        <v>2854.1369999999997</v>
      </c>
      <c r="AC191" s="96">
        <v>0.14299999999999999</v>
      </c>
      <c r="AD191" s="97">
        <f t="shared" si="715"/>
        <v>0.91666666666666663</v>
      </c>
      <c r="AE191" s="95">
        <f t="shared" si="716"/>
        <v>1403.16</v>
      </c>
      <c r="AF191" s="96">
        <v>0.13200000000000001</v>
      </c>
      <c r="AG191" s="97">
        <f t="shared" si="717"/>
        <v>0.84615384615384615</v>
      </c>
      <c r="AH191" s="95">
        <f t="shared" si="718"/>
        <v>2320.92</v>
      </c>
      <c r="AI191" s="96">
        <v>0.16800000000000001</v>
      </c>
      <c r="AJ191" s="97">
        <f t="shared" si="719"/>
        <v>1.0769230769230771</v>
      </c>
      <c r="AK191" s="95">
        <f t="shared" si="720"/>
        <v>2558.3150000000001</v>
      </c>
      <c r="AL191" s="96">
        <v>0.157</v>
      </c>
      <c r="AM191" s="97">
        <f t="shared" si="721"/>
        <v>1.0064102564102564</v>
      </c>
      <c r="AN191" s="95">
        <f t="shared" si="722"/>
        <v>2750.125</v>
      </c>
      <c r="AO191" s="96">
        <v>0.17499999999999999</v>
      </c>
      <c r="AP191" s="97">
        <f t="shared" si="723"/>
        <v>1.1217948717948718</v>
      </c>
      <c r="AQ191" s="95">
        <f t="shared" si="724"/>
        <v>3401.9359999999997</v>
      </c>
      <c r="AR191" s="96">
        <v>0.17799999999999999</v>
      </c>
      <c r="AS191" s="97">
        <f t="shared" si="725"/>
        <v>1.141025641025641</v>
      </c>
      <c r="AT191" s="95">
        <f t="shared" si="726"/>
        <v>2601.5459999999998</v>
      </c>
      <c r="AU191" s="96">
        <v>0.17699999999999999</v>
      </c>
      <c r="AV191" s="97">
        <f t="shared" si="727"/>
        <v>1.1346153846153846</v>
      </c>
      <c r="AW191" s="95">
        <f t="shared" si="728"/>
        <v>2222.502</v>
      </c>
      <c r="AX191" s="96">
        <v>0.159</v>
      </c>
      <c r="AY191" s="97">
        <f t="shared" si="729"/>
        <v>1.0192307692307692</v>
      </c>
      <c r="AZ191" s="95">
        <f t="shared" si="730"/>
        <v>2371.806</v>
      </c>
      <c r="BA191" s="96">
        <v>0.153</v>
      </c>
      <c r="BB191" s="97">
        <f t="shared" si="731"/>
        <v>0.98076923076923073</v>
      </c>
      <c r="BC191" s="95">
        <f t="shared" si="732"/>
        <v>2142.864</v>
      </c>
      <c r="BD191" s="96">
        <v>0.13800000000000001</v>
      </c>
      <c r="BE191" s="97">
        <f t="shared" si="733"/>
        <v>0.88461538461538469</v>
      </c>
      <c r="BF191" s="95">
        <f t="shared" si="734"/>
        <v>1790.2079999999999</v>
      </c>
      <c r="BG191" s="96">
        <v>0.14399999999999999</v>
      </c>
      <c r="BH191" s="97">
        <f t="shared" si="735"/>
        <v>0.92307692307692302</v>
      </c>
      <c r="BI191" s="95">
        <f t="shared" si="754"/>
        <v>10201.585000000001</v>
      </c>
      <c r="BJ191" s="93">
        <f t="shared" si="755"/>
        <v>0.15434963839380278</v>
      </c>
      <c r="BK191" s="97">
        <f t="shared" si="756"/>
        <v>0.98942075893463322</v>
      </c>
      <c r="BL191" s="95">
        <f t="shared" si="757"/>
        <v>10016.191999999999</v>
      </c>
      <c r="BM191" s="93">
        <f t="shared" si="758"/>
        <v>0.1663266688807705</v>
      </c>
      <c r="BN191" s="97">
        <f t="shared" si="759"/>
        <v>1.0661965953895545</v>
      </c>
      <c r="BO191" s="95">
        <f t="shared" si="760"/>
        <v>9823.11</v>
      </c>
      <c r="BP191" s="93">
        <f t="shared" si="761"/>
        <v>0.15582344543147209</v>
      </c>
      <c r="BQ191" s="97">
        <f t="shared" si="762"/>
        <v>0.99886823994533391</v>
      </c>
      <c r="BR191" s="95">
        <f t="shared" si="763"/>
        <v>7926.5709999999999</v>
      </c>
      <c r="BS191" s="93">
        <f t="shared" si="764"/>
        <v>0.14612268185672675</v>
      </c>
      <c r="BT191" s="97">
        <f t="shared" si="765"/>
        <v>0.93668385805594068</v>
      </c>
      <c r="BU191" s="93">
        <f t="shared" si="736"/>
        <v>0.14000000000000001</v>
      </c>
      <c r="BV191" s="93">
        <f t="shared" si="737"/>
        <v>0.13700000000000001</v>
      </c>
      <c r="BW191" s="93">
        <f t="shared" si="738"/>
        <v>0.16600000000000001</v>
      </c>
      <c r="BX191" s="93">
        <f t="shared" si="739"/>
        <v>0.15</v>
      </c>
      <c r="BY191" s="93">
        <f t="shared" si="740"/>
        <v>0.158</v>
      </c>
      <c r="BZ191" s="93">
        <f t="shared" si="741"/>
        <v>0.159</v>
      </c>
      <c r="CA191" s="93">
        <f t="shared" si="742"/>
        <v>0.14299999999999999</v>
      </c>
      <c r="CB191" s="93">
        <f t="shared" si="743"/>
        <v>0.13200000000000001</v>
      </c>
      <c r="CC191" s="93">
        <f t="shared" si="744"/>
        <v>0.16800000000000001</v>
      </c>
      <c r="CD191" s="93">
        <f t="shared" si="745"/>
        <v>0.157</v>
      </c>
      <c r="CE191" s="93">
        <f t="shared" si="746"/>
        <v>0.17499999999999999</v>
      </c>
      <c r="CF191" s="93">
        <f t="shared" si="747"/>
        <v>0.17799999999999999</v>
      </c>
      <c r="CG191" s="93">
        <f t="shared" si="748"/>
        <v>0.17699999999999999</v>
      </c>
      <c r="CH191" s="93">
        <f t="shared" si="749"/>
        <v>0.159</v>
      </c>
      <c r="CI191" s="93">
        <f t="shared" si="750"/>
        <v>0.153</v>
      </c>
      <c r="CJ191" s="93">
        <f t="shared" si="751"/>
        <v>0.13800000000000001</v>
      </c>
      <c r="CK191" s="93">
        <f t="shared" si="752"/>
        <v>0.14399999999999999</v>
      </c>
      <c r="CL191" s="93"/>
      <c r="CM191" s="7"/>
      <c r="CN191" s="7"/>
      <c r="CP191" s="7"/>
      <c r="CQ191" s="7"/>
      <c r="CS191" s="7"/>
      <c r="CT191" s="7"/>
      <c r="CV191" s="7"/>
      <c r="CW191" s="7"/>
      <c r="CY191" s="7"/>
      <c r="CZ191" s="7"/>
      <c r="DB191" s="7"/>
      <c r="DC191" s="7"/>
    </row>
    <row r="192" spans="1:107">
      <c r="A192" s="37" t="s">
        <v>203</v>
      </c>
      <c r="B192" s="37" t="s">
        <v>186</v>
      </c>
      <c r="C192" s="94">
        <v>41852</v>
      </c>
      <c r="D192" s="37"/>
      <c r="E192" s="95">
        <f t="shared" si="702"/>
        <v>31911.600000000002</v>
      </c>
      <c r="F192" s="96">
        <v>0.13100000000000001</v>
      </c>
      <c r="G192" s="37"/>
      <c r="H192" s="96">
        <f t="shared" si="700"/>
        <v>0.16700000000000001</v>
      </c>
      <c r="I192" s="96">
        <f t="shared" si="701"/>
        <v>8.8999999999999996E-2</v>
      </c>
      <c r="J192" s="95">
        <f t="shared" si="703"/>
        <v>1780.5840000000001</v>
      </c>
      <c r="K192" s="96">
        <v>0.156</v>
      </c>
      <c r="L192" s="97">
        <f t="shared" si="753"/>
        <v>1.1908396946564885</v>
      </c>
      <c r="M192" s="95">
        <f t="shared" si="704"/>
        <v>1407.4059999999999</v>
      </c>
      <c r="N192" s="96">
        <v>0.14299999999999999</v>
      </c>
      <c r="O192" s="97">
        <f t="shared" si="705"/>
        <v>1.0916030534351144</v>
      </c>
      <c r="P192" s="95">
        <f t="shared" si="706"/>
        <v>1698.279</v>
      </c>
      <c r="Q192" s="96">
        <v>0.159</v>
      </c>
      <c r="R192" s="97">
        <f t="shared" si="707"/>
        <v>1.2137404580152671</v>
      </c>
      <c r="S192" s="95">
        <f t="shared" si="708"/>
        <v>2031.345</v>
      </c>
      <c r="T192" s="96">
        <v>0.123</v>
      </c>
      <c r="U192" s="97">
        <f t="shared" si="709"/>
        <v>0.93893129770992356</v>
      </c>
      <c r="V192" s="95">
        <f t="shared" si="710"/>
        <v>2410.915</v>
      </c>
      <c r="W192" s="96">
        <v>0.14499999999999999</v>
      </c>
      <c r="X192" s="97">
        <f t="shared" si="711"/>
        <v>1.1068702290076335</v>
      </c>
      <c r="Y192" s="95">
        <f t="shared" si="712"/>
        <v>1813.1190000000001</v>
      </c>
      <c r="Z192" s="96">
        <v>0.16700000000000001</v>
      </c>
      <c r="AA192" s="97">
        <f t="shared" si="713"/>
        <v>1.2748091603053435</v>
      </c>
      <c r="AB192" s="95">
        <f t="shared" si="714"/>
        <v>1776.3509999999999</v>
      </c>
      <c r="AC192" s="96">
        <v>8.8999999999999996E-2</v>
      </c>
      <c r="AD192" s="97">
        <f t="shared" si="715"/>
        <v>0.67938931297709915</v>
      </c>
      <c r="AE192" s="95">
        <f t="shared" si="716"/>
        <v>1541.35</v>
      </c>
      <c r="AF192" s="96">
        <v>0.14499999999999999</v>
      </c>
      <c r="AG192" s="97">
        <f t="shared" si="717"/>
        <v>1.1068702290076335</v>
      </c>
      <c r="AH192" s="95">
        <f t="shared" si="718"/>
        <v>1892.6550000000002</v>
      </c>
      <c r="AI192" s="96">
        <v>0.13700000000000001</v>
      </c>
      <c r="AJ192" s="97">
        <f t="shared" si="719"/>
        <v>1.0458015267175573</v>
      </c>
      <c r="AK192" s="95">
        <f t="shared" si="720"/>
        <v>2020.58</v>
      </c>
      <c r="AL192" s="96">
        <v>0.124</v>
      </c>
      <c r="AM192" s="97">
        <f t="shared" si="721"/>
        <v>0.94656488549618312</v>
      </c>
      <c r="AN192" s="95">
        <f t="shared" si="722"/>
        <v>1665.79</v>
      </c>
      <c r="AO192" s="96">
        <v>0.106</v>
      </c>
      <c r="AP192" s="97">
        <f t="shared" si="723"/>
        <v>0.80916030534351135</v>
      </c>
      <c r="AQ192" s="95">
        <f t="shared" si="724"/>
        <v>2446.3360000000002</v>
      </c>
      <c r="AR192" s="96">
        <v>0.128</v>
      </c>
      <c r="AS192" s="97">
        <f t="shared" si="725"/>
        <v>0.97709923664122134</v>
      </c>
      <c r="AT192" s="95">
        <f t="shared" si="726"/>
        <v>2145.9079999999999</v>
      </c>
      <c r="AU192" s="96">
        <v>0.14599999999999999</v>
      </c>
      <c r="AV192" s="97">
        <f t="shared" si="727"/>
        <v>1.114503816793893</v>
      </c>
      <c r="AW192" s="95">
        <f t="shared" si="728"/>
        <v>1887.0300000000002</v>
      </c>
      <c r="AX192" s="96">
        <v>0.13500000000000001</v>
      </c>
      <c r="AY192" s="97">
        <f t="shared" si="729"/>
        <v>1.0305343511450382</v>
      </c>
      <c r="AZ192" s="95">
        <f t="shared" si="730"/>
        <v>1875.742</v>
      </c>
      <c r="BA192" s="96">
        <v>0.121</v>
      </c>
      <c r="BB192" s="97">
        <f t="shared" si="731"/>
        <v>0.92366412213740456</v>
      </c>
      <c r="BC192" s="95">
        <f t="shared" si="732"/>
        <v>1909.944</v>
      </c>
      <c r="BD192" s="96">
        <v>0.123</v>
      </c>
      <c r="BE192" s="97">
        <f t="shared" si="733"/>
        <v>0.93893129770992356</v>
      </c>
      <c r="BF192" s="95">
        <f t="shared" si="734"/>
        <v>1578.864</v>
      </c>
      <c r="BG192" s="96">
        <v>0.127</v>
      </c>
      <c r="BH192" s="97">
        <f t="shared" si="735"/>
        <v>0.96946564885496178</v>
      </c>
      <c r="BI192" s="95">
        <f t="shared" si="754"/>
        <v>9734.2420000000002</v>
      </c>
      <c r="BJ192" s="93">
        <f t="shared" si="755"/>
        <v>0.14727875450116501</v>
      </c>
      <c r="BK192" s="97">
        <f t="shared" si="756"/>
        <v>1.1242653015356108</v>
      </c>
      <c r="BL192" s="95">
        <f t="shared" si="757"/>
        <v>8058.1380000000008</v>
      </c>
      <c r="BM192" s="93">
        <f t="shared" si="758"/>
        <v>0.13381165725672536</v>
      </c>
      <c r="BN192" s="97">
        <f t="shared" si="759"/>
        <v>1.0214630324940868</v>
      </c>
      <c r="BO192" s="95">
        <f t="shared" si="760"/>
        <v>7472.0560000000005</v>
      </c>
      <c r="BP192" s="93">
        <f t="shared" si="761"/>
        <v>0.11852880710659899</v>
      </c>
      <c r="BQ192" s="97">
        <f t="shared" si="762"/>
        <v>0.90480005424884724</v>
      </c>
      <c r="BR192" s="95">
        <f t="shared" si="763"/>
        <v>6617.7619999999997</v>
      </c>
      <c r="BS192" s="93">
        <f t="shared" si="764"/>
        <v>0.12199539136526195</v>
      </c>
      <c r="BT192" s="97">
        <f t="shared" si="765"/>
        <v>0.93126252950581645</v>
      </c>
      <c r="BU192" s="93">
        <f t="shared" si="736"/>
        <v>0.156</v>
      </c>
      <c r="BV192" s="93">
        <f t="shared" si="737"/>
        <v>0.14299999999999999</v>
      </c>
      <c r="BW192" s="93">
        <f t="shared" si="738"/>
        <v>0.159</v>
      </c>
      <c r="BX192" s="93">
        <f t="shared" si="739"/>
        <v>0.123</v>
      </c>
      <c r="BY192" s="93">
        <f t="shared" si="740"/>
        <v>0.14499999999999999</v>
      </c>
      <c r="BZ192" s="93">
        <f t="shared" si="741"/>
        <v>0.16700000000000001</v>
      </c>
      <c r="CA192" s="93">
        <f t="shared" si="742"/>
        <v>8.8999999999999996E-2</v>
      </c>
      <c r="CB192" s="93">
        <f t="shared" si="743"/>
        <v>0.14499999999999999</v>
      </c>
      <c r="CC192" s="93">
        <f t="shared" si="744"/>
        <v>0.13700000000000001</v>
      </c>
      <c r="CD192" s="93">
        <f t="shared" si="745"/>
        <v>0.124</v>
      </c>
      <c r="CE192" s="93">
        <f t="shared" si="746"/>
        <v>0.106</v>
      </c>
      <c r="CF192" s="93">
        <f t="shared" si="747"/>
        <v>0.128</v>
      </c>
      <c r="CG192" s="93">
        <f t="shared" si="748"/>
        <v>0.14599999999999999</v>
      </c>
      <c r="CH192" s="93">
        <f t="shared" si="749"/>
        <v>0.13500000000000001</v>
      </c>
      <c r="CI192" s="93">
        <f t="shared" si="750"/>
        <v>0.121</v>
      </c>
      <c r="CJ192" s="93">
        <f t="shared" si="751"/>
        <v>0.123</v>
      </c>
      <c r="CK192" s="93">
        <f t="shared" si="752"/>
        <v>0.127</v>
      </c>
      <c r="CL192" s="93"/>
      <c r="CM192" s="7"/>
      <c r="CN192" s="7"/>
      <c r="CP192" s="7"/>
      <c r="CQ192" s="7"/>
      <c r="CS192" s="7"/>
      <c r="CT192" s="7"/>
      <c r="CV192" s="7"/>
      <c r="CW192" s="7"/>
      <c r="CY192" s="7"/>
      <c r="CZ192" s="7"/>
      <c r="DB192" s="7"/>
      <c r="DC192" s="7"/>
    </row>
    <row r="193" spans="1:107">
      <c r="A193" s="37" t="s">
        <v>204</v>
      </c>
      <c r="B193" s="37" t="s">
        <v>186</v>
      </c>
      <c r="C193" s="94">
        <v>41852</v>
      </c>
      <c r="D193" s="37"/>
      <c r="E193" s="95">
        <f t="shared" si="702"/>
        <v>20949.599999999999</v>
      </c>
      <c r="F193" s="96">
        <v>8.5999999999999993E-2</v>
      </c>
      <c r="G193" s="37"/>
      <c r="H193" s="96">
        <f t="shared" si="700"/>
        <v>0.112</v>
      </c>
      <c r="I193" s="96">
        <f t="shared" si="701"/>
        <v>5.2999999999999999E-2</v>
      </c>
      <c r="J193" s="95">
        <f t="shared" si="703"/>
        <v>1266.954</v>
      </c>
      <c r="K193" s="96">
        <v>0.111</v>
      </c>
      <c r="L193" s="97">
        <f t="shared" si="753"/>
        <v>1.2906976744186047</v>
      </c>
      <c r="M193" s="95">
        <f t="shared" si="704"/>
        <v>1013.726</v>
      </c>
      <c r="N193" s="96">
        <v>0.10299999999999999</v>
      </c>
      <c r="O193" s="97">
        <f t="shared" si="705"/>
        <v>1.1976744186046513</v>
      </c>
      <c r="P193" s="95">
        <f t="shared" si="706"/>
        <v>1121.5049999999999</v>
      </c>
      <c r="Q193" s="96">
        <v>0.105</v>
      </c>
      <c r="R193" s="97">
        <f t="shared" si="707"/>
        <v>1.2209302325581395</v>
      </c>
      <c r="S193" s="95">
        <f t="shared" si="708"/>
        <v>1304.6849999999999</v>
      </c>
      <c r="T193" s="96">
        <v>7.9000000000000001E-2</v>
      </c>
      <c r="U193" s="97">
        <f t="shared" si="709"/>
        <v>0.91860465116279078</v>
      </c>
      <c r="V193" s="95">
        <f t="shared" si="710"/>
        <v>1745.835</v>
      </c>
      <c r="W193" s="96">
        <v>0.105</v>
      </c>
      <c r="X193" s="97">
        <f t="shared" si="711"/>
        <v>1.2209302325581395</v>
      </c>
      <c r="Y193" s="95">
        <f t="shared" si="712"/>
        <v>1215.9839999999999</v>
      </c>
      <c r="Z193" s="96">
        <v>0.112</v>
      </c>
      <c r="AA193" s="97">
        <f t="shared" si="713"/>
        <v>1.3023255813953489</v>
      </c>
      <c r="AB193" s="95">
        <f t="shared" si="714"/>
        <v>1057.827</v>
      </c>
      <c r="AC193" s="96">
        <v>5.2999999999999999E-2</v>
      </c>
      <c r="AD193" s="97">
        <f t="shared" si="715"/>
        <v>0.61627906976744184</v>
      </c>
      <c r="AE193" s="95">
        <f t="shared" si="716"/>
        <v>1137.4100000000001</v>
      </c>
      <c r="AF193" s="96">
        <v>0.107</v>
      </c>
      <c r="AG193" s="97">
        <f t="shared" si="717"/>
        <v>1.2441860465116279</v>
      </c>
      <c r="AH193" s="95">
        <f t="shared" si="718"/>
        <v>1146.645</v>
      </c>
      <c r="AI193" s="96">
        <v>8.3000000000000004E-2</v>
      </c>
      <c r="AJ193" s="97">
        <f t="shared" si="719"/>
        <v>0.9651162790697676</v>
      </c>
      <c r="AK193" s="95">
        <f t="shared" si="720"/>
        <v>1401.37</v>
      </c>
      <c r="AL193" s="96">
        <v>8.5999999999999993E-2</v>
      </c>
      <c r="AM193" s="97">
        <f t="shared" si="721"/>
        <v>1</v>
      </c>
      <c r="AN193" s="95">
        <f t="shared" si="722"/>
        <v>1225.77</v>
      </c>
      <c r="AO193" s="96">
        <v>7.8E-2</v>
      </c>
      <c r="AP193" s="97">
        <f t="shared" si="723"/>
        <v>0.90697674418604657</v>
      </c>
      <c r="AQ193" s="95">
        <f t="shared" si="724"/>
        <v>1376.0639999999999</v>
      </c>
      <c r="AR193" s="96">
        <v>7.1999999999999995E-2</v>
      </c>
      <c r="AS193" s="97">
        <f t="shared" si="725"/>
        <v>0.83720930232558144</v>
      </c>
      <c r="AT193" s="95">
        <f t="shared" si="726"/>
        <v>1264.0279999999998</v>
      </c>
      <c r="AU193" s="96">
        <v>8.5999999999999993E-2</v>
      </c>
      <c r="AV193" s="97">
        <f t="shared" si="727"/>
        <v>1</v>
      </c>
      <c r="AW193" s="95">
        <f t="shared" si="728"/>
        <v>1160.174</v>
      </c>
      <c r="AX193" s="96">
        <v>8.3000000000000004E-2</v>
      </c>
      <c r="AY193" s="97">
        <f t="shared" si="729"/>
        <v>0.9651162790697676</v>
      </c>
      <c r="AZ193" s="95">
        <f t="shared" si="730"/>
        <v>1209.1559999999999</v>
      </c>
      <c r="BA193" s="96">
        <v>7.8E-2</v>
      </c>
      <c r="BB193" s="97">
        <f t="shared" si="731"/>
        <v>0.90697674418604657</v>
      </c>
      <c r="BC193" s="95">
        <f t="shared" si="732"/>
        <v>1288.8240000000001</v>
      </c>
      <c r="BD193" s="96">
        <v>8.3000000000000004E-2</v>
      </c>
      <c r="BE193" s="97">
        <f t="shared" si="733"/>
        <v>0.9651162790697676</v>
      </c>
      <c r="BF193" s="95">
        <f t="shared" si="734"/>
        <v>1019.4240000000001</v>
      </c>
      <c r="BG193" s="96">
        <v>8.2000000000000003E-2</v>
      </c>
      <c r="BH193" s="97">
        <f t="shared" si="735"/>
        <v>0.9534883720930234</v>
      </c>
      <c r="BI193" s="95">
        <f t="shared" si="754"/>
        <v>6654.9630000000006</v>
      </c>
      <c r="BJ193" s="93">
        <f t="shared" si="755"/>
        <v>0.10068936665960602</v>
      </c>
      <c r="BK193" s="97">
        <f t="shared" si="756"/>
        <v>1.1708065890651864</v>
      </c>
      <c r="BL193" s="95">
        <f t="shared" si="757"/>
        <v>4819.6899999999996</v>
      </c>
      <c r="BM193" s="93">
        <f t="shared" si="758"/>
        <v>8.003470607771504E-2</v>
      </c>
      <c r="BN193" s="97">
        <f t="shared" si="759"/>
        <v>0.93063611718273309</v>
      </c>
      <c r="BO193" s="95">
        <f t="shared" si="760"/>
        <v>5125.12</v>
      </c>
      <c r="BP193" s="93">
        <f t="shared" si="761"/>
        <v>8.1299492385786806E-2</v>
      </c>
      <c r="BQ193" s="97">
        <f t="shared" si="762"/>
        <v>0.94534293471845132</v>
      </c>
      <c r="BR193" s="95">
        <f t="shared" si="763"/>
        <v>4355.6080000000002</v>
      </c>
      <c r="BS193" s="93">
        <f t="shared" si="764"/>
        <v>8.0293625336430335E-2</v>
      </c>
      <c r="BT193" s="97">
        <f t="shared" si="765"/>
        <v>0.93364680623756213</v>
      </c>
      <c r="BU193" s="93">
        <f t="shared" si="736"/>
        <v>0.111</v>
      </c>
      <c r="BV193" s="93">
        <f t="shared" si="737"/>
        <v>0.10299999999999999</v>
      </c>
      <c r="BW193" s="93">
        <f t="shared" si="738"/>
        <v>0.105</v>
      </c>
      <c r="BX193" s="93">
        <f t="shared" si="739"/>
        <v>7.9000000000000001E-2</v>
      </c>
      <c r="BY193" s="93">
        <f t="shared" si="740"/>
        <v>0.105</v>
      </c>
      <c r="BZ193" s="93">
        <f t="shared" si="741"/>
        <v>0.112</v>
      </c>
      <c r="CA193" s="93">
        <f t="shared" si="742"/>
        <v>5.2999999999999999E-2</v>
      </c>
      <c r="CB193" s="93">
        <f t="shared" si="743"/>
        <v>0.107</v>
      </c>
      <c r="CC193" s="93">
        <f t="shared" si="744"/>
        <v>8.3000000000000004E-2</v>
      </c>
      <c r="CD193" s="93">
        <f t="shared" si="745"/>
        <v>8.5999999999999993E-2</v>
      </c>
      <c r="CE193" s="93">
        <f t="shared" si="746"/>
        <v>7.8E-2</v>
      </c>
      <c r="CF193" s="93">
        <f t="shared" si="747"/>
        <v>7.1999999999999995E-2</v>
      </c>
      <c r="CG193" s="93">
        <f t="shared" si="748"/>
        <v>8.5999999999999993E-2</v>
      </c>
      <c r="CH193" s="93">
        <f t="shared" si="749"/>
        <v>8.3000000000000004E-2</v>
      </c>
      <c r="CI193" s="93">
        <f t="shared" si="750"/>
        <v>7.8E-2</v>
      </c>
      <c r="CJ193" s="93">
        <f t="shared" si="751"/>
        <v>8.3000000000000004E-2</v>
      </c>
      <c r="CK193" s="93">
        <f t="shared" si="752"/>
        <v>8.2000000000000003E-2</v>
      </c>
      <c r="CL193" s="93"/>
      <c r="CM193" s="7"/>
      <c r="CN193" s="7"/>
      <c r="CP193" s="7"/>
      <c r="CQ193" s="7"/>
      <c r="CS193" s="7"/>
      <c r="CT193" s="7"/>
      <c r="CV193" s="7"/>
      <c r="CW193" s="7"/>
      <c r="CY193" s="7"/>
      <c r="CZ193" s="7"/>
      <c r="DB193" s="7"/>
      <c r="DC193" s="7"/>
    </row>
    <row r="194" spans="1:107">
      <c r="A194" s="37" t="s">
        <v>205</v>
      </c>
      <c r="B194" s="37" t="s">
        <v>186</v>
      </c>
      <c r="C194" s="94">
        <v>41852</v>
      </c>
      <c r="D194" s="37"/>
      <c r="E194" s="95">
        <f t="shared" si="702"/>
        <v>12180</v>
      </c>
      <c r="F194" s="96">
        <v>0.05</v>
      </c>
      <c r="G194" s="37"/>
      <c r="H194" s="96">
        <f t="shared" si="700"/>
        <v>7.8E-2</v>
      </c>
      <c r="I194" s="96">
        <f t="shared" si="701"/>
        <v>2.5000000000000001E-2</v>
      </c>
      <c r="J194" s="95">
        <f t="shared" si="703"/>
        <v>833.22199999999998</v>
      </c>
      <c r="K194" s="96">
        <v>7.2999999999999995E-2</v>
      </c>
      <c r="L194" s="97">
        <f t="shared" si="753"/>
        <v>1.4599999999999997</v>
      </c>
      <c r="M194" s="95">
        <f t="shared" si="704"/>
        <v>688.94</v>
      </c>
      <c r="N194" s="96">
        <v>7.0000000000000007E-2</v>
      </c>
      <c r="O194" s="97">
        <f t="shared" si="705"/>
        <v>1.4000000000000001</v>
      </c>
      <c r="P194" s="95">
        <f t="shared" si="706"/>
        <v>647.04532628089169</v>
      </c>
      <c r="Q194" s="96">
        <v>6.057909617834395E-2</v>
      </c>
      <c r="R194" s="97">
        <f t="shared" si="707"/>
        <v>1.211581923566879</v>
      </c>
      <c r="S194" s="95">
        <f t="shared" si="708"/>
        <v>660.6</v>
      </c>
      <c r="T194" s="96">
        <v>0.04</v>
      </c>
      <c r="U194" s="97">
        <f t="shared" si="709"/>
        <v>0.79999999999999993</v>
      </c>
      <c r="V194" s="95">
        <f t="shared" si="710"/>
        <v>1147.2630000000001</v>
      </c>
      <c r="W194" s="96">
        <v>6.9000000000000006E-2</v>
      </c>
      <c r="X194" s="97">
        <f t="shared" si="711"/>
        <v>1.3800000000000001</v>
      </c>
      <c r="Y194" s="95">
        <f t="shared" si="712"/>
        <v>705.70500000000004</v>
      </c>
      <c r="Z194" s="96">
        <v>6.5000000000000002E-2</v>
      </c>
      <c r="AA194" s="97">
        <f t="shared" si="713"/>
        <v>1.3</v>
      </c>
      <c r="AB194" s="95">
        <f t="shared" si="714"/>
        <v>498.97500000000002</v>
      </c>
      <c r="AC194" s="96">
        <v>2.5000000000000001E-2</v>
      </c>
      <c r="AD194" s="97">
        <f t="shared" si="715"/>
        <v>0.5</v>
      </c>
      <c r="AE194" s="95">
        <f t="shared" si="716"/>
        <v>754.7299999999999</v>
      </c>
      <c r="AF194" s="96">
        <v>7.0999999999999994E-2</v>
      </c>
      <c r="AG194" s="97">
        <f t="shared" si="717"/>
        <v>1.4199999999999997</v>
      </c>
      <c r="AH194" s="95">
        <f t="shared" si="718"/>
        <v>594.04499999999996</v>
      </c>
      <c r="AI194" s="96">
        <v>4.2999999999999997E-2</v>
      </c>
      <c r="AJ194" s="97">
        <f t="shared" si="719"/>
        <v>0.85999999999999988</v>
      </c>
      <c r="AK194" s="95">
        <f t="shared" si="720"/>
        <v>879.93</v>
      </c>
      <c r="AL194" s="96">
        <v>5.3999999999999999E-2</v>
      </c>
      <c r="AM194" s="97">
        <f t="shared" si="721"/>
        <v>1.0799999999999998</v>
      </c>
      <c r="AN194" s="95">
        <f t="shared" si="722"/>
        <v>864.32500000000005</v>
      </c>
      <c r="AO194" s="96">
        <v>5.5E-2</v>
      </c>
      <c r="AP194" s="97">
        <f t="shared" si="723"/>
        <v>1.0999999999999999</v>
      </c>
      <c r="AQ194" s="95">
        <f t="shared" si="724"/>
        <v>688.03199999999993</v>
      </c>
      <c r="AR194" s="96">
        <v>3.5999999999999997E-2</v>
      </c>
      <c r="AS194" s="97">
        <f t="shared" si="725"/>
        <v>0.71999999999999986</v>
      </c>
      <c r="AT194" s="95">
        <f t="shared" si="726"/>
        <v>632.0139999999999</v>
      </c>
      <c r="AU194" s="96">
        <v>4.2999999999999997E-2</v>
      </c>
      <c r="AV194" s="97">
        <f t="shared" si="727"/>
        <v>0.85999999999999988</v>
      </c>
      <c r="AW194" s="95">
        <f t="shared" si="728"/>
        <v>634.30708002745155</v>
      </c>
      <c r="AX194" s="96">
        <v>4.5378958365105991E-2</v>
      </c>
      <c r="AY194" s="97">
        <f t="shared" si="729"/>
        <v>0.90757916730211974</v>
      </c>
      <c r="AZ194" s="95">
        <f t="shared" si="730"/>
        <v>1209.1559999999999</v>
      </c>
      <c r="BA194" s="96">
        <v>7.8E-2</v>
      </c>
      <c r="BB194" s="97">
        <f t="shared" si="731"/>
        <v>1.5599999999999998</v>
      </c>
      <c r="BC194" s="95">
        <f t="shared" si="732"/>
        <v>776.40000000000009</v>
      </c>
      <c r="BD194" s="96">
        <v>0.05</v>
      </c>
      <c r="BE194" s="97">
        <f t="shared" si="733"/>
        <v>1</v>
      </c>
      <c r="BF194" s="95">
        <f t="shared" si="734"/>
        <v>584.30399999999997</v>
      </c>
      <c r="BG194" s="96">
        <v>4.7E-2</v>
      </c>
      <c r="BH194" s="97">
        <f t="shared" si="735"/>
        <v>0.94</v>
      </c>
      <c r="BI194" s="95">
        <f t="shared" si="754"/>
        <v>3993.8353262808914</v>
      </c>
      <c r="BJ194" s="93">
        <f t="shared" si="755"/>
        <v>6.0426594339590453E-2</v>
      </c>
      <c r="BK194" s="97">
        <f t="shared" si="756"/>
        <v>1.2085318867918089</v>
      </c>
      <c r="BL194" s="95">
        <f t="shared" si="757"/>
        <v>2538.6570800274512</v>
      </c>
      <c r="BM194" s="93">
        <f t="shared" si="758"/>
        <v>4.2156377947981591E-2</v>
      </c>
      <c r="BN194" s="97">
        <f t="shared" si="759"/>
        <v>0.84312755895963176</v>
      </c>
      <c r="BO194" s="95">
        <f t="shared" si="760"/>
        <v>3729.8109999999997</v>
      </c>
      <c r="BP194" s="93">
        <f t="shared" si="761"/>
        <v>5.9165783629441616E-2</v>
      </c>
      <c r="BQ194" s="97">
        <f t="shared" si="762"/>
        <v>1.1833156725888323</v>
      </c>
      <c r="BR194" s="95">
        <f t="shared" si="763"/>
        <v>2536.69</v>
      </c>
      <c r="BS194" s="93">
        <f t="shared" si="764"/>
        <v>4.6762710614607531E-2</v>
      </c>
      <c r="BT194" s="97">
        <f t="shared" si="765"/>
        <v>0.93525421229215056</v>
      </c>
      <c r="BU194" s="93">
        <f t="shared" si="736"/>
        <v>7.2999999999999995E-2</v>
      </c>
      <c r="BV194" s="93">
        <f t="shared" si="737"/>
        <v>7.0000000000000007E-2</v>
      </c>
      <c r="BW194" s="93">
        <f t="shared" si="738"/>
        <v>6.057909617834395E-2</v>
      </c>
      <c r="BX194" s="93">
        <f t="shared" si="739"/>
        <v>0.04</v>
      </c>
      <c r="BY194" s="93">
        <f t="shared" si="740"/>
        <v>6.9000000000000006E-2</v>
      </c>
      <c r="BZ194" s="93">
        <f t="shared" si="741"/>
        <v>6.5000000000000002E-2</v>
      </c>
      <c r="CA194" s="93">
        <f t="shared" si="742"/>
        <v>2.5000000000000001E-2</v>
      </c>
      <c r="CB194" s="93">
        <f t="shared" si="743"/>
        <v>7.0999999999999994E-2</v>
      </c>
      <c r="CC194" s="93">
        <f t="shared" si="744"/>
        <v>4.2999999999999997E-2</v>
      </c>
      <c r="CD194" s="93">
        <f t="shared" si="745"/>
        <v>5.3999999999999999E-2</v>
      </c>
      <c r="CE194" s="93">
        <f t="shared" si="746"/>
        <v>5.5E-2</v>
      </c>
      <c r="CF194" s="93">
        <f t="shared" si="747"/>
        <v>3.5999999999999997E-2</v>
      </c>
      <c r="CG194" s="93">
        <f t="shared" si="748"/>
        <v>4.2999999999999997E-2</v>
      </c>
      <c r="CH194" s="93">
        <f t="shared" si="749"/>
        <v>4.5378958365105991E-2</v>
      </c>
      <c r="CI194" s="93">
        <f t="shared" si="750"/>
        <v>7.8E-2</v>
      </c>
      <c r="CJ194" s="93">
        <f t="shared" si="751"/>
        <v>0.05</v>
      </c>
      <c r="CK194" s="93">
        <f t="shared" si="752"/>
        <v>4.7E-2</v>
      </c>
      <c r="CL194" s="93"/>
      <c r="CM194" s="7"/>
      <c r="CN194" s="7"/>
      <c r="CP194" s="7"/>
      <c r="CQ194" s="7"/>
      <c r="CS194" s="7"/>
      <c r="CT194" s="7"/>
      <c r="CV194" s="7"/>
      <c r="CW194" s="7"/>
      <c r="CY194" s="7"/>
      <c r="CZ194" s="7"/>
      <c r="DB194" s="7"/>
      <c r="DC194" s="7"/>
    </row>
    <row r="195" spans="1:107">
      <c r="A195" s="37" t="s">
        <v>206</v>
      </c>
      <c r="B195" s="37" t="s">
        <v>186</v>
      </c>
      <c r="C195" s="94">
        <v>41852</v>
      </c>
      <c r="D195" s="37"/>
      <c r="E195" s="95">
        <f t="shared" si="702"/>
        <v>16808.400000000001</v>
      </c>
      <c r="F195" s="96">
        <v>6.9000000000000006E-2</v>
      </c>
      <c r="G195" s="37"/>
      <c r="H195" s="96">
        <f t="shared" si="700"/>
        <v>0.126</v>
      </c>
      <c r="I195" s="96">
        <f t="shared" si="701"/>
        <v>2.1000000000000001E-2</v>
      </c>
      <c r="J195" s="95">
        <f t="shared" si="703"/>
        <v>1426.75</v>
      </c>
      <c r="K195" s="96">
        <v>0.125</v>
      </c>
      <c r="L195" s="97">
        <f t="shared" si="753"/>
        <v>1.8115942028985506</v>
      </c>
      <c r="M195" s="95">
        <f t="shared" si="704"/>
        <v>1151.5140000000001</v>
      </c>
      <c r="N195" s="96">
        <v>0.11700000000000001</v>
      </c>
      <c r="O195" s="97">
        <f t="shared" si="705"/>
        <v>1.6956521739130435</v>
      </c>
      <c r="P195" s="95">
        <f t="shared" si="706"/>
        <v>886.52300000000002</v>
      </c>
      <c r="Q195" s="96">
        <v>8.3000000000000004E-2</v>
      </c>
      <c r="R195" s="97">
        <f t="shared" si="707"/>
        <v>1.2028985507246377</v>
      </c>
      <c r="S195" s="95">
        <f t="shared" si="708"/>
        <v>743.17499999999995</v>
      </c>
      <c r="T195" s="96">
        <v>4.4999999999999998E-2</v>
      </c>
      <c r="U195" s="97">
        <f t="shared" si="709"/>
        <v>0.65217391304347816</v>
      </c>
      <c r="V195" s="95">
        <f t="shared" si="710"/>
        <v>1779.0889999999999</v>
      </c>
      <c r="W195" s="96">
        <v>0.107</v>
      </c>
      <c r="X195" s="97">
        <f t="shared" si="711"/>
        <v>1.5507246376811592</v>
      </c>
      <c r="Y195" s="95">
        <f t="shared" si="712"/>
        <v>1053.1290000000001</v>
      </c>
      <c r="Z195" s="96">
        <v>9.7000000000000003E-2</v>
      </c>
      <c r="AA195" s="97">
        <f t="shared" si="713"/>
        <v>1.4057971014492754</v>
      </c>
      <c r="AB195" s="95">
        <f t="shared" si="714"/>
        <v>419.13900000000001</v>
      </c>
      <c r="AC195" s="96">
        <v>2.1000000000000001E-2</v>
      </c>
      <c r="AD195" s="97">
        <f t="shared" si="715"/>
        <v>0.30434782608695654</v>
      </c>
      <c r="AE195" s="95">
        <f t="shared" si="716"/>
        <v>1339.38</v>
      </c>
      <c r="AF195" s="96">
        <v>0.126</v>
      </c>
      <c r="AG195" s="97">
        <f t="shared" si="717"/>
        <v>1.826086956521739</v>
      </c>
      <c r="AH195" s="95">
        <f t="shared" si="718"/>
        <v>759.82500000000005</v>
      </c>
      <c r="AI195" s="96">
        <v>5.5E-2</v>
      </c>
      <c r="AJ195" s="97">
        <f t="shared" si="719"/>
        <v>0.79710144927536231</v>
      </c>
      <c r="AK195" s="95">
        <f t="shared" si="720"/>
        <v>1368.78</v>
      </c>
      <c r="AL195" s="96">
        <v>8.4000000000000005E-2</v>
      </c>
      <c r="AM195" s="97">
        <f t="shared" si="721"/>
        <v>1.2173913043478262</v>
      </c>
      <c r="AN195" s="95">
        <f t="shared" si="722"/>
        <v>1178.625</v>
      </c>
      <c r="AO195" s="96">
        <v>7.4999999999999997E-2</v>
      </c>
      <c r="AP195" s="97">
        <f t="shared" si="723"/>
        <v>1.0869565217391304</v>
      </c>
      <c r="AQ195" s="95">
        <f t="shared" si="724"/>
        <v>649.80799999999999</v>
      </c>
      <c r="AR195" s="96">
        <v>3.4000000000000002E-2</v>
      </c>
      <c r="AS195" s="97">
        <f t="shared" si="725"/>
        <v>0.49275362318840576</v>
      </c>
      <c r="AT195" s="95">
        <f t="shared" si="726"/>
        <v>587.91999999999996</v>
      </c>
      <c r="AU195" s="96">
        <v>0.04</v>
      </c>
      <c r="AV195" s="97">
        <f t="shared" si="727"/>
        <v>0.57971014492753614</v>
      </c>
      <c r="AW195" s="95">
        <f t="shared" si="728"/>
        <v>726.85599999999999</v>
      </c>
      <c r="AX195" s="96">
        <v>5.1999999999999998E-2</v>
      </c>
      <c r="AY195" s="97">
        <f t="shared" si="729"/>
        <v>0.75362318840579701</v>
      </c>
      <c r="AZ195" s="95">
        <f t="shared" si="730"/>
        <v>1007.63</v>
      </c>
      <c r="BA195" s="96">
        <v>6.5000000000000002E-2</v>
      </c>
      <c r="BB195" s="97">
        <f t="shared" si="731"/>
        <v>0.94202898550724634</v>
      </c>
      <c r="BC195" s="95">
        <f t="shared" si="732"/>
        <v>993.79200000000003</v>
      </c>
      <c r="BD195" s="96">
        <v>6.4000000000000001E-2</v>
      </c>
      <c r="BE195" s="97">
        <f t="shared" si="733"/>
        <v>0.92753623188405787</v>
      </c>
      <c r="BF195" s="95">
        <f t="shared" si="734"/>
        <v>721.05600000000004</v>
      </c>
      <c r="BG195" s="96">
        <v>5.8000000000000003E-2</v>
      </c>
      <c r="BH195" s="97">
        <f t="shared" si="735"/>
        <v>0.84057971014492749</v>
      </c>
      <c r="BI195" s="95">
        <f t="shared" si="754"/>
        <v>5888.6660000000002</v>
      </c>
      <c r="BJ195" s="93">
        <f t="shared" si="755"/>
        <v>8.9095318788392289E-2</v>
      </c>
      <c r="BK195" s="97">
        <f t="shared" si="756"/>
        <v>1.2912365041795983</v>
      </c>
      <c r="BL195" s="95">
        <f t="shared" si="757"/>
        <v>2685.6400000000003</v>
      </c>
      <c r="BM195" s="93">
        <f t="shared" si="758"/>
        <v>4.4597143806044508E-2</v>
      </c>
      <c r="BN195" s="97">
        <f t="shared" si="759"/>
        <v>0.64633541747890588</v>
      </c>
      <c r="BO195" s="95">
        <f t="shared" si="760"/>
        <v>4548.8270000000002</v>
      </c>
      <c r="BP195" s="93">
        <f t="shared" si="761"/>
        <v>7.2157788705583759E-2</v>
      </c>
      <c r="BQ195" s="97">
        <f t="shared" si="762"/>
        <v>1.0457650537041123</v>
      </c>
      <c r="BR195" s="95">
        <f t="shared" si="763"/>
        <v>3669.8580000000002</v>
      </c>
      <c r="BS195" s="93">
        <f t="shared" si="764"/>
        <v>6.7652140249972348E-2</v>
      </c>
      <c r="BT195" s="97">
        <f t="shared" si="765"/>
        <v>0.98046580072423684</v>
      </c>
      <c r="BU195" s="93">
        <f t="shared" si="736"/>
        <v>0.125</v>
      </c>
      <c r="BV195" s="93">
        <f t="shared" si="737"/>
        <v>0.11700000000000001</v>
      </c>
      <c r="BW195" s="93">
        <f t="shared" si="738"/>
        <v>8.3000000000000004E-2</v>
      </c>
      <c r="BX195" s="93">
        <f t="shared" si="739"/>
        <v>4.4999999999999998E-2</v>
      </c>
      <c r="BY195" s="93">
        <f t="shared" si="740"/>
        <v>0.107</v>
      </c>
      <c r="BZ195" s="93">
        <f t="shared" si="741"/>
        <v>9.7000000000000003E-2</v>
      </c>
      <c r="CA195" s="93">
        <f t="shared" si="742"/>
        <v>2.1000000000000001E-2</v>
      </c>
      <c r="CB195" s="93">
        <f t="shared" si="743"/>
        <v>0.126</v>
      </c>
      <c r="CC195" s="93">
        <f t="shared" si="744"/>
        <v>5.5E-2</v>
      </c>
      <c r="CD195" s="93">
        <f t="shared" si="745"/>
        <v>8.4000000000000005E-2</v>
      </c>
      <c r="CE195" s="93">
        <f t="shared" si="746"/>
        <v>7.4999999999999997E-2</v>
      </c>
      <c r="CF195" s="93">
        <f t="shared" si="747"/>
        <v>3.4000000000000002E-2</v>
      </c>
      <c r="CG195" s="93">
        <f t="shared" si="748"/>
        <v>0.04</v>
      </c>
      <c r="CH195" s="93">
        <f t="shared" si="749"/>
        <v>5.1999999999999998E-2</v>
      </c>
      <c r="CI195" s="93">
        <f t="shared" si="750"/>
        <v>6.5000000000000002E-2</v>
      </c>
      <c r="CJ195" s="93">
        <f t="shared" si="751"/>
        <v>6.4000000000000001E-2</v>
      </c>
      <c r="CK195" s="93">
        <f t="shared" si="752"/>
        <v>5.8000000000000003E-2</v>
      </c>
      <c r="CL195" s="93"/>
      <c r="CM195" s="7"/>
      <c r="CN195" s="7"/>
      <c r="CP195" s="7"/>
      <c r="CQ195" s="7"/>
      <c r="CS195" s="7"/>
      <c r="CT195" s="7"/>
      <c r="CV195" s="7"/>
      <c r="CW195" s="7"/>
      <c r="CY195" s="7"/>
      <c r="CZ195" s="7"/>
      <c r="DB195" s="7"/>
      <c r="DC195" s="7"/>
    </row>
    <row r="196" spans="1:107">
      <c r="A196" s="37" t="s">
        <v>207</v>
      </c>
      <c r="B196" s="37" t="s">
        <v>186</v>
      </c>
      <c r="C196" s="94">
        <v>41852</v>
      </c>
      <c r="D196" s="37"/>
      <c r="E196" s="95">
        <f t="shared" si="702"/>
        <v>6820.8</v>
      </c>
      <c r="F196" s="96">
        <v>2.8000000000000001E-2</v>
      </c>
      <c r="G196" s="37"/>
      <c r="H196" s="96">
        <f t="shared" si="700"/>
        <v>5.6000000000000001E-2</v>
      </c>
      <c r="I196" s="96">
        <f t="shared" si="701"/>
        <v>3.0000000000000001E-3</v>
      </c>
      <c r="J196" s="95">
        <f t="shared" si="703"/>
        <v>582.11399999999992</v>
      </c>
      <c r="K196" s="96">
        <v>5.0999999999999997E-2</v>
      </c>
      <c r="L196" s="97">
        <f t="shared" si="753"/>
        <v>1.8214285714285712</v>
      </c>
      <c r="M196" s="95">
        <f t="shared" si="704"/>
        <v>403.52199999999999</v>
      </c>
      <c r="N196" s="96">
        <v>4.1000000000000002E-2</v>
      </c>
      <c r="O196" s="97">
        <f t="shared" si="705"/>
        <v>1.4642857142857144</v>
      </c>
      <c r="P196" s="95">
        <f t="shared" si="706"/>
        <v>267.02500000000003</v>
      </c>
      <c r="Q196" s="96">
        <v>2.5000000000000001E-2</v>
      </c>
      <c r="R196" s="97">
        <f t="shared" si="707"/>
        <v>0.8928571428571429</v>
      </c>
      <c r="S196" s="95">
        <f t="shared" si="708"/>
        <v>297.27</v>
      </c>
      <c r="T196" s="96">
        <v>1.7999999999999999E-2</v>
      </c>
      <c r="U196" s="97">
        <f t="shared" si="709"/>
        <v>0.64285714285714279</v>
      </c>
      <c r="V196" s="95">
        <f t="shared" si="710"/>
        <v>881.23099999999999</v>
      </c>
      <c r="W196" s="96">
        <v>5.2999999999999999E-2</v>
      </c>
      <c r="X196" s="97">
        <f t="shared" si="711"/>
        <v>1.8928571428571428</v>
      </c>
      <c r="Y196" s="95">
        <f t="shared" si="712"/>
        <v>499.42199999999997</v>
      </c>
      <c r="Z196" s="96">
        <v>4.5999999999999999E-2</v>
      </c>
      <c r="AA196" s="97">
        <f t="shared" si="713"/>
        <v>1.6428571428571428</v>
      </c>
      <c r="AB196" s="95">
        <f t="shared" si="714"/>
        <v>59.877000000000002</v>
      </c>
      <c r="AC196" s="96">
        <v>3.0000000000000001E-3</v>
      </c>
      <c r="AD196" s="97">
        <f t="shared" si="715"/>
        <v>0.10714285714285714</v>
      </c>
      <c r="AE196" s="95">
        <f t="shared" si="716"/>
        <v>595.28</v>
      </c>
      <c r="AF196" s="96">
        <v>5.6000000000000001E-2</v>
      </c>
      <c r="AG196" s="97">
        <f t="shared" si="717"/>
        <v>2</v>
      </c>
      <c r="AH196" s="95">
        <f t="shared" si="718"/>
        <v>345.375</v>
      </c>
      <c r="AI196" s="96">
        <v>2.5000000000000001E-2</v>
      </c>
      <c r="AJ196" s="97">
        <f t="shared" si="719"/>
        <v>0.8928571428571429</v>
      </c>
      <c r="AK196" s="95">
        <f t="shared" si="720"/>
        <v>831.04499999999996</v>
      </c>
      <c r="AL196" s="96">
        <v>5.0999999999999997E-2</v>
      </c>
      <c r="AM196" s="97">
        <f t="shared" si="721"/>
        <v>1.8214285714285712</v>
      </c>
      <c r="AN196" s="95">
        <f t="shared" si="722"/>
        <v>518.59500000000003</v>
      </c>
      <c r="AO196" s="96">
        <v>3.3000000000000002E-2</v>
      </c>
      <c r="AP196" s="97">
        <f t="shared" si="723"/>
        <v>1.1785714285714286</v>
      </c>
      <c r="AQ196" s="95">
        <f t="shared" si="724"/>
        <v>172.00799999999998</v>
      </c>
      <c r="AR196" s="96">
        <v>8.9999999999999993E-3</v>
      </c>
      <c r="AS196" s="97">
        <f t="shared" si="725"/>
        <v>0.3214285714285714</v>
      </c>
      <c r="AT196" s="95">
        <f t="shared" si="726"/>
        <v>146.97999999999999</v>
      </c>
      <c r="AU196" s="96">
        <v>0.01</v>
      </c>
      <c r="AV196" s="97">
        <f t="shared" si="727"/>
        <v>0.35714285714285715</v>
      </c>
      <c r="AW196" s="95">
        <f t="shared" si="728"/>
        <v>167.73599999999999</v>
      </c>
      <c r="AX196" s="96">
        <v>1.2E-2</v>
      </c>
      <c r="AY196" s="97">
        <f t="shared" si="729"/>
        <v>0.42857142857142855</v>
      </c>
      <c r="AZ196" s="95">
        <f t="shared" si="730"/>
        <v>604.57799999999997</v>
      </c>
      <c r="BA196" s="96">
        <v>3.9E-2</v>
      </c>
      <c r="BB196" s="97">
        <f t="shared" si="731"/>
        <v>1.3928571428571428</v>
      </c>
      <c r="BC196" s="95">
        <f t="shared" si="732"/>
        <v>279.50399999999996</v>
      </c>
      <c r="BD196" s="96">
        <v>1.7999999999999999E-2</v>
      </c>
      <c r="BE196" s="97">
        <f t="shared" si="733"/>
        <v>0.64285714285714279</v>
      </c>
      <c r="BF196" s="95">
        <f t="shared" si="734"/>
        <v>211.34400000000002</v>
      </c>
      <c r="BG196" s="96">
        <v>1.7000000000000001E-2</v>
      </c>
      <c r="BH196" s="97">
        <f t="shared" si="735"/>
        <v>0.60714285714285721</v>
      </c>
      <c r="BI196" s="95">
        <f t="shared" si="754"/>
        <v>2527.0619999999999</v>
      </c>
      <c r="BJ196" s="93">
        <f t="shared" si="755"/>
        <v>3.8234363179713737E-2</v>
      </c>
      <c r="BK196" s="97">
        <f t="shared" si="756"/>
        <v>1.3655129707040621</v>
      </c>
      <c r="BL196" s="95">
        <f t="shared" si="757"/>
        <v>698.06799999999998</v>
      </c>
      <c r="BM196" s="93">
        <f t="shared" si="758"/>
        <v>1.1591962803055463E-2</v>
      </c>
      <c r="BN196" s="97">
        <f t="shared" si="759"/>
        <v>0.4139986715376951</v>
      </c>
      <c r="BO196" s="95">
        <f t="shared" si="760"/>
        <v>2233.7219999999998</v>
      </c>
      <c r="BP196" s="93">
        <f t="shared" si="761"/>
        <v>3.5433407360406087E-2</v>
      </c>
      <c r="BQ196" s="97">
        <f t="shared" si="762"/>
        <v>1.2654788343002175</v>
      </c>
      <c r="BR196" s="95">
        <f t="shared" si="763"/>
        <v>1404.0539999999999</v>
      </c>
      <c r="BS196" s="93">
        <f t="shared" si="764"/>
        <v>2.5883088153965266E-2</v>
      </c>
      <c r="BT196" s="97">
        <f t="shared" si="765"/>
        <v>0.92439600549875944</v>
      </c>
      <c r="BU196" s="93">
        <f t="shared" si="736"/>
        <v>5.0999999999999997E-2</v>
      </c>
      <c r="BV196" s="93">
        <f t="shared" si="737"/>
        <v>4.1000000000000002E-2</v>
      </c>
      <c r="BW196" s="93">
        <f t="shared" si="738"/>
        <v>2.5000000000000001E-2</v>
      </c>
      <c r="BX196" s="93">
        <f t="shared" si="739"/>
        <v>1.7999999999999999E-2</v>
      </c>
      <c r="BY196" s="93">
        <f t="shared" si="740"/>
        <v>5.2999999999999999E-2</v>
      </c>
      <c r="BZ196" s="93">
        <f t="shared" si="741"/>
        <v>4.5999999999999999E-2</v>
      </c>
      <c r="CA196" s="93">
        <f t="shared" si="742"/>
        <v>3.0000000000000001E-3</v>
      </c>
      <c r="CB196" s="93">
        <f t="shared" si="743"/>
        <v>5.6000000000000001E-2</v>
      </c>
      <c r="CC196" s="93">
        <f t="shared" si="744"/>
        <v>2.5000000000000001E-2</v>
      </c>
      <c r="CD196" s="93">
        <f t="shared" si="745"/>
        <v>5.0999999999999997E-2</v>
      </c>
      <c r="CE196" s="93">
        <f t="shared" si="746"/>
        <v>3.3000000000000002E-2</v>
      </c>
      <c r="CF196" s="93">
        <f t="shared" si="747"/>
        <v>8.9999999999999993E-3</v>
      </c>
      <c r="CG196" s="93">
        <f t="shared" si="748"/>
        <v>0.01</v>
      </c>
      <c r="CH196" s="93">
        <f t="shared" si="749"/>
        <v>1.2E-2</v>
      </c>
      <c r="CI196" s="93">
        <f t="shared" si="750"/>
        <v>3.9E-2</v>
      </c>
      <c r="CJ196" s="93">
        <f t="shared" si="751"/>
        <v>1.7999999999999999E-2</v>
      </c>
      <c r="CK196" s="93">
        <f t="shared" si="752"/>
        <v>1.7000000000000001E-2</v>
      </c>
      <c r="CL196" s="93"/>
      <c r="CM196" s="7"/>
      <c r="CN196" s="7"/>
      <c r="CP196" s="7"/>
      <c r="CQ196" s="7"/>
      <c r="CS196" s="7"/>
      <c r="CT196" s="7"/>
      <c r="CV196" s="7"/>
      <c r="CW196" s="7"/>
      <c r="CY196" s="7"/>
      <c r="CZ196" s="7"/>
      <c r="DB196" s="7"/>
      <c r="DC196" s="7"/>
    </row>
    <row r="197" spans="1:107">
      <c r="A197" s="37" t="s">
        <v>208</v>
      </c>
      <c r="B197" s="37" t="s">
        <v>186</v>
      </c>
      <c r="C197" s="94">
        <v>41852</v>
      </c>
      <c r="D197" s="37"/>
      <c r="E197" s="95">
        <f t="shared" si="702"/>
        <v>2923.2000000000003</v>
      </c>
      <c r="F197" s="96">
        <v>1.2E-2</v>
      </c>
      <c r="G197" s="37"/>
      <c r="H197" s="96">
        <f t="shared" si="700"/>
        <v>2.8000000000000001E-2</v>
      </c>
      <c r="I197" s="96">
        <f t="shared" si="701"/>
        <v>0</v>
      </c>
      <c r="J197" s="95">
        <f t="shared" si="703"/>
        <v>205.452</v>
      </c>
      <c r="K197" s="96">
        <v>1.7999999999999999E-2</v>
      </c>
      <c r="L197" s="97">
        <f t="shared" si="753"/>
        <v>1.4999999999999998</v>
      </c>
      <c r="M197" s="95">
        <f t="shared" si="704"/>
        <v>118.104</v>
      </c>
      <c r="N197" s="96">
        <v>1.2E-2</v>
      </c>
      <c r="O197" s="97">
        <f t="shared" si="705"/>
        <v>1</v>
      </c>
      <c r="P197" s="95">
        <f t="shared" si="706"/>
        <v>74.766999999999996</v>
      </c>
      <c r="Q197" s="96">
        <v>7.0000000000000001E-3</v>
      </c>
      <c r="R197" s="97">
        <f t="shared" si="707"/>
        <v>0.58333333333333337</v>
      </c>
      <c r="S197" s="95">
        <f t="shared" si="708"/>
        <v>148.63499999999999</v>
      </c>
      <c r="T197" s="96">
        <v>8.9999999999999993E-3</v>
      </c>
      <c r="U197" s="97">
        <f t="shared" si="709"/>
        <v>0.74999999999999989</v>
      </c>
      <c r="V197" s="95">
        <f t="shared" si="710"/>
        <v>415.67500000000001</v>
      </c>
      <c r="W197" s="96">
        <v>2.5000000000000001E-2</v>
      </c>
      <c r="X197" s="97">
        <f t="shared" si="711"/>
        <v>2.0833333333333335</v>
      </c>
      <c r="Y197" s="95">
        <f t="shared" si="712"/>
        <v>249.71099999999998</v>
      </c>
      <c r="Z197" s="96">
        <v>2.3E-2</v>
      </c>
      <c r="AA197" s="97">
        <f t="shared" si="713"/>
        <v>1.9166666666666665</v>
      </c>
      <c r="AB197" s="95">
        <f t="shared" si="714"/>
        <v>0</v>
      </c>
      <c r="AC197" s="96">
        <v>0</v>
      </c>
      <c r="AD197" s="97">
        <f t="shared" si="715"/>
        <v>0</v>
      </c>
      <c r="AE197" s="95">
        <f t="shared" si="716"/>
        <v>255.12</v>
      </c>
      <c r="AF197" s="96">
        <v>2.4E-2</v>
      </c>
      <c r="AG197" s="97">
        <f t="shared" si="717"/>
        <v>2</v>
      </c>
      <c r="AH197" s="95">
        <f t="shared" si="718"/>
        <v>165.78</v>
      </c>
      <c r="AI197" s="96">
        <v>1.2E-2</v>
      </c>
      <c r="AJ197" s="97">
        <f t="shared" si="719"/>
        <v>1</v>
      </c>
      <c r="AK197" s="95">
        <f t="shared" si="720"/>
        <v>456.26</v>
      </c>
      <c r="AL197" s="96">
        <v>2.8000000000000001E-2</v>
      </c>
      <c r="AM197" s="97">
        <f t="shared" si="721"/>
        <v>2.3333333333333335</v>
      </c>
      <c r="AN197" s="95">
        <f t="shared" si="722"/>
        <v>204.29499999999999</v>
      </c>
      <c r="AO197" s="96">
        <v>1.2999999999999999E-2</v>
      </c>
      <c r="AP197" s="97">
        <f t="shared" si="723"/>
        <v>1.0833333333333333</v>
      </c>
      <c r="AQ197" s="95">
        <f t="shared" si="724"/>
        <v>38.224000000000004</v>
      </c>
      <c r="AR197" s="96">
        <v>2E-3</v>
      </c>
      <c r="AS197" s="97">
        <f t="shared" si="725"/>
        <v>0.16666666666666666</v>
      </c>
      <c r="AT197" s="95">
        <f t="shared" si="726"/>
        <v>44.094000000000001</v>
      </c>
      <c r="AU197" s="96">
        <v>3.0000000000000001E-3</v>
      </c>
      <c r="AV197" s="97">
        <f t="shared" si="727"/>
        <v>0.25</v>
      </c>
      <c r="AW197" s="95">
        <f t="shared" si="728"/>
        <v>27.956</v>
      </c>
      <c r="AX197" s="96">
        <v>2E-3</v>
      </c>
      <c r="AY197" s="97">
        <f t="shared" si="729"/>
        <v>0.16666666666666666</v>
      </c>
      <c r="AZ197" s="95">
        <f t="shared" si="730"/>
        <v>341.04399999999998</v>
      </c>
      <c r="BA197" s="96">
        <v>2.1999999999999999E-2</v>
      </c>
      <c r="BB197" s="97">
        <f t="shared" si="731"/>
        <v>1.8333333333333333</v>
      </c>
      <c r="BC197" s="95">
        <f t="shared" si="732"/>
        <v>67.583026594961481</v>
      </c>
      <c r="BD197" s="96">
        <v>4.3523329852499662E-3</v>
      </c>
      <c r="BE197" s="97">
        <f t="shared" si="733"/>
        <v>0.3626944154374972</v>
      </c>
      <c r="BF197" s="95">
        <f t="shared" si="734"/>
        <v>59.174892131781007</v>
      </c>
      <c r="BG197" s="96">
        <v>4.7598851457352808E-3</v>
      </c>
      <c r="BH197" s="97">
        <f t="shared" si="735"/>
        <v>0.39665709547794004</v>
      </c>
      <c r="BI197" s="95">
        <f t="shared" si="754"/>
        <v>1094.24</v>
      </c>
      <c r="BJ197" s="93">
        <f t="shared" si="755"/>
        <v>1.6555814446091929E-2</v>
      </c>
      <c r="BK197" s="97">
        <f t="shared" si="756"/>
        <v>1.379651203840994</v>
      </c>
      <c r="BL197" s="95">
        <f t="shared" si="757"/>
        <v>169.44889213178098</v>
      </c>
      <c r="BM197" s="93">
        <f t="shared" si="758"/>
        <v>2.8138308225137991E-3</v>
      </c>
      <c r="BN197" s="97">
        <f t="shared" si="759"/>
        <v>0.23448590187614993</v>
      </c>
      <c r="BO197" s="95">
        <f t="shared" si="760"/>
        <v>1069.1820265949614</v>
      </c>
      <c r="BP197" s="93">
        <f t="shared" si="761"/>
        <v>1.6960374787356621E-2</v>
      </c>
      <c r="BQ197" s="97">
        <f t="shared" si="762"/>
        <v>1.4133645656130518</v>
      </c>
      <c r="BR197" s="95">
        <f t="shared" si="763"/>
        <v>539.00400000000002</v>
      </c>
      <c r="BS197" s="93">
        <f t="shared" si="764"/>
        <v>9.9362902333812626E-3</v>
      </c>
      <c r="BT197" s="97">
        <f t="shared" si="765"/>
        <v>0.8280241861151052</v>
      </c>
      <c r="BU197" s="93">
        <f t="shared" si="736"/>
        <v>1.7999999999999999E-2</v>
      </c>
      <c r="BV197" s="93">
        <f t="shared" si="737"/>
        <v>1.2E-2</v>
      </c>
      <c r="BW197" s="93">
        <f t="shared" si="738"/>
        <v>7.0000000000000001E-3</v>
      </c>
      <c r="BX197" s="93">
        <f t="shared" si="739"/>
        <v>8.9999999999999993E-3</v>
      </c>
      <c r="BY197" s="93">
        <f t="shared" si="740"/>
        <v>2.5000000000000001E-2</v>
      </c>
      <c r="BZ197" s="93">
        <f t="shared" si="741"/>
        <v>2.3E-2</v>
      </c>
      <c r="CA197" s="93">
        <f t="shared" si="742"/>
        <v>0</v>
      </c>
      <c r="CB197" s="93">
        <f t="shared" si="743"/>
        <v>2.4E-2</v>
      </c>
      <c r="CC197" s="93">
        <f t="shared" si="744"/>
        <v>1.2E-2</v>
      </c>
      <c r="CD197" s="93">
        <f t="shared" si="745"/>
        <v>2.8000000000000001E-2</v>
      </c>
      <c r="CE197" s="93">
        <f t="shared" si="746"/>
        <v>1.2999999999999999E-2</v>
      </c>
      <c r="CF197" s="93">
        <f t="shared" si="747"/>
        <v>2E-3</v>
      </c>
      <c r="CG197" s="93">
        <f t="shared" si="748"/>
        <v>3.0000000000000001E-3</v>
      </c>
      <c r="CH197" s="93">
        <f t="shared" si="749"/>
        <v>2E-3</v>
      </c>
      <c r="CI197" s="93">
        <f t="shared" si="750"/>
        <v>2.1999999999999999E-2</v>
      </c>
      <c r="CJ197" s="93">
        <f t="shared" si="751"/>
        <v>4.3523329852499662E-3</v>
      </c>
      <c r="CK197" s="93">
        <f t="shared" si="752"/>
        <v>4.7598851457352808E-3</v>
      </c>
      <c r="CL197" s="93"/>
      <c r="CM197" s="7"/>
      <c r="CN197" s="7"/>
      <c r="CP197" s="7"/>
      <c r="CQ197" s="7"/>
      <c r="CS197" s="7"/>
      <c r="CT197" s="7"/>
      <c r="CV197" s="7"/>
      <c r="CW197" s="7"/>
      <c r="CY197" s="7"/>
      <c r="CZ197" s="7"/>
      <c r="DB197" s="7"/>
      <c r="DC197" s="7"/>
    </row>
    <row r="198" spans="1:107">
      <c r="A198" s="37" t="s">
        <v>209</v>
      </c>
      <c r="B198" s="37" t="s">
        <v>186</v>
      </c>
      <c r="C198" s="94">
        <v>41852</v>
      </c>
      <c r="D198" s="37"/>
      <c r="E198" s="123">
        <v>159435</v>
      </c>
      <c r="F198" s="37"/>
      <c r="G198" s="37"/>
      <c r="H198" s="126">
        <f t="shared" si="700"/>
        <v>218618</v>
      </c>
      <c r="I198" s="126">
        <f t="shared" si="701"/>
        <v>97372</v>
      </c>
      <c r="J198" s="123">
        <v>206731</v>
      </c>
      <c r="K198" s="37"/>
      <c r="L198" s="97">
        <f>J198/$E198</f>
        <v>1.2966475366136669</v>
      </c>
      <c r="M198" s="123">
        <v>189702</v>
      </c>
      <c r="N198" s="37"/>
      <c r="O198" s="97">
        <f>M198/$E198</f>
        <v>1.1898391193903473</v>
      </c>
      <c r="P198" s="123">
        <v>161081</v>
      </c>
      <c r="Q198" s="37"/>
      <c r="R198" s="97">
        <f>P198/$E198</f>
        <v>1.0103239564712891</v>
      </c>
      <c r="S198" s="123">
        <v>133310</v>
      </c>
      <c r="T198" s="37"/>
      <c r="U198" s="97">
        <f>S198/$E198</f>
        <v>0.83614011979803682</v>
      </c>
      <c r="V198" s="123">
        <v>218020</v>
      </c>
      <c r="W198" s="37"/>
      <c r="X198" s="97">
        <f>V198/$E198</f>
        <v>1.3674538213064886</v>
      </c>
      <c r="Y198" s="123">
        <v>202790</v>
      </c>
      <c r="Z198" s="37"/>
      <c r="AA198" s="97">
        <f>Y198/$E198</f>
        <v>1.2719289992787028</v>
      </c>
      <c r="AB198" s="123">
        <v>97372</v>
      </c>
      <c r="AC198" s="37"/>
      <c r="AD198" s="97">
        <f>AB198/$E198</f>
        <v>0.61073164612538022</v>
      </c>
      <c r="AE198" s="123">
        <v>218618</v>
      </c>
      <c r="AF198" s="37"/>
      <c r="AG198" s="97">
        <f>AE198/$E198</f>
        <v>1.3712045661241259</v>
      </c>
      <c r="AH198" s="123">
        <v>152668</v>
      </c>
      <c r="AI198" s="37"/>
      <c r="AJ198" s="97">
        <f>AH198/$E198</f>
        <v>0.95755637093486379</v>
      </c>
      <c r="AK198" s="123">
        <v>207641</v>
      </c>
      <c r="AL198" s="37"/>
      <c r="AM198" s="97">
        <f>AK198/$E198</f>
        <v>1.3023551917709411</v>
      </c>
      <c r="AN198" s="123">
        <v>174517</v>
      </c>
      <c r="AO198" s="37"/>
      <c r="AP198" s="97">
        <f>AN198/$E198</f>
        <v>1.0945965440461629</v>
      </c>
      <c r="AQ198" s="123">
        <v>116364</v>
      </c>
      <c r="AR198" s="37"/>
      <c r="AS198" s="97">
        <f>AQ198/$E198</f>
        <v>0.72985229090224857</v>
      </c>
      <c r="AT198" s="123">
        <v>121574</v>
      </c>
      <c r="AU198" s="37"/>
      <c r="AV198" s="97">
        <f>AT198/$E198</f>
        <v>0.76253018471477407</v>
      </c>
      <c r="AW198" s="123">
        <v>127348</v>
      </c>
      <c r="AX198" s="37"/>
      <c r="AY198" s="97">
        <f>AW198/$E198</f>
        <v>0.79874557029510462</v>
      </c>
      <c r="AZ198" s="123">
        <v>179826</v>
      </c>
      <c r="BA198" s="37"/>
      <c r="BB198" s="97">
        <f>AZ198/$E198</f>
        <v>1.1278953805626117</v>
      </c>
      <c r="BC198" s="123">
        <v>135456</v>
      </c>
      <c r="BD198" s="37"/>
      <c r="BE198" s="97">
        <f>BC198/$E198</f>
        <v>0.84960015053156457</v>
      </c>
      <c r="BF198" s="123">
        <v>135009</v>
      </c>
      <c r="BG198" s="37"/>
      <c r="BH198" s="97">
        <f>BF198/$E198</f>
        <v>0.84679650014112329</v>
      </c>
      <c r="BI198" s="123">
        <f>((J198*J$175)+(S198*S$175)+(V198*V$175)+(Y198*Y$175)+(P198*P$175))/BI$175</f>
        <v>183200.5630617</v>
      </c>
      <c r="BJ198" s="93"/>
      <c r="BK198" s="97">
        <f>BI198/$E198</f>
        <v>1.1490611412908081</v>
      </c>
      <c r="BL198" s="123">
        <f>((BF198*BF$175)+(AT198*AT$175)+(AQ198*AQ$175)+(AW198*AW$175))/BL$175</f>
        <v>124034.30176021255</v>
      </c>
      <c r="BM198" s="93"/>
      <c r="BN198" s="97">
        <f>BL198/$E198</f>
        <v>0.7779615627698595</v>
      </c>
      <c r="BO198" s="123">
        <f>((AZ198*AZ$175)+(AN198*AN$175)+(AK198*AK$175)+(BC198*BC$175))/BO$175</f>
        <v>174763.13721446702</v>
      </c>
      <c r="BP198" s="93"/>
      <c r="BQ198" s="97">
        <f>BO198/$E198</f>
        <v>1.0961403532127012</v>
      </c>
      <c r="BR198" s="123">
        <f>((AH198*AH$175)+(AE198*AE$175)+(AB198*AB$175)+(M198*M$175))/BR$175</f>
        <v>151965.35398001695</v>
      </c>
      <c r="BS198" s="97"/>
      <c r="BT198" s="97">
        <f>BR198/$E198</f>
        <v>0.95314927073739741</v>
      </c>
      <c r="BU198" s="125">
        <f>J198</f>
        <v>206731</v>
      </c>
      <c r="BV198" s="125">
        <f>M198</f>
        <v>189702</v>
      </c>
      <c r="BW198" s="125">
        <f>P198</f>
        <v>161081</v>
      </c>
      <c r="BX198" s="125">
        <f>S198</f>
        <v>133310</v>
      </c>
      <c r="BY198" s="125">
        <f>V198</f>
        <v>218020</v>
      </c>
      <c r="BZ198" s="125">
        <f>Y198</f>
        <v>202790</v>
      </c>
      <c r="CA198" s="125">
        <f>AB198</f>
        <v>97372</v>
      </c>
      <c r="CB198" s="125">
        <f>AE198</f>
        <v>218618</v>
      </c>
      <c r="CC198" s="125">
        <f>AH198</f>
        <v>152668</v>
      </c>
      <c r="CD198" s="125">
        <f>AK198</f>
        <v>207641</v>
      </c>
      <c r="CE198" s="125">
        <f>AN198</f>
        <v>174517</v>
      </c>
      <c r="CF198" s="125">
        <f>AQ198</f>
        <v>116364</v>
      </c>
      <c r="CG198" s="125">
        <f>AT198</f>
        <v>121574</v>
      </c>
      <c r="CH198" s="125">
        <f>AW198</f>
        <v>127348</v>
      </c>
      <c r="CI198" s="125">
        <f>AZ198</f>
        <v>179826</v>
      </c>
      <c r="CJ198" s="125">
        <f>BC198</f>
        <v>135456</v>
      </c>
      <c r="CK198" s="125">
        <f>BF198</f>
        <v>135009</v>
      </c>
      <c r="CL198" s="93"/>
      <c r="CM198" s="7"/>
      <c r="CN198" s="7"/>
      <c r="CP198" s="7"/>
      <c r="CQ198" s="7"/>
      <c r="CS198" s="7"/>
      <c r="CT198" s="7"/>
      <c r="CV198" s="7"/>
      <c r="CW198" s="7"/>
      <c r="CY198" s="7"/>
      <c r="CZ198" s="7"/>
      <c r="DB198" s="7"/>
      <c r="DC198" s="7"/>
    </row>
    <row r="199" spans="1:107">
      <c r="A199" s="37" t="s">
        <v>210</v>
      </c>
      <c r="B199" s="37" t="s">
        <v>186</v>
      </c>
      <c r="C199" s="94">
        <v>41852</v>
      </c>
      <c r="D199" s="37"/>
      <c r="E199" s="102">
        <f>E198/E187</f>
        <v>4.0981120435939289</v>
      </c>
      <c r="F199" s="37"/>
      <c r="G199" s="37"/>
      <c r="H199" s="120">
        <f t="shared" si="700"/>
        <v>4.5478913696032643</v>
      </c>
      <c r="I199" s="120">
        <f t="shared" si="701"/>
        <v>3.4872827640770678</v>
      </c>
      <c r="J199" s="102">
        <f>J198/J187</f>
        <v>4.2978256304923148</v>
      </c>
      <c r="K199" s="37"/>
      <c r="L199" s="97">
        <f>J199/$E199</f>
        <v>1.0487330714177454</v>
      </c>
      <c r="M199" s="102">
        <f>M198/M187</f>
        <v>4.2780693188763026</v>
      </c>
      <c r="N199" s="37"/>
      <c r="O199" s="97">
        <f>M199/$E199</f>
        <v>1.0439122389451696</v>
      </c>
      <c r="P199" s="102">
        <f>P198/P187</f>
        <v>3.9566072819003777</v>
      </c>
      <c r="Q199" s="37"/>
      <c r="R199" s="97">
        <f>P199/$E199</f>
        <v>0.96547074355501139</v>
      </c>
      <c r="S199" s="102">
        <f>S198/S187</f>
        <v>3.9508038823442249</v>
      </c>
      <c r="T199" s="37"/>
      <c r="U199" s="97">
        <f>S199/$E199</f>
        <v>0.9640546281598199</v>
      </c>
      <c r="V199" s="102">
        <f>V198/V187</f>
        <v>4.5478913696032643</v>
      </c>
      <c r="W199" s="37"/>
      <c r="X199" s="97">
        <f>V199/$E199</f>
        <v>1.1097528133015346</v>
      </c>
      <c r="Y199" s="102">
        <f>Y198/Y187</f>
        <v>4.3058675646867481</v>
      </c>
      <c r="Z199" s="37"/>
      <c r="AA199" s="97">
        <f>Y199/$E199</f>
        <v>1.0506954224000726</v>
      </c>
      <c r="AB199" s="102">
        <f>AB198/AB187</f>
        <v>3.5841354559676084</v>
      </c>
      <c r="AC199" s="37"/>
      <c r="AD199" s="97">
        <f>AB199/$E199</f>
        <v>0.87458210459868801</v>
      </c>
      <c r="AE199" s="102">
        <f>AE198/AE187</f>
        <v>4.4897305356633099</v>
      </c>
      <c r="AF199" s="37"/>
      <c r="AG199" s="97">
        <f>AE199/$E199</f>
        <v>1.0955607089077883</v>
      </c>
      <c r="AH199" s="102">
        <f>AH198/AH187</f>
        <v>3.9616467504833079</v>
      </c>
      <c r="AI199" s="37"/>
      <c r="AJ199" s="97">
        <f>AH199/$E199</f>
        <v>0.96670044848482362</v>
      </c>
      <c r="AK199" s="102">
        <f>AK198/AK187</f>
        <v>4.5476466852099255</v>
      </c>
      <c r="AL199" s="37"/>
      <c r="AM199" s="97">
        <f>AK199/$E199</f>
        <v>1.1096931066876754</v>
      </c>
      <c r="AN199" s="102">
        <f>AN198/AN187</f>
        <v>4.3113291681798085</v>
      </c>
      <c r="AO199" s="37"/>
      <c r="AP199" s="97">
        <f>AN199/$E199</f>
        <v>1.0520281344965117</v>
      </c>
      <c r="AQ199" s="102">
        <f>AQ198/AQ187</f>
        <v>3.4872827640770678</v>
      </c>
      <c r="AR199" s="37"/>
      <c r="AS199" s="97">
        <f>AQ199/$E199</f>
        <v>0.85094861413765033</v>
      </c>
      <c r="AT199" s="102">
        <f>AT198/AT187</f>
        <v>3.533614300247057</v>
      </c>
      <c r="AU199" s="37"/>
      <c r="AV199" s="97">
        <f>AT199/$E199</f>
        <v>0.8622541947750596</v>
      </c>
      <c r="AW199" s="102">
        <f>AW198/AW187</f>
        <v>3.7384703001978621</v>
      </c>
      <c r="AX199" s="37"/>
      <c r="AY199" s="97">
        <f>AW199/$E199</f>
        <v>0.91224209109698451</v>
      </c>
      <c r="AZ199" s="102">
        <f>AZ198/AZ187</f>
        <v>4.3856149216166385</v>
      </c>
      <c r="BA199" s="37"/>
      <c r="BB199" s="97">
        <f>AZ199/$E199</f>
        <v>1.0701549579329162</v>
      </c>
      <c r="BC199" s="102">
        <f>BC198/BC187</f>
        <v>3.9180386666820932</v>
      </c>
      <c r="BD199" s="37"/>
      <c r="BE199" s="97">
        <f>BC199/$E199</f>
        <v>0.95605943053867404</v>
      </c>
      <c r="BF199" s="102">
        <f>BF198/BF187</f>
        <v>3.9327286073825505</v>
      </c>
      <c r="BG199" s="37"/>
      <c r="BH199" s="97">
        <f>BF199/$E199</f>
        <v>0.95964399351406171</v>
      </c>
      <c r="BI199" s="102">
        <f>BI198/BI187</f>
        <v>4.2492830584922405</v>
      </c>
      <c r="BJ199" s="37"/>
      <c r="BK199" s="97">
        <f>BI199/$E199</f>
        <v>1.0368879653094449</v>
      </c>
      <c r="BL199" s="102">
        <f>BL198/BL187</f>
        <v>3.6500807589786879</v>
      </c>
      <c r="BM199" s="37"/>
      <c r="BN199" s="97">
        <f>BL199/$E199</f>
        <v>0.89067373467360589</v>
      </c>
      <c r="BO199" s="102">
        <f>BO198/BO187</f>
        <v>4.3159942177206645</v>
      </c>
      <c r="BP199" s="37"/>
      <c r="BQ199" s="97">
        <f>BO199/$E199</f>
        <v>1.0531664756378059</v>
      </c>
      <c r="BR199" s="102">
        <f>BR198/BR187</f>
        <v>4.0635535535815253</v>
      </c>
      <c r="BS199" s="37"/>
      <c r="BT199" s="97">
        <f>BR199/$E199</f>
        <v>0.99156721689285565</v>
      </c>
      <c r="BU199" s="121">
        <f>J199</f>
        <v>4.2978256304923148</v>
      </c>
      <c r="BV199" s="121">
        <f>M199</f>
        <v>4.2780693188763026</v>
      </c>
      <c r="BW199" s="121">
        <f>P199</f>
        <v>3.9566072819003777</v>
      </c>
      <c r="BX199" s="121">
        <f>S199</f>
        <v>3.9508038823442249</v>
      </c>
      <c r="BY199" s="121">
        <f>V199</f>
        <v>4.5478913696032643</v>
      </c>
      <c r="BZ199" s="121">
        <f>Y199</f>
        <v>4.3058675646867481</v>
      </c>
      <c r="CA199" s="121">
        <f>AB199</f>
        <v>3.5841354559676084</v>
      </c>
      <c r="CB199" s="121">
        <f>AE199</f>
        <v>4.4897305356633099</v>
      </c>
      <c r="CC199" s="121">
        <f>AH199</f>
        <v>3.9616467504833079</v>
      </c>
      <c r="CD199" s="121">
        <f>AK199</f>
        <v>4.5476466852099255</v>
      </c>
      <c r="CE199" s="121">
        <f>AN199</f>
        <v>4.3113291681798085</v>
      </c>
      <c r="CF199" s="121">
        <f>AQ199</f>
        <v>3.4872827640770678</v>
      </c>
      <c r="CG199" s="121">
        <f>AT199</f>
        <v>3.533614300247057</v>
      </c>
      <c r="CH199" s="121">
        <f>AW199</f>
        <v>3.7384703001978621</v>
      </c>
      <c r="CI199" s="121">
        <f>AZ199</f>
        <v>4.3856149216166385</v>
      </c>
      <c r="CJ199" s="121">
        <f>BC199</f>
        <v>3.9180386666820932</v>
      </c>
      <c r="CK199" s="121">
        <f>BF199</f>
        <v>3.9327286073825505</v>
      </c>
      <c r="CL199" s="93"/>
      <c r="CM199" s="7"/>
      <c r="CN199" s="7"/>
      <c r="CP199" s="7"/>
      <c r="CQ199" s="7"/>
      <c r="CS199" s="7"/>
      <c r="CT199" s="7"/>
      <c r="CV199" s="7"/>
      <c r="CW199" s="7"/>
      <c r="CY199" s="7"/>
      <c r="CZ199" s="7"/>
      <c r="DB199" s="7"/>
      <c r="DC199" s="7"/>
    </row>
    <row r="200" spans="1:107">
      <c r="A200" s="37" t="s">
        <v>211</v>
      </c>
      <c r="B200" s="37"/>
      <c r="C200" s="37"/>
      <c r="D200" s="37"/>
      <c r="E200" s="103"/>
      <c r="F200" s="37"/>
      <c r="G200" s="37"/>
      <c r="H200" s="37"/>
      <c r="I200" s="37"/>
      <c r="J200" s="103"/>
      <c r="K200" s="37"/>
      <c r="L200" s="103"/>
      <c r="M200" s="103"/>
      <c r="N200" s="37"/>
      <c r="O200" s="103"/>
      <c r="P200" s="103"/>
      <c r="Q200" s="37"/>
      <c r="R200" s="103"/>
      <c r="S200" s="103"/>
      <c r="T200" s="37"/>
      <c r="U200" s="103"/>
      <c r="V200" s="103"/>
      <c r="W200" s="37"/>
      <c r="X200" s="103"/>
      <c r="Y200" s="103"/>
      <c r="Z200" s="37"/>
      <c r="AA200" s="103"/>
      <c r="AB200" s="103"/>
      <c r="AC200" s="37"/>
      <c r="AD200" s="103"/>
      <c r="AE200" s="103"/>
      <c r="AF200" s="37"/>
      <c r="AG200" s="103"/>
      <c r="AH200" s="103"/>
      <c r="AI200" s="37"/>
      <c r="AJ200" s="103"/>
      <c r="AK200" s="103"/>
      <c r="AL200" s="37"/>
      <c r="AM200" s="103"/>
      <c r="AN200" s="103"/>
      <c r="AO200" s="37"/>
      <c r="AP200" s="103"/>
      <c r="AQ200" s="103"/>
      <c r="AR200" s="37"/>
      <c r="AS200" s="103"/>
      <c r="AT200" s="103"/>
      <c r="AU200" s="37"/>
      <c r="AV200" s="103"/>
      <c r="AW200" s="103"/>
      <c r="AX200" s="37"/>
      <c r="AY200" s="103"/>
      <c r="AZ200" s="103"/>
      <c r="BA200" s="37"/>
      <c r="BB200" s="103"/>
      <c r="BC200" s="103"/>
      <c r="BD200" s="37"/>
      <c r="BE200" s="103"/>
      <c r="BF200" s="103"/>
      <c r="BG200" s="37"/>
      <c r="BH200" s="103"/>
      <c r="BI200" s="103"/>
      <c r="BJ200" s="103"/>
      <c r="BK200" s="103"/>
      <c r="BL200" s="103"/>
      <c r="BM200" s="103"/>
      <c r="BN200" s="103"/>
      <c r="BO200" s="103"/>
      <c r="BP200" s="103"/>
      <c r="BQ200" s="103"/>
      <c r="BR200" s="103"/>
      <c r="BS200" s="103"/>
      <c r="BT200" s="103"/>
      <c r="BU200" s="93"/>
      <c r="BV200" s="93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93"/>
      <c r="CJ200" s="93"/>
      <c r="CK200" s="93"/>
      <c r="CL200" s="93"/>
      <c r="CM200" s="7"/>
      <c r="CN200" s="7"/>
      <c r="CP200" s="7"/>
      <c r="CQ200" s="7"/>
      <c r="CS200" s="7"/>
      <c r="CT200" s="7"/>
      <c r="CV200" s="7"/>
      <c r="CW200" s="7"/>
      <c r="CY200" s="7"/>
      <c r="CZ200" s="7"/>
      <c r="DB200" s="7"/>
      <c r="DC200" s="7"/>
    </row>
    <row r="201" spans="1:107">
      <c r="A201" s="127" t="s">
        <v>212</v>
      </c>
      <c r="B201" s="37" t="s">
        <v>186</v>
      </c>
      <c r="C201" s="94">
        <v>41852</v>
      </c>
      <c r="D201" s="127"/>
      <c r="E201" s="95">
        <f>E$175*F201</f>
        <v>65528.4</v>
      </c>
      <c r="F201" s="96">
        <v>0.26900000000000002</v>
      </c>
      <c r="G201" s="127"/>
      <c r="H201" s="96">
        <f>LARGE(BU201:CK201,1)</f>
        <v>0.35199999999999998</v>
      </c>
      <c r="I201" s="96">
        <f>SMALL(BU201:CK201,1)</f>
        <v>0.19500000000000001</v>
      </c>
      <c r="J201" s="95">
        <f>J$175*K201</f>
        <v>4017.7279999999996</v>
      </c>
      <c r="K201" s="96">
        <v>0.35199999999999998</v>
      </c>
      <c r="L201" s="97">
        <f>K201/$F201</f>
        <v>1.3085501858736057</v>
      </c>
      <c r="M201" s="95">
        <f>M$175*N201</f>
        <v>3316.7540000000004</v>
      </c>
      <c r="N201" s="96">
        <v>0.33700000000000002</v>
      </c>
      <c r="O201" s="97">
        <f>N201/$F201</f>
        <v>1.2527881040892193</v>
      </c>
      <c r="P201" s="95">
        <f>P$175*Q201</f>
        <v>3428.6010000000001</v>
      </c>
      <c r="Q201" s="96">
        <v>0.32100000000000001</v>
      </c>
      <c r="R201" s="97">
        <f>Q201/$F201</f>
        <v>1.1933085501858736</v>
      </c>
      <c r="S201" s="95">
        <f>S$175*T201</f>
        <v>3814.9650000000001</v>
      </c>
      <c r="T201" s="96">
        <v>0.23100000000000001</v>
      </c>
      <c r="U201" s="97">
        <f>T201/$F201</f>
        <v>0.85873605947955389</v>
      </c>
      <c r="V201" s="95">
        <f>V$175*W201</f>
        <v>5021.3540000000003</v>
      </c>
      <c r="W201" s="96">
        <v>0.30199999999999999</v>
      </c>
      <c r="X201" s="97">
        <f>W201/$F201</f>
        <v>1.1226765799256504</v>
      </c>
      <c r="Y201" s="95">
        <f>Y$175*Z201</f>
        <v>3615.3810000000003</v>
      </c>
      <c r="Z201" s="96">
        <v>0.33300000000000002</v>
      </c>
      <c r="AA201" s="97">
        <f>Z201/$F201</f>
        <v>1.237918215613383</v>
      </c>
      <c r="AB201" s="95">
        <f>AB$175*AC201</f>
        <v>3892.0050000000001</v>
      </c>
      <c r="AC201" s="96">
        <v>0.19500000000000001</v>
      </c>
      <c r="AD201" s="97">
        <f>AC201/$F201</f>
        <v>0.72490706319702602</v>
      </c>
      <c r="AE201" s="95">
        <f>AE$175*AF201</f>
        <v>3741.7599999999998</v>
      </c>
      <c r="AF201" s="96">
        <v>0.35199999999999998</v>
      </c>
      <c r="AG201" s="97">
        <f>AF201/$F201</f>
        <v>1.3085501858736057</v>
      </c>
      <c r="AH201" s="95">
        <f>AH$175*AI201</f>
        <v>3633.3450000000003</v>
      </c>
      <c r="AI201" s="96">
        <v>0.26300000000000001</v>
      </c>
      <c r="AJ201" s="97">
        <f>AI201/$F201</f>
        <v>0.97769516728624528</v>
      </c>
      <c r="AK201" s="95">
        <f>AK$175*AL201</f>
        <v>4627.78</v>
      </c>
      <c r="AL201" s="96">
        <v>0.28399999999999997</v>
      </c>
      <c r="AM201" s="97">
        <f>AL201/$F201</f>
        <v>1.0557620817843865</v>
      </c>
      <c r="AN201" s="95">
        <f>AN$175*AO201</f>
        <v>3755.8849999999998</v>
      </c>
      <c r="AO201" s="96">
        <v>0.23899999999999999</v>
      </c>
      <c r="AP201" s="97">
        <f>AO201/$F201</f>
        <v>0.88847583643122663</v>
      </c>
      <c r="AQ201" s="95">
        <f>AQ$175*AR201</f>
        <v>4185.5280000000002</v>
      </c>
      <c r="AR201" s="96">
        <v>0.219</v>
      </c>
      <c r="AS201" s="97">
        <f>AR201/$F201</f>
        <v>0.81412639405204457</v>
      </c>
      <c r="AT201" s="95">
        <f>AT$175*AU201</f>
        <v>3336.4459999999999</v>
      </c>
      <c r="AU201" s="96">
        <v>0.22700000000000001</v>
      </c>
      <c r="AV201" s="97">
        <f>AU201/$F201</f>
        <v>0.84386617100371741</v>
      </c>
      <c r="AW201" s="95">
        <f>AW$175*AX201</f>
        <v>3620.3020000000001</v>
      </c>
      <c r="AX201" s="96">
        <v>0.25900000000000001</v>
      </c>
      <c r="AY201" s="97">
        <f>AX201/$F201</f>
        <v>0.96282527881040891</v>
      </c>
      <c r="AZ201" s="95">
        <f>AZ$175*BA201</f>
        <v>4232.0460000000003</v>
      </c>
      <c r="BA201" s="96">
        <v>0.27300000000000002</v>
      </c>
      <c r="BB201" s="97">
        <f>BA201/$F201</f>
        <v>1.0148698884758365</v>
      </c>
      <c r="BC201" s="95">
        <f>BC$175*BD201</f>
        <v>4114.92</v>
      </c>
      <c r="BD201" s="96">
        <v>0.26500000000000001</v>
      </c>
      <c r="BE201" s="97">
        <f>BD201/$F201</f>
        <v>0.98513011152416352</v>
      </c>
      <c r="BF201" s="95">
        <f>BF$175*BG201</f>
        <v>3108</v>
      </c>
      <c r="BG201" s="96">
        <v>0.25</v>
      </c>
      <c r="BH201" s="97">
        <f>BG201/$F201</f>
        <v>0.92936802973977695</v>
      </c>
      <c r="BI201" s="95">
        <f>J201+S201+V201+Y201+P201</f>
        <v>19898.028999999999</v>
      </c>
      <c r="BJ201" s="93">
        <f>BI201/BI$175</f>
        <v>0.30105651042454684</v>
      </c>
      <c r="BK201" s="97">
        <f>BJ201/$F201</f>
        <v>1.1191691837343749</v>
      </c>
      <c r="BL201" s="95">
        <f>BF201+AT201+AQ201+AW201</f>
        <v>14250.276</v>
      </c>
      <c r="BM201" s="93">
        <f>BL201/BL$175</f>
        <v>0.23663693125207572</v>
      </c>
      <c r="BN201" s="97">
        <f>BM201/$F201</f>
        <v>0.87969119424563458</v>
      </c>
      <c r="BO201" s="95">
        <f>AZ201+AN201+AK201+BC201</f>
        <v>16730.631000000001</v>
      </c>
      <c r="BP201" s="93">
        <f>BO201/BO$175</f>
        <v>0.26539706535532998</v>
      </c>
      <c r="BQ201" s="97">
        <f>BP201/$F201</f>
        <v>0.9866061909120073</v>
      </c>
      <c r="BR201" s="95">
        <f>AH201+AE201+AB201+M201</f>
        <v>14583.864000000001</v>
      </c>
      <c r="BS201" s="93">
        <f>BR201/BR$175</f>
        <v>0.26884680898130742</v>
      </c>
      <c r="BT201" s="97">
        <f>BS201/$F201</f>
        <v>0.99943051665913529</v>
      </c>
      <c r="BU201" s="93">
        <f>K201</f>
        <v>0.35199999999999998</v>
      </c>
      <c r="BV201" s="93">
        <f>N201</f>
        <v>0.33700000000000002</v>
      </c>
      <c r="BW201" s="93">
        <f>Q201</f>
        <v>0.32100000000000001</v>
      </c>
      <c r="BX201" s="93">
        <f>T201</f>
        <v>0.23100000000000001</v>
      </c>
      <c r="BY201" s="93">
        <f>W201</f>
        <v>0.30199999999999999</v>
      </c>
      <c r="BZ201" s="93">
        <f>Z201</f>
        <v>0.33300000000000002</v>
      </c>
      <c r="CA201" s="93">
        <f>AC201</f>
        <v>0.19500000000000001</v>
      </c>
      <c r="CB201" s="93">
        <f>AF201</f>
        <v>0.35199999999999998</v>
      </c>
      <c r="CC201" s="93">
        <f>AI201</f>
        <v>0.26300000000000001</v>
      </c>
      <c r="CD201" s="93">
        <f>AL201</f>
        <v>0.28399999999999997</v>
      </c>
      <c r="CE201" s="93">
        <f>AO201</f>
        <v>0.23899999999999999</v>
      </c>
      <c r="CF201" s="93">
        <f>AR201</f>
        <v>0.219</v>
      </c>
      <c r="CG201" s="93">
        <f>AU201</f>
        <v>0.22700000000000001</v>
      </c>
      <c r="CH201" s="93">
        <f>AX201</f>
        <v>0.25900000000000001</v>
      </c>
      <c r="CI201" s="93">
        <f>BA201</f>
        <v>0.27300000000000002</v>
      </c>
      <c r="CJ201" s="93">
        <f>BD201</f>
        <v>0.26500000000000001</v>
      </c>
      <c r="CK201" s="93">
        <f>BG201</f>
        <v>0.25</v>
      </c>
      <c r="CL201" s="93"/>
      <c r="CM201" s="7"/>
      <c r="CN201" s="7"/>
      <c r="CP201" s="7"/>
      <c r="CQ201" s="7"/>
      <c r="CS201" s="7"/>
      <c r="CT201" s="7"/>
      <c r="CV201" s="7"/>
      <c r="CW201" s="7"/>
      <c r="CY201" s="7"/>
      <c r="CZ201" s="7"/>
      <c r="DB201" s="7"/>
      <c r="DC201" s="7"/>
    </row>
    <row r="202" spans="1:107">
      <c r="A202" s="127" t="s">
        <v>213</v>
      </c>
      <c r="B202" s="37" t="s">
        <v>186</v>
      </c>
      <c r="C202" s="94">
        <v>41852</v>
      </c>
      <c r="D202" s="127"/>
      <c r="E202" s="95">
        <f>E$175*F202</f>
        <v>108889.2</v>
      </c>
      <c r="F202" s="96">
        <v>0.44700000000000001</v>
      </c>
      <c r="G202" s="127"/>
      <c r="H202" s="96">
        <f>LARGE(BU202:CK202,1)</f>
        <v>0.46500000000000002</v>
      </c>
      <c r="I202" s="96">
        <f>SMALL(BU202:CK202,1)</f>
        <v>0.437</v>
      </c>
      <c r="J202" s="95">
        <f>J$175*K202</f>
        <v>5136.3</v>
      </c>
      <c r="K202" s="96">
        <v>0.45</v>
      </c>
      <c r="L202" s="97">
        <f>K202/$F202</f>
        <v>1.0067114093959733</v>
      </c>
      <c r="M202" s="95">
        <f>M$175*N202</f>
        <v>4300.9539999999997</v>
      </c>
      <c r="N202" s="96">
        <v>0.437</v>
      </c>
      <c r="O202" s="97">
        <f>N202/$F202</f>
        <v>0.97762863534675615</v>
      </c>
      <c r="P202" s="95">
        <f>P$175*Q202</f>
        <v>4966.665</v>
      </c>
      <c r="Q202" s="96">
        <v>0.46500000000000002</v>
      </c>
      <c r="R202" s="97">
        <f>Q202/$F202</f>
        <v>1.0402684563758389</v>
      </c>
      <c r="S202" s="95">
        <f>S$175*T202</f>
        <v>7415.2350000000006</v>
      </c>
      <c r="T202" s="96">
        <v>0.44900000000000001</v>
      </c>
      <c r="U202" s="97">
        <f>T202/$F202</f>
        <v>1.0044742729306488</v>
      </c>
      <c r="V202" s="95">
        <f>V$175*W202</f>
        <v>7498.777</v>
      </c>
      <c r="W202" s="96">
        <v>0.45100000000000001</v>
      </c>
      <c r="X202" s="97">
        <f>W202/$F202</f>
        <v>1.0089485458612975</v>
      </c>
      <c r="Y202" s="95">
        <f>Y$175*Z202</f>
        <v>4972.5060000000003</v>
      </c>
      <c r="Z202" s="96">
        <v>0.45800000000000002</v>
      </c>
      <c r="AA202" s="97">
        <f>Z202/$F202</f>
        <v>1.0246085011185682</v>
      </c>
      <c r="AB202" s="95">
        <f>AB$175*AC202</f>
        <v>8722.0830000000005</v>
      </c>
      <c r="AC202" s="96">
        <v>0.437</v>
      </c>
      <c r="AD202" s="97">
        <f>AC202/$F202</f>
        <v>0.97762863534675615</v>
      </c>
      <c r="AE202" s="95">
        <f>AE$175*AF202</f>
        <v>4655.9399999999996</v>
      </c>
      <c r="AF202" s="96">
        <v>0.438</v>
      </c>
      <c r="AG202" s="97">
        <f>AF202/$F202</f>
        <v>0.97986577181208057</v>
      </c>
      <c r="AH202" s="95">
        <f>AH$175*AI202</f>
        <v>6189.12</v>
      </c>
      <c r="AI202" s="96">
        <v>0.44800000000000001</v>
      </c>
      <c r="AJ202" s="97">
        <f>AI202/$F202</f>
        <v>1.0022371364653244</v>
      </c>
      <c r="AK202" s="95">
        <f>AK$175*AL202</f>
        <v>7218.6850000000004</v>
      </c>
      <c r="AL202" s="96">
        <v>0.443</v>
      </c>
      <c r="AM202" s="97">
        <f>AL202/$F202</f>
        <v>0.99105145413870244</v>
      </c>
      <c r="AN202" s="95">
        <f>AN$175*AO202</f>
        <v>6946.03</v>
      </c>
      <c r="AO202" s="96">
        <v>0.442</v>
      </c>
      <c r="AP202" s="97">
        <f>AO202/$F202</f>
        <v>0.98881431767337802</v>
      </c>
      <c r="AQ202" s="95">
        <f>AQ$175*AR202</f>
        <v>8485.728000000001</v>
      </c>
      <c r="AR202" s="96">
        <v>0.44400000000000001</v>
      </c>
      <c r="AS202" s="97">
        <f>AR202/$F202</f>
        <v>0.99328859060402686</v>
      </c>
      <c r="AT202" s="95">
        <f>AT$175*AU202</f>
        <v>6687.59</v>
      </c>
      <c r="AU202" s="96">
        <v>0.45500000000000002</v>
      </c>
      <c r="AV202" s="97">
        <f>AU202/$F202</f>
        <v>1.0178970917225951</v>
      </c>
      <c r="AW202" s="95">
        <f>AW$175*AX202</f>
        <v>6248.1660000000002</v>
      </c>
      <c r="AX202" s="96">
        <v>0.44700000000000001</v>
      </c>
      <c r="AY202" s="97">
        <f>AX202/$F202</f>
        <v>1</v>
      </c>
      <c r="AZ202" s="95">
        <f>AZ$175*BA202</f>
        <v>6867.3860000000004</v>
      </c>
      <c r="BA202" s="96">
        <v>0.443</v>
      </c>
      <c r="BB202" s="97">
        <f>BA202/$F202</f>
        <v>0.99105145413870244</v>
      </c>
      <c r="BC202" s="95">
        <f>BC$175*BD202</f>
        <v>7065.2400000000007</v>
      </c>
      <c r="BD202" s="96">
        <v>0.45500000000000002</v>
      </c>
      <c r="BE202" s="97">
        <f>BD202/$F202</f>
        <v>1.0178970917225951</v>
      </c>
      <c r="BF202" s="95">
        <f>BF$175*BG202</f>
        <v>5519.808</v>
      </c>
      <c r="BG202" s="96">
        <v>0.44400000000000001</v>
      </c>
      <c r="BH202" s="97">
        <f>BG202/$F202</f>
        <v>0.99328859060402686</v>
      </c>
      <c r="BI202" s="95">
        <f>J202+S202+V202+Y202+P202</f>
        <v>29989.483</v>
      </c>
      <c r="BJ202" s="93">
        <f>BI202/BI$175</f>
        <v>0.45373987048748754</v>
      </c>
      <c r="BK202" s="97">
        <f>BJ202/$F202</f>
        <v>1.0150780100391219</v>
      </c>
      <c r="BL202" s="95">
        <f>BF202+AT202+AQ202+AW202</f>
        <v>26941.292000000005</v>
      </c>
      <c r="BM202" s="93">
        <f>BL202/BL$175</f>
        <v>0.44738113583527078</v>
      </c>
      <c r="BN202" s="97">
        <f>BM202/$F202</f>
        <v>1.0008526528753261</v>
      </c>
      <c r="BO202" s="95">
        <f>AZ202+AN202+AK202+BC202</f>
        <v>28097.341000000004</v>
      </c>
      <c r="BP202" s="93">
        <f>BO202/BO$175</f>
        <v>0.44570655139593918</v>
      </c>
      <c r="BQ202" s="97">
        <f>BP202/$F202</f>
        <v>0.99710637896183263</v>
      </c>
      <c r="BR202" s="95">
        <f>AH202+AE202+AB202+M202</f>
        <v>23868.097000000002</v>
      </c>
      <c r="BS202" s="93">
        <f>BR202/BR$175</f>
        <v>0.43999736386092986</v>
      </c>
      <c r="BT202" s="97">
        <f>BS202/$F202</f>
        <v>0.98433414733988778</v>
      </c>
      <c r="BU202" s="93">
        <f>K202</f>
        <v>0.45</v>
      </c>
      <c r="BV202" s="93">
        <f>N202</f>
        <v>0.437</v>
      </c>
      <c r="BW202" s="93">
        <f>Q202</f>
        <v>0.46500000000000002</v>
      </c>
      <c r="BX202" s="93">
        <f>T202</f>
        <v>0.44900000000000001</v>
      </c>
      <c r="BY202" s="93">
        <f>W202</f>
        <v>0.45100000000000001</v>
      </c>
      <c r="BZ202" s="93">
        <f>Z202</f>
        <v>0.45800000000000002</v>
      </c>
      <c r="CA202" s="93">
        <f>AC202</f>
        <v>0.437</v>
      </c>
      <c r="CB202" s="93">
        <f>AF202</f>
        <v>0.438</v>
      </c>
      <c r="CC202" s="93">
        <f>AI202</f>
        <v>0.44800000000000001</v>
      </c>
      <c r="CD202" s="93">
        <f>AL202</f>
        <v>0.443</v>
      </c>
      <c r="CE202" s="93">
        <f>AO202</f>
        <v>0.442</v>
      </c>
      <c r="CF202" s="93">
        <f>AR202</f>
        <v>0.44400000000000001</v>
      </c>
      <c r="CG202" s="93">
        <f>AU202</f>
        <v>0.45500000000000002</v>
      </c>
      <c r="CH202" s="93">
        <f>AX202</f>
        <v>0.44700000000000001</v>
      </c>
      <c r="CI202" s="93">
        <f>BA202</f>
        <v>0.443</v>
      </c>
      <c r="CJ202" s="93">
        <f>BD202</f>
        <v>0.45500000000000002</v>
      </c>
      <c r="CK202" s="93">
        <f>BG202</f>
        <v>0.44400000000000001</v>
      </c>
      <c r="CL202" s="93"/>
      <c r="CM202" s="7"/>
      <c r="CN202" s="7"/>
      <c r="CP202" s="7"/>
      <c r="CQ202" s="7"/>
      <c r="CS202" s="7"/>
      <c r="CT202" s="7"/>
      <c r="CV202" s="7"/>
      <c r="CW202" s="7"/>
      <c r="CY202" s="7"/>
      <c r="CZ202" s="7"/>
      <c r="DB202" s="7"/>
      <c r="DC202" s="7"/>
    </row>
    <row r="203" spans="1:107">
      <c r="A203" s="127" t="s">
        <v>214</v>
      </c>
      <c r="B203" s="37" t="s">
        <v>186</v>
      </c>
      <c r="C203" s="94">
        <v>41852</v>
      </c>
      <c r="D203" s="127"/>
      <c r="E203" s="95">
        <f>E$175*F203</f>
        <v>46527.6</v>
      </c>
      <c r="F203" s="96">
        <v>0.191</v>
      </c>
      <c r="G203" s="127"/>
      <c r="H203" s="96">
        <f>LARGE(BU203:CK203,1)</f>
        <v>0.24099999999999999</v>
      </c>
      <c r="I203" s="96">
        <f>SMALL(BU203:CK203,1)</f>
        <v>0.13800000000000001</v>
      </c>
      <c r="J203" s="95">
        <f>J$175*K203</f>
        <v>1575.1320000000001</v>
      </c>
      <c r="K203" s="96">
        <v>0.13800000000000001</v>
      </c>
      <c r="L203" s="97">
        <f>K203/$F203</f>
        <v>0.7225130890052357</v>
      </c>
      <c r="M203" s="95">
        <f>M$175*N203</f>
        <v>1495.9839999999999</v>
      </c>
      <c r="N203" s="96">
        <v>0.152</v>
      </c>
      <c r="O203" s="97">
        <f>N203/$F203</f>
        <v>0.79581151832460728</v>
      </c>
      <c r="P203" s="95">
        <f>P$175*Q203</f>
        <v>1602.1499999999999</v>
      </c>
      <c r="Q203" s="96">
        <v>0.15</v>
      </c>
      <c r="R203" s="97">
        <f>Q203/$F203</f>
        <v>0.78534031413612559</v>
      </c>
      <c r="S203" s="95">
        <f>S$175*T203</f>
        <v>3451.6349999999998</v>
      </c>
      <c r="T203" s="96">
        <v>0.20899999999999999</v>
      </c>
      <c r="U203" s="97">
        <f>T203/$F203</f>
        <v>1.0942408376963351</v>
      </c>
      <c r="V203" s="95">
        <f>V$175*W203</f>
        <v>2826.59</v>
      </c>
      <c r="W203" s="96">
        <v>0.17</v>
      </c>
      <c r="X203" s="97">
        <f>W203/$F203</f>
        <v>0.89005235602094246</v>
      </c>
      <c r="Y203" s="95">
        <f>Y$175*Z203</f>
        <v>1574.2649999999999</v>
      </c>
      <c r="Z203" s="96">
        <v>0.14499999999999999</v>
      </c>
      <c r="AA203" s="97">
        <f>Z203/$F203</f>
        <v>0.75916230366492143</v>
      </c>
      <c r="AB203" s="95">
        <f>AB$175*AC203</f>
        <v>4810.1189999999997</v>
      </c>
      <c r="AC203" s="96">
        <v>0.24099999999999999</v>
      </c>
      <c r="AD203" s="97">
        <f>AC203/$F203</f>
        <v>1.2617801047120418</v>
      </c>
      <c r="AE203" s="95">
        <f>AE$175*AF203</f>
        <v>1520.09</v>
      </c>
      <c r="AF203" s="96">
        <v>0.14299999999999999</v>
      </c>
      <c r="AG203" s="97">
        <f>AF203/$F203</f>
        <v>0.74869109947643975</v>
      </c>
      <c r="AH203" s="95">
        <f>AH$175*AI203</f>
        <v>2693.9250000000002</v>
      </c>
      <c r="AI203" s="96">
        <v>0.19500000000000001</v>
      </c>
      <c r="AJ203" s="97">
        <f>AI203/$F203</f>
        <v>1.0209424083769634</v>
      </c>
      <c r="AK203" s="95">
        <f>AK$175*AL203</f>
        <v>3014.5749999999998</v>
      </c>
      <c r="AL203" s="96">
        <v>0.185</v>
      </c>
      <c r="AM203" s="97">
        <f>AL203/$F203</f>
        <v>0.96858638743455494</v>
      </c>
      <c r="AN203" s="95">
        <f>AN$175*AO203</f>
        <v>3425.87</v>
      </c>
      <c r="AO203" s="96">
        <v>0.218</v>
      </c>
      <c r="AP203" s="97">
        <f>AO203/$F203</f>
        <v>1.1413612565445026</v>
      </c>
      <c r="AQ203" s="95">
        <f>AQ$175*AR203</f>
        <v>4357.5360000000001</v>
      </c>
      <c r="AR203" s="96">
        <v>0.22800000000000001</v>
      </c>
      <c r="AS203" s="97">
        <f>AR203/$F203</f>
        <v>1.1937172774869109</v>
      </c>
      <c r="AT203" s="95">
        <f>AT$175*AU203</f>
        <v>3160.07</v>
      </c>
      <c r="AU203" s="96">
        <v>0.215</v>
      </c>
      <c r="AV203" s="97">
        <f>AU203/$F203</f>
        <v>1.12565445026178</v>
      </c>
      <c r="AW203" s="95">
        <f>AW$175*AX203</f>
        <v>2711.732</v>
      </c>
      <c r="AX203" s="96">
        <v>0.19400000000000001</v>
      </c>
      <c r="AY203" s="97">
        <f>AX203/$F203</f>
        <v>1.0157068062827226</v>
      </c>
      <c r="AZ203" s="95">
        <f>AZ$175*BA203</f>
        <v>2945.38</v>
      </c>
      <c r="BA203" s="96">
        <v>0.19</v>
      </c>
      <c r="BB203" s="97">
        <f>BA203/$F203</f>
        <v>0.99476439790575921</v>
      </c>
      <c r="BC203" s="95">
        <f>BC$175*BD203</f>
        <v>2950.32</v>
      </c>
      <c r="BD203" s="96">
        <v>0.19</v>
      </c>
      <c r="BE203" s="97">
        <f>BD203/$F203</f>
        <v>0.99476439790575921</v>
      </c>
      <c r="BF203" s="95">
        <f>BF$175*BG203</f>
        <v>2511.2640000000001</v>
      </c>
      <c r="BG203" s="96">
        <v>0.20200000000000001</v>
      </c>
      <c r="BH203" s="97">
        <f>BG203/$F203</f>
        <v>1.0575916230366493</v>
      </c>
      <c r="BI203" s="95">
        <f>J203+S203+V203+Y203+P203</f>
        <v>11029.771999999999</v>
      </c>
      <c r="BJ203" s="93">
        <f>BI203/BI$175</f>
        <v>0.16688007988622264</v>
      </c>
      <c r="BK203" s="97">
        <f>BJ203/$F203</f>
        <v>0.87371769573938551</v>
      </c>
      <c r="BL203" s="95">
        <f>BF203+AT203+AQ203+AW203</f>
        <v>12740.602000000001</v>
      </c>
      <c r="BM203" s="93">
        <f>BL203/BL$175</f>
        <v>0.21156761873131852</v>
      </c>
      <c r="BN203" s="97">
        <f>BM203/$F203</f>
        <v>1.1076838677032383</v>
      </c>
      <c r="BO203" s="95">
        <f>AZ203+AN203+AK203+BC203</f>
        <v>12336.145</v>
      </c>
      <c r="BP203" s="93">
        <f>BO203/BO$175</f>
        <v>0.19568757931472081</v>
      </c>
      <c r="BQ203" s="97">
        <f>BP203/$F203</f>
        <v>1.0245423000770724</v>
      </c>
      <c r="BR203" s="95">
        <f>AH203+AE203+AB203+M203</f>
        <v>10520.118</v>
      </c>
      <c r="BS203" s="93">
        <f>BR203/BR$175</f>
        <v>0.19393352505253844</v>
      </c>
      <c r="BT203" s="97">
        <f>BS203/$F203</f>
        <v>1.0153587699085782</v>
      </c>
      <c r="BU203" s="93">
        <f>K203</f>
        <v>0.13800000000000001</v>
      </c>
      <c r="BV203" s="93">
        <f>N203</f>
        <v>0.152</v>
      </c>
      <c r="BW203" s="93">
        <f>Q203</f>
        <v>0.15</v>
      </c>
      <c r="BX203" s="93">
        <f>T203</f>
        <v>0.20899999999999999</v>
      </c>
      <c r="BY203" s="93">
        <f>W203</f>
        <v>0.17</v>
      </c>
      <c r="BZ203" s="93">
        <f>Z203</f>
        <v>0.14499999999999999</v>
      </c>
      <c r="CA203" s="93">
        <f>AC203</f>
        <v>0.24099999999999999</v>
      </c>
      <c r="CB203" s="93">
        <f>AF203</f>
        <v>0.14299999999999999</v>
      </c>
      <c r="CC203" s="93">
        <f>AI203</f>
        <v>0.19500000000000001</v>
      </c>
      <c r="CD203" s="93">
        <f>AL203</f>
        <v>0.185</v>
      </c>
      <c r="CE203" s="93">
        <f>AO203</f>
        <v>0.218</v>
      </c>
      <c r="CF203" s="93">
        <f>AR203</f>
        <v>0.22800000000000001</v>
      </c>
      <c r="CG203" s="93">
        <f>AU203</f>
        <v>0.215</v>
      </c>
      <c r="CH203" s="93">
        <f>AX203</f>
        <v>0.19400000000000001</v>
      </c>
      <c r="CI203" s="93">
        <f>BA203</f>
        <v>0.19</v>
      </c>
      <c r="CJ203" s="93">
        <f>BD203</f>
        <v>0.19</v>
      </c>
      <c r="CK203" s="93">
        <f>BG203</f>
        <v>0.20200000000000001</v>
      </c>
      <c r="CL203" s="93"/>
      <c r="CM203" s="7"/>
      <c r="CN203" s="7"/>
      <c r="CP203" s="7"/>
      <c r="CQ203" s="7"/>
      <c r="CS203" s="7"/>
      <c r="CT203" s="7"/>
      <c r="CV203" s="7"/>
      <c r="CW203" s="7"/>
      <c r="CY203" s="7"/>
      <c r="CZ203" s="7"/>
      <c r="DB203" s="7"/>
      <c r="DC203" s="7"/>
    </row>
    <row r="204" spans="1:107">
      <c r="A204" s="127" t="s">
        <v>215</v>
      </c>
      <c r="B204" s="37" t="s">
        <v>186</v>
      </c>
      <c r="C204" s="94">
        <v>41852</v>
      </c>
      <c r="D204" s="127"/>
      <c r="E204" s="95">
        <f>E$175*F204</f>
        <v>22654.799999999999</v>
      </c>
      <c r="F204" s="96">
        <v>9.2999999999999999E-2</v>
      </c>
      <c r="G204" s="127"/>
      <c r="H204" s="96">
        <f>LARGE(BU204:CK204,1)</f>
        <v>0.12699626210752876</v>
      </c>
      <c r="I204" s="96">
        <f>SMALL(BU204:CK204,1)</f>
        <v>6.0999999999999999E-2</v>
      </c>
      <c r="J204" s="95">
        <f>J$175*K204</f>
        <v>696.25400000000002</v>
      </c>
      <c r="K204" s="96">
        <v>6.0999999999999999E-2</v>
      </c>
      <c r="L204" s="97">
        <f>K204/$F204</f>
        <v>0.65591397849462363</v>
      </c>
      <c r="M204" s="95">
        <f>M$175*N204</f>
        <v>728.30799999999999</v>
      </c>
      <c r="N204" s="96">
        <v>7.3999999999999996E-2</v>
      </c>
      <c r="O204" s="97">
        <f>N204/$F204</f>
        <v>0.79569892473118276</v>
      </c>
      <c r="P204" s="95">
        <f>P$175*Q204</f>
        <v>694.26499999999999</v>
      </c>
      <c r="Q204" s="96">
        <v>6.5000000000000002E-2</v>
      </c>
      <c r="R204" s="97">
        <f>Q204/$F204</f>
        <v>0.69892473118279574</v>
      </c>
      <c r="S204" s="95">
        <f>S$175*T204</f>
        <v>1816.65</v>
      </c>
      <c r="T204" s="96">
        <v>0.11</v>
      </c>
      <c r="U204" s="97">
        <f>T204/$F204</f>
        <v>1.1827956989247312</v>
      </c>
      <c r="V204" s="95">
        <f>V$175*W204</f>
        <v>1280.279</v>
      </c>
      <c r="W204" s="96">
        <v>7.6999999999999999E-2</v>
      </c>
      <c r="X204" s="97">
        <f>W204/$F204</f>
        <v>0.82795698924731187</v>
      </c>
      <c r="Y204" s="95">
        <f>Y$175*Z204</f>
        <v>694.84800000000007</v>
      </c>
      <c r="Z204" s="96">
        <v>6.4000000000000001E-2</v>
      </c>
      <c r="AA204" s="97">
        <f>Z204/$F204</f>
        <v>0.68817204301075274</v>
      </c>
      <c r="AB204" s="95">
        <f>AB$175*AC204</f>
        <v>2534.7183954041666</v>
      </c>
      <c r="AC204" s="96">
        <v>0.12699626210752876</v>
      </c>
      <c r="AD204" s="97">
        <f>AC204/$F204</f>
        <v>1.3655512054572985</v>
      </c>
      <c r="AE204" s="95">
        <f>AE$175*AF204</f>
        <v>712.21</v>
      </c>
      <c r="AF204" s="96">
        <v>6.7000000000000004E-2</v>
      </c>
      <c r="AG204" s="97">
        <f>AF204/$F204</f>
        <v>0.72043010752688175</v>
      </c>
      <c r="AH204" s="95">
        <f>AH$175*AI204</f>
        <v>1298.6099999999999</v>
      </c>
      <c r="AI204" s="96">
        <v>9.4E-2</v>
      </c>
      <c r="AJ204" s="97">
        <f>AI204/$F204</f>
        <v>1.010752688172043</v>
      </c>
      <c r="AK204" s="95">
        <f>AK$175*AL204</f>
        <v>1417.665</v>
      </c>
      <c r="AL204" s="96">
        <v>8.6999999999999994E-2</v>
      </c>
      <c r="AM204" s="97">
        <f>AL204/$F204</f>
        <v>0.93548387096774188</v>
      </c>
      <c r="AN204" s="95">
        <f>AN$175*AO204</f>
        <v>1602.9299999999998</v>
      </c>
      <c r="AO204" s="96">
        <v>0.10199999999999999</v>
      </c>
      <c r="AP204" s="97">
        <f>AO204/$F204</f>
        <v>1.096774193548387</v>
      </c>
      <c r="AQ204" s="95">
        <f>AQ$175*AR204</f>
        <v>2083.2080000000001</v>
      </c>
      <c r="AR204" s="96">
        <v>0.109</v>
      </c>
      <c r="AS204" s="97">
        <f>AR204/$F204</f>
        <v>1.1720430107526882</v>
      </c>
      <c r="AT204" s="95">
        <f>AT$175*AU204</f>
        <v>1513.894</v>
      </c>
      <c r="AU204" s="96">
        <v>0.10299999999999999</v>
      </c>
      <c r="AV204" s="97">
        <f>AU204/$F204</f>
        <v>1.10752688172043</v>
      </c>
      <c r="AW204" s="95">
        <f>AW$175*AX204</f>
        <v>1397.8000000000002</v>
      </c>
      <c r="AX204" s="96">
        <v>0.1</v>
      </c>
      <c r="AY204" s="97">
        <f>AX204/$F204</f>
        <v>1.0752688172043012</v>
      </c>
      <c r="AZ204" s="95">
        <f>AZ$175*BA204</f>
        <v>1457.1880000000001</v>
      </c>
      <c r="BA204" s="96">
        <v>9.4E-2</v>
      </c>
      <c r="BB204" s="97">
        <f>BA204/$F204</f>
        <v>1.010752688172043</v>
      </c>
      <c r="BC204" s="95">
        <f>BC$175*BD204</f>
        <v>1397.52</v>
      </c>
      <c r="BD204" s="96">
        <v>0.09</v>
      </c>
      <c r="BE204" s="97">
        <f>BD204/$F204</f>
        <v>0.96774193548387089</v>
      </c>
      <c r="BF204" s="95">
        <f>BF$175*BG204</f>
        <v>1292.9279999999999</v>
      </c>
      <c r="BG204" s="96">
        <v>0.104</v>
      </c>
      <c r="BH204" s="97">
        <f>BG204/$F204</f>
        <v>1.118279569892473</v>
      </c>
      <c r="BI204" s="95">
        <f>J204+S204+V204+Y204+P204</f>
        <v>5182.2960000000003</v>
      </c>
      <c r="BJ204" s="93">
        <f>BI204/BI$175</f>
        <v>7.8407964414319006E-2</v>
      </c>
      <c r="BK204" s="97">
        <f>BJ204/$F204</f>
        <v>0.84309639155181726</v>
      </c>
      <c r="BL204" s="95">
        <f>BF204+AT204+AQ204+AW204</f>
        <v>6287.8300000000008</v>
      </c>
      <c r="BM204" s="93">
        <f>BL204/BL$175</f>
        <v>0.10441431418133512</v>
      </c>
      <c r="BN204" s="97">
        <f>BM204/$F204</f>
        <v>1.1227345610896249</v>
      </c>
      <c r="BO204" s="95">
        <f>AZ204+AN204+AK204+BC204</f>
        <v>5875.3029999999999</v>
      </c>
      <c r="BP204" s="93">
        <f>BO204/BO$175</f>
        <v>9.3199603426395938E-2</v>
      </c>
      <c r="BQ204" s="97">
        <f>BP204/$F204</f>
        <v>1.0021462734021069</v>
      </c>
      <c r="BR204" s="95">
        <f>AH204+AE204+AB204+M204</f>
        <v>5273.8463954041663</v>
      </c>
      <c r="BS204" s="93">
        <f>BR204/BR$175</f>
        <v>9.7220926803896435E-2</v>
      </c>
      <c r="BT204" s="97">
        <f>BS204/$F204</f>
        <v>1.0453863097193166</v>
      </c>
      <c r="BU204" s="93">
        <f>K204</f>
        <v>6.0999999999999999E-2</v>
      </c>
      <c r="BV204" s="93">
        <f>N204</f>
        <v>7.3999999999999996E-2</v>
      </c>
      <c r="BW204" s="93">
        <f>Q204</f>
        <v>6.5000000000000002E-2</v>
      </c>
      <c r="BX204" s="93">
        <f>T204</f>
        <v>0.11</v>
      </c>
      <c r="BY204" s="93">
        <f>W204</f>
        <v>7.6999999999999999E-2</v>
      </c>
      <c r="BZ204" s="93">
        <f>Z204</f>
        <v>6.4000000000000001E-2</v>
      </c>
      <c r="CA204" s="93">
        <f>AC204</f>
        <v>0.12699626210752876</v>
      </c>
      <c r="CB204" s="93">
        <f>AF204</f>
        <v>6.7000000000000004E-2</v>
      </c>
      <c r="CC204" s="93">
        <f>AI204</f>
        <v>9.4E-2</v>
      </c>
      <c r="CD204" s="93">
        <f>AL204</f>
        <v>8.6999999999999994E-2</v>
      </c>
      <c r="CE204" s="93">
        <f>AO204</f>
        <v>0.10199999999999999</v>
      </c>
      <c r="CF204" s="93">
        <f>AR204</f>
        <v>0.109</v>
      </c>
      <c r="CG204" s="93">
        <f>AU204</f>
        <v>0.10299999999999999</v>
      </c>
      <c r="CH204" s="93">
        <f>AX204</f>
        <v>0.1</v>
      </c>
      <c r="CI204" s="93">
        <f>BA204</f>
        <v>9.4E-2</v>
      </c>
      <c r="CJ204" s="93">
        <f>BD204</f>
        <v>0.09</v>
      </c>
      <c r="CK204" s="93">
        <f>BG204</f>
        <v>0.104</v>
      </c>
      <c r="CL204" s="93"/>
      <c r="CM204" s="7"/>
      <c r="CN204" s="7"/>
      <c r="CP204" s="7"/>
      <c r="CQ204" s="7"/>
      <c r="CS204" s="7"/>
      <c r="CT204" s="7"/>
      <c r="CV204" s="7"/>
      <c r="CW204" s="7"/>
      <c r="CY204" s="7"/>
      <c r="CZ204" s="7"/>
      <c r="DB204" s="7"/>
      <c r="DC204" s="7"/>
    </row>
    <row r="205" spans="1:107">
      <c r="A205" s="37" t="s">
        <v>216</v>
      </c>
      <c r="B205" s="37"/>
      <c r="C205" s="37"/>
      <c r="D205" s="37"/>
      <c r="E205" s="103"/>
      <c r="F205" s="37"/>
      <c r="G205" s="37"/>
      <c r="H205" s="37"/>
      <c r="I205" s="37"/>
      <c r="J205" s="103"/>
      <c r="K205" s="37"/>
      <c r="L205" s="103"/>
      <c r="M205" s="103"/>
      <c r="N205" s="37"/>
      <c r="O205" s="103"/>
      <c r="P205" s="103"/>
      <c r="Q205" s="37"/>
      <c r="R205" s="103"/>
      <c r="S205" s="103"/>
      <c r="T205" s="37"/>
      <c r="U205" s="103"/>
      <c r="V205" s="103"/>
      <c r="W205" s="37"/>
      <c r="X205" s="103"/>
      <c r="Y205" s="103"/>
      <c r="Z205" s="37"/>
      <c r="AA205" s="103"/>
      <c r="AB205" s="103"/>
      <c r="AC205" s="37"/>
      <c r="AD205" s="103"/>
      <c r="AE205" s="103"/>
      <c r="AF205" s="37"/>
      <c r="AG205" s="103"/>
      <c r="AH205" s="103"/>
      <c r="AI205" s="37"/>
      <c r="AJ205" s="103"/>
      <c r="AK205" s="103"/>
      <c r="AL205" s="37"/>
      <c r="AM205" s="103"/>
      <c r="AN205" s="103"/>
      <c r="AO205" s="37"/>
      <c r="AP205" s="103"/>
      <c r="AQ205" s="103"/>
      <c r="AR205" s="37"/>
      <c r="AS205" s="103"/>
      <c r="AT205" s="103"/>
      <c r="AU205" s="37"/>
      <c r="AV205" s="103"/>
      <c r="AW205" s="103"/>
      <c r="AX205" s="37"/>
      <c r="AY205" s="103"/>
      <c r="AZ205" s="103"/>
      <c r="BA205" s="37"/>
      <c r="BB205" s="103"/>
      <c r="BC205" s="103"/>
      <c r="BD205" s="37"/>
      <c r="BE205" s="103"/>
      <c r="BF205" s="103"/>
      <c r="BG205" s="37"/>
      <c r="BH205" s="103"/>
      <c r="BI205" s="103"/>
      <c r="BJ205" s="103"/>
      <c r="BK205" s="103"/>
      <c r="BL205" s="103"/>
      <c r="BM205" s="103"/>
      <c r="BN205" s="103"/>
      <c r="BO205" s="103"/>
      <c r="BP205" s="103"/>
      <c r="BQ205" s="103"/>
      <c r="BR205" s="103"/>
      <c r="BS205" s="103"/>
      <c r="BT205" s="103"/>
      <c r="BU205" s="93"/>
      <c r="BV205" s="93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93"/>
      <c r="CJ205" s="93"/>
      <c r="CK205" s="93"/>
      <c r="CL205" s="93"/>
      <c r="CM205" s="7"/>
      <c r="CN205" s="7"/>
      <c r="CP205" s="7"/>
      <c r="CQ205" s="7"/>
      <c r="CS205" s="7"/>
      <c r="CT205" s="7"/>
      <c r="CV205" s="7"/>
      <c r="CW205" s="7"/>
      <c r="CY205" s="7"/>
      <c r="CZ205" s="7"/>
      <c r="DB205" s="7"/>
      <c r="DC205" s="7"/>
    </row>
    <row r="206" spans="1:107">
      <c r="A206" s="37" t="s">
        <v>217</v>
      </c>
      <c r="B206" s="37" t="s">
        <v>186</v>
      </c>
      <c r="C206" s="94">
        <v>41852</v>
      </c>
      <c r="D206" s="37"/>
      <c r="E206" s="95"/>
      <c r="F206" s="96">
        <v>0.47499999999999998</v>
      </c>
      <c r="G206" s="37"/>
      <c r="H206" s="96">
        <f>LARGE(BU206:CK206,1)</f>
        <v>0.53800000000000003</v>
      </c>
      <c r="I206" s="96">
        <f>SMALL(BU206:CK206,1)</f>
        <v>0.39700000000000002</v>
      </c>
      <c r="J206" s="95"/>
      <c r="K206" s="96">
        <v>0.39700000000000002</v>
      </c>
      <c r="L206" s="97">
        <f>K206/$F206</f>
        <v>0.83578947368421064</v>
      </c>
      <c r="M206" s="95"/>
      <c r="N206" s="96">
        <v>0.40699999999999997</v>
      </c>
      <c r="O206" s="97">
        <f>N206/$F206</f>
        <v>0.85684210526315785</v>
      </c>
      <c r="P206" s="95"/>
      <c r="Q206" s="96">
        <v>0.42299999999999999</v>
      </c>
      <c r="R206" s="97">
        <f>Q206/$F206</f>
        <v>0.89052631578947372</v>
      </c>
      <c r="S206" s="95"/>
      <c r="T206" s="96">
        <v>0.51</v>
      </c>
      <c r="U206" s="97">
        <f>T206/$F206</f>
        <v>1.0736842105263158</v>
      </c>
      <c r="V206" s="95"/>
      <c r="W206" s="96">
        <v>0.439</v>
      </c>
      <c r="X206" s="97">
        <f>W206/$F206</f>
        <v>0.92421052631578948</v>
      </c>
      <c r="Y206" s="95"/>
      <c r="Z206" s="96">
        <v>0.42199999999999999</v>
      </c>
      <c r="AA206" s="97">
        <f>Z206/$F206</f>
        <v>0.888421052631579</v>
      </c>
      <c r="AB206" s="95"/>
      <c r="AC206" s="96">
        <v>0.53800000000000003</v>
      </c>
      <c r="AD206" s="97">
        <f>AC206/$F206</f>
        <v>1.1326315789473687</v>
      </c>
      <c r="AE206" s="95"/>
      <c r="AF206" s="96">
        <v>0.39700000000000002</v>
      </c>
      <c r="AG206" s="97">
        <f>AF206/$F206</f>
        <v>0.83578947368421064</v>
      </c>
      <c r="AH206" s="95"/>
      <c r="AI206" s="96">
        <v>0.48799999999999999</v>
      </c>
      <c r="AJ206" s="97">
        <f>AI206/$F206</f>
        <v>1.0273684210526317</v>
      </c>
      <c r="AK206" s="95"/>
      <c r="AL206" s="96">
        <v>0.46600000000000003</v>
      </c>
      <c r="AM206" s="97">
        <f>AL206/$F206</f>
        <v>0.98105263157894751</v>
      </c>
      <c r="AN206" s="95"/>
      <c r="AO206" s="96">
        <v>0.498</v>
      </c>
      <c r="AP206" s="97">
        <f>AO206/$F206</f>
        <v>1.0484210526315789</v>
      </c>
      <c r="AQ206" s="95"/>
      <c r="AR206" s="96">
        <v>0.52400000000000002</v>
      </c>
      <c r="AS206" s="97">
        <f>AR206/$F206</f>
        <v>1.1031578947368421</v>
      </c>
      <c r="AT206" s="95"/>
      <c r="AU206" s="96">
        <v>0.51700000000000002</v>
      </c>
      <c r="AV206" s="97">
        <f>AU206/$F206</f>
        <v>1.088421052631579</v>
      </c>
      <c r="AW206" s="95"/>
      <c r="AX206" s="96">
        <v>0.47699999999999998</v>
      </c>
      <c r="AY206" s="97">
        <f>AX206/$F206</f>
        <v>1.0042105263157894</v>
      </c>
      <c r="AZ206" s="95"/>
      <c r="BA206" s="96">
        <v>0.48099999999999998</v>
      </c>
      <c r="BB206" s="97">
        <f>BA206/$F206</f>
        <v>1.0126315789473683</v>
      </c>
      <c r="BC206" s="95"/>
      <c r="BD206" s="96">
        <v>0.48199999999999998</v>
      </c>
      <c r="BE206" s="97">
        <f>BD206/$F206</f>
        <v>1.0147368421052632</v>
      </c>
      <c r="BF206" s="95"/>
      <c r="BG206" s="96">
        <v>0.49099999999999999</v>
      </c>
      <c r="BH206" s="97">
        <f>BG206/$F206</f>
        <v>1.0336842105263158</v>
      </c>
      <c r="BI206" s="93"/>
      <c r="BJ206" s="96">
        <f>((K206*J$175)+(T206*S$175)+(W206*V$175)+(Z206*Y$175)+(Q206*P$175))/BI$175</f>
        <v>0.44410957121675182</v>
      </c>
      <c r="BK206" s="97">
        <f>BJ206/$F206</f>
        <v>0.93496751835105651</v>
      </c>
      <c r="BL206" s="93"/>
      <c r="BM206" s="93">
        <f>((BG206*BF$175)+(AU206*AT$175)+(AR206*AQ$175)+(AX206*AW$175))/BL$175</f>
        <v>0.50456944536698767</v>
      </c>
      <c r="BN206" s="97">
        <f>BM206/$F206</f>
        <v>1.0622514639305003</v>
      </c>
      <c r="BO206" s="93"/>
      <c r="BP206" s="93">
        <f>((BA206*AZ$175)+(AO206*AN$175)+(AL206*AK$175)+(BD206*BC$175))/BO$175</f>
        <v>0.48160688451776651</v>
      </c>
      <c r="BQ206" s="97">
        <f>BP206/$F206</f>
        <v>1.013909230563719</v>
      </c>
      <c r="BR206" s="93"/>
      <c r="BS206" s="97">
        <f>((AI206*AH$175)+(AF206*AE$175)+(AC206*AB$175)+(N206*M$175))/BR$175</f>
        <v>0.47386841426095938</v>
      </c>
      <c r="BT206" s="97">
        <f>BS206/$F206</f>
        <v>0.9976177142335988</v>
      </c>
      <c r="BU206" s="93">
        <f>K206</f>
        <v>0.39700000000000002</v>
      </c>
      <c r="BV206" s="93">
        <f>N206</f>
        <v>0.40699999999999997</v>
      </c>
      <c r="BW206" s="93">
        <f>Q206</f>
        <v>0.42299999999999999</v>
      </c>
      <c r="BX206" s="93">
        <f>T206</f>
        <v>0.51</v>
      </c>
      <c r="BY206" s="93">
        <f>W206</f>
        <v>0.439</v>
      </c>
      <c r="BZ206" s="93">
        <f>Z206</f>
        <v>0.42199999999999999</v>
      </c>
      <c r="CA206" s="93">
        <f>AC206</f>
        <v>0.53800000000000003</v>
      </c>
      <c r="CB206" s="93">
        <f>AF206</f>
        <v>0.39700000000000002</v>
      </c>
      <c r="CC206" s="93">
        <f>AI206</f>
        <v>0.48799999999999999</v>
      </c>
      <c r="CD206" s="93">
        <f>AL206</f>
        <v>0.46600000000000003</v>
      </c>
      <c r="CE206" s="93">
        <f>AO206</f>
        <v>0.498</v>
      </c>
      <c r="CF206" s="93">
        <f>AR206</f>
        <v>0.52400000000000002</v>
      </c>
      <c r="CG206" s="93">
        <f>AU206</f>
        <v>0.51700000000000002</v>
      </c>
      <c r="CH206" s="93">
        <f>AX206</f>
        <v>0.47699999999999998</v>
      </c>
      <c r="CI206" s="93">
        <f>BA206</f>
        <v>0.48099999999999998</v>
      </c>
      <c r="CJ206" s="93">
        <f>BD206</f>
        <v>0.48199999999999998</v>
      </c>
      <c r="CK206" s="93">
        <f>BG206</f>
        <v>0.49099999999999999</v>
      </c>
      <c r="CL206" s="93"/>
      <c r="CM206" s="7"/>
      <c r="CN206" s="7"/>
      <c r="CP206" s="7"/>
      <c r="CQ206" s="7"/>
      <c r="CS206" s="7"/>
      <c r="CT206" s="7"/>
      <c r="CV206" s="7"/>
      <c r="CW206" s="7"/>
      <c r="CY206" s="7"/>
      <c r="CZ206" s="7"/>
      <c r="DB206" s="7"/>
      <c r="DC206" s="7"/>
    </row>
    <row r="207" spans="1:107">
      <c r="A207" s="37" t="s">
        <v>218</v>
      </c>
      <c r="B207" s="37" t="s">
        <v>186</v>
      </c>
      <c r="C207" s="94">
        <v>41852</v>
      </c>
      <c r="D207" s="37"/>
      <c r="E207" s="95"/>
      <c r="F207" s="96">
        <v>9.0999999999999998E-2</v>
      </c>
      <c r="G207" s="37"/>
      <c r="H207" s="96">
        <f>LARGE(BU207:CK207,1)</f>
        <v>0.13100000000000001</v>
      </c>
      <c r="I207" s="96">
        <f>SMALL(BU207:CK207,1)</f>
        <v>5.0999999999999997E-2</v>
      </c>
      <c r="J207" s="95"/>
      <c r="K207" s="96">
        <v>0.125</v>
      </c>
      <c r="L207" s="97">
        <f>K207/$F207</f>
        <v>1.3736263736263736</v>
      </c>
      <c r="M207" s="95"/>
      <c r="N207" s="96">
        <v>0.113</v>
      </c>
      <c r="O207" s="97">
        <f>N207/$F207</f>
        <v>1.2417582417582418</v>
      </c>
      <c r="P207" s="95"/>
      <c r="Q207" s="96">
        <v>9.6000000000000002E-2</v>
      </c>
      <c r="R207" s="97">
        <f>Q207/$F207</f>
        <v>1.054945054945055</v>
      </c>
      <c r="S207" s="95"/>
      <c r="T207" s="96">
        <v>6.8000000000000005E-2</v>
      </c>
      <c r="U207" s="97">
        <f>T207/$F207</f>
        <v>0.74725274725274737</v>
      </c>
      <c r="V207" s="95"/>
      <c r="W207" s="96">
        <v>0.128</v>
      </c>
      <c r="X207" s="97">
        <f>W207/$F207</f>
        <v>1.4065934065934067</v>
      </c>
      <c r="Y207" s="95"/>
      <c r="Z207" s="96">
        <v>0.12</v>
      </c>
      <c r="AA207" s="97">
        <f>Z207/$F207</f>
        <v>1.3186813186813187</v>
      </c>
      <c r="AB207" s="95"/>
      <c r="AC207" s="96">
        <v>5.0999999999999997E-2</v>
      </c>
      <c r="AD207" s="97">
        <f>AC207/$F207</f>
        <v>0.56043956043956045</v>
      </c>
      <c r="AE207" s="95"/>
      <c r="AF207" s="96">
        <v>0.13100000000000001</v>
      </c>
      <c r="AG207" s="97">
        <f>AF207/$F207</f>
        <v>1.4395604395604396</v>
      </c>
      <c r="AH207" s="95"/>
      <c r="AI207" s="96">
        <v>0.09</v>
      </c>
      <c r="AJ207" s="97">
        <f>AI207/$F207</f>
        <v>0.98901098901098905</v>
      </c>
      <c r="AK207" s="95"/>
      <c r="AL207" s="96">
        <v>0.123</v>
      </c>
      <c r="AM207" s="97">
        <f>AL207/$F207</f>
        <v>1.3516483516483517</v>
      </c>
      <c r="AN207" s="95"/>
      <c r="AO207" s="96">
        <v>0.10199999999999999</v>
      </c>
      <c r="AP207" s="97">
        <f>AO207/$F207</f>
        <v>1.1208791208791209</v>
      </c>
      <c r="AQ207" s="95"/>
      <c r="AR207" s="96">
        <v>6.5000000000000002E-2</v>
      </c>
      <c r="AS207" s="97">
        <f>AR207/$F207</f>
        <v>0.7142857142857143</v>
      </c>
      <c r="AT207" s="95"/>
      <c r="AU207" s="96">
        <v>6.4000000000000001E-2</v>
      </c>
      <c r="AV207" s="97">
        <f>AU207/$F207</f>
        <v>0.70329670329670335</v>
      </c>
      <c r="AW207" s="95"/>
      <c r="AX207" s="96">
        <v>7.1999999999999995E-2</v>
      </c>
      <c r="AY207" s="97">
        <f>AX207/$F207</f>
        <v>0.79120879120879117</v>
      </c>
      <c r="AZ207" s="95"/>
      <c r="BA207" s="96">
        <v>0.108</v>
      </c>
      <c r="BB207" s="97">
        <f>BA207/$F207</f>
        <v>1.1868131868131868</v>
      </c>
      <c r="BC207" s="95"/>
      <c r="BD207" s="96">
        <v>7.2999999999999995E-2</v>
      </c>
      <c r="BE207" s="97">
        <f>BD207/$F207</f>
        <v>0.80219780219780212</v>
      </c>
      <c r="BF207" s="95"/>
      <c r="BG207" s="96">
        <v>7.0999999999999994E-2</v>
      </c>
      <c r="BH207" s="97">
        <f>BG207/$F207</f>
        <v>0.78021978021978022</v>
      </c>
      <c r="BI207" s="97"/>
      <c r="BJ207" s="96">
        <f>((K207*J$175)+(T207*S$175)+(W207*V$175)+(Z207*Y$175)+(Q207*P$175))/BI$175</f>
        <v>0.10600420613066239</v>
      </c>
      <c r="BK207" s="97">
        <f>BJ207/$F207</f>
        <v>1.164881386051235</v>
      </c>
      <c r="BL207" s="93"/>
      <c r="BM207" s="93">
        <f>((BG207*BF$175)+(AU207*AT$175)+(AR207*AQ$175)+(AX207*AW$175))/BL$175</f>
        <v>6.7619395549651282E-2</v>
      </c>
      <c r="BN207" s="97">
        <f>BM207/$F207</f>
        <v>0.74307028076539872</v>
      </c>
      <c r="BO207" s="93"/>
      <c r="BP207" s="93">
        <f>((BA207*AZ$175)+(AO207*AN$175)+(AL207*AK$175)+(BD207*BC$175))/BO$175</f>
        <v>0.10176039022842638</v>
      </c>
      <c r="BQ207" s="97">
        <f>BP207/$F207</f>
        <v>1.1182460464662241</v>
      </c>
      <c r="BR207" s="93"/>
      <c r="BS207" s="97">
        <f>((AI207*AH$175)+(AF207*AE$175)+(AC207*AB$175)+(N207*M$175))/BR$175</f>
        <v>8.7857814401061815E-2</v>
      </c>
      <c r="BT207" s="97">
        <f>BS207/$F207</f>
        <v>0.96547048792375623</v>
      </c>
      <c r="BU207" s="93">
        <f>K207</f>
        <v>0.125</v>
      </c>
      <c r="BV207" s="93">
        <f>N207</f>
        <v>0.113</v>
      </c>
      <c r="BW207" s="93">
        <f>Q207</f>
        <v>9.6000000000000002E-2</v>
      </c>
      <c r="BX207" s="93">
        <f>T207</f>
        <v>6.8000000000000005E-2</v>
      </c>
      <c r="BY207" s="93">
        <f>W207</f>
        <v>0.128</v>
      </c>
      <c r="BZ207" s="93">
        <f>Z207</f>
        <v>0.12</v>
      </c>
      <c r="CA207" s="93">
        <f>AC207</f>
        <v>5.0999999999999997E-2</v>
      </c>
      <c r="CB207" s="93">
        <f>AF207</f>
        <v>0.13100000000000001</v>
      </c>
      <c r="CC207" s="93">
        <f>AI207</f>
        <v>0.09</v>
      </c>
      <c r="CD207" s="93">
        <f>AL207</f>
        <v>0.123</v>
      </c>
      <c r="CE207" s="93">
        <f>AO207</f>
        <v>0.10199999999999999</v>
      </c>
      <c r="CF207" s="93">
        <f>AR207</f>
        <v>6.5000000000000002E-2</v>
      </c>
      <c r="CG207" s="93">
        <f>AU207</f>
        <v>6.4000000000000001E-2</v>
      </c>
      <c r="CH207" s="93">
        <f>AX207</f>
        <v>7.1999999999999995E-2</v>
      </c>
      <c r="CI207" s="93">
        <f>BA207</f>
        <v>0.108</v>
      </c>
      <c r="CJ207" s="93">
        <f>BD207</f>
        <v>7.2999999999999995E-2</v>
      </c>
      <c r="CK207" s="93">
        <f>BG207</f>
        <v>7.0999999999999994E-2</v>
      </c>
      <c r="CL207" s="93"/>
      <c r="CM207" s="7"/>
      <c r="CN207" s="7"/>
      <c r="CP207" s="7"/>
      <c r="CQ207" s="7"/>
      <c r="CS207" s="7"/>
      <c r="CT207" s="7"/>
      <c r="CV207" s="7"/>
      <c r="CW207" s="7"/>
      <c r="CY207" s="7"/>
      <c r="CZ207" s="7"/>
      <c r="DB207" s="7"/>
      <c r="DC207" s="7"/>
    </row>
    <row r="208" spans="1:107">
      <c r="A208" s="37" t="s">
        <v>219</v>
      </c>
      <c r="B208" s="37"/>
      <c r="C208" s="37"/>
      <c r="D208" s="37"/>
      <c r="E208" s="37"/>
      <c r="F208" s="93"/>
      <c r="G208" s="93"/>
      <c r="H208" s="93"/>
      <c r="I208" s="93"/>
      <c r="J208" s="93"/>
      <c r="K208" s="37"/>
      <c r="L208" s="37"/>
      <c r="M208" s="37"/>
      <c r="N208" s="93"/>
      <c r="O208" s="37"/>
      <c r="P208" s="37"/>
      <c r="Q208" s="93"/>
      <c r="R208" s="37"/>
      <c r="S208" s="37"/>
      <c r="T208" s="37"/>
      <c r="U208" s="93"/>
      <c r="V208" s="37"/>
      <c r="W208" s="93"/>
      <c r="X208" s="37"/>
      <c r="Y208" s="37"/>
      <c r="Z208" s="93"/>
      <c r="AA208" s="93"/>
      <c r="AB208" s="93"/>
      <c r="AC208" s="37"/>
      <c r="AD208" s="37"/>
      <c r="AE208" s="37"/>
      <c r="AF208" s="37"/>
      <c r="AG208" s="37"/>
      <c r="AH208" s="37"/>
      <c r="AI208" s="93"/>
      <c r="AJ208" s="37"/>
      <c r="AK208" s="37"/>
      <c r="AL208" s="93"/>
      <c r="AM208" s="93"/>
      <c r="AN208" s="93"/>
      <c r="AO208" s="93"/>
      <c r="AP208" s="93"/>
      <c r="AQ208" s="93"/>
      <c r="AR208" s="93"/>
      <c r="AS208" s="93"/>
      <c r="AT208" s="93"/>
      <c r="AU208" s="37"/>
      <c r="AV208" s="93"/>
      <c r="AW208" s="93"/>
      <c r="AX208" s="93"/>
      <c r="AY208" s="37"/>
      <c r="AZ208" s="93"/>
      <c r="BA208" s="93"/>
      <c r="BB208" s="37"/>
      <c r="BC208" s="93"/>
      <c r="BD208" s="37"/>
      <c r="BE208" s="37"/>
      <c r="BF208" s="93"/>
      <c r="BG208" s="93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93"/>
      <c r="BV208" s="93"/>
      <c r="BW208" s="37"/>
      <c r="BX208" s="93"/>
      <c r="BY208" s="93"/>
      <c r="BZ208" s="37"/>
      <c r="CA208" s="93"/>
      <c r="CB208" s="93"/>
      <c r="CC208" s="93"/>
      <c r="CD208" s="93"/>
      <c r="CE208" s="93"/>
      <c r="CF208" s="93"/>
      <c r="CG208" s="93"/>
      <c r="CH208" s="93"/>
      <c r="CI208" s="93"/>
      <c r="CJ208" s="93"/>
      <c r="CK208" s="93"/>
      <c r="CL208" s="93"/>
      <c r="CM208" s="7"/>
      <c r="CN208" s="7"/>
      <c r="CP208" s="7"/>
      <c r="CQ208" s="7"/>
      <c r="CS208" s="7"/>
      <c r="CT208" s="7"/>
      <c r="CV208" s="7"/>
      <c r="CW208" s="7"/>
      <c r="CY208" s="7"/>
      <c r="CZ208" s="7"/>
      <c r="DB208" s="7"/>
      <c r="DC208" s="7"/>
    </row>
    <row r="209" spans="1:107">
      <c r="A209" s="37" t="s">
        <v>220</v>
      </c>
      <c r="B209" s="37" t="s">
        <v>186</v>
      </c>
      <c r="C209" s="94">
        <v>41852</v>
      </c>
      <c r="D209" s="37"/>
      <c r="E209" s="37"/>
      <c r="F209" s="93">
        <v>0.70699999999999996</v>
      </c>
      <c r="G209" s="93"/>
      <c r="H209" s="96">
        <f>LARGE(BU209:CK209,1)</f>
        <v>0.75600000000000001</v>
      </c>
      <c r="I209" s="96">
        <f>SMALL(BU209:CK209,1)</f>
        <v>0.67100000000000004</v>
      </c>
      <c r="J209" s="93"/>
      <c r="K209" s="96">
        <v>0.68200000000000005</v>
      </c>
      <c r="L209" s="97">
        <f t="shared" ref="L209:L216" si="766">K209/$F209</f>
        <v>0.96463932107496475</v>
      </c>
      <c r="M209" s="37"/>
      <c r="N209" s="93">
        <v>0.68600000000000005</v>
      </c>
      <c r="O209" s="97">
        <f t="shared" ref="O209:O216" si="767">N209/$F209</f>
        <v>0.97029702970297038</v>
      </c>
      <c r="P209" s="37"/>
      <c r="Q209" s="93">
        <v>0.67100000000000004</v>
      </c>
      <c r="R209" s="97">
        <f t="shared" ref="R209:R216" si="768">Q209/$F209</f>
        <v>0.94908062234794921</v>
      </c>
      <c r="S209" s="37"/>
      <c r="T209" s="96">
        <v>0.75600000000000001</v>
      </c>
      <c r="U209" s="97">
        <f t="shared" ref="U209:U216" si="769">T209/$F209</f>
        <v>1.0693069306930694</v>
      </c>
      <c r="V209" s="37"/>
      <c r="W209" s="93">
        <v>0.71899999999999997</v>
      </c>
      <c r="X209" s="97">
        <f t="shared" ref="X209:X216" si="770">W209/$F209</f>
        <v>1.0169731258840169</v>
      </c>
      <c r="Y209" s="37"/>
      <c r="Z209" s="93">
        <v>0.68</v>
      </c>
      <c r="AA209" s="97">
        <f t="shared" ref="AA209:AA216" si="771">Z209/$F209</f>
        <v>0.96181046676096194</v>
      </c>
      <c r="AB209" s="93"/>
      <c r="AC209" s="96">
        <v>0.72299999999999998</v>
      </c>
      <c r="AD209" s="97">
        <f t="shared" ref="AD209:AD216" si="772">AC209/$F209</f>
        <v>1.0226308345120227</v>
      </c>
      <c r="AE209" s="37"/>
      <c r="AF209" s="96">
        <v>0.694719906</v>
      </c>
      <c r="AG209" s="97">
        <f t="shared" ref="AG209:AG216" si="773">AF209/$F209</f>
        <v>0.98263070155586996</v>
      </c>
      <c r="AH209" s="37"/>
      <c r="AI209" s="93">
        <v>0.68500000000000005</v>
      </c>
      <c r="AJ209" s="97">
        <f t="shared" ref="AJ209:AJ216" si="774">AI209/$F209</f>
        <v>0.96888260254596903</v>
      </c>
      <c r="AK209" s="37"/>
      <c r="AL209" s="93">
        <v>0.72</v>
      </c>
      <c r="AM209" s="97">
        <f t="shared" ref="AM209:AM216" si="775">AL209/$F209</f>
        <v>1.0183875530410185</v>
      </c>
      <c r="AN209" s="93"/>
      <c r="AO209" s="93">
        <v>0.73299999999999998</v>
      </c>
      <c r="AP209" s="97">
        <f t="shared" ref="AP209:AP216" si="776">AO209/$F209</f>
        <v>1.0367751060820367</v>
      </c>
      <c r="AQ209" s="93"/>
      <c r="AR209" s="93">
        <v>0.67800000000000005</v>
      </c>
      <c r="AS209" s="97">
        <f t="shared" ref="AS209:AS216" si="777">AR209/$F209</f>
        <v>0.95898161244695912</v>
      </c>
      <c r="AT209" s="93"/>
      <c r="AU209" s="96">
        <v>0.71599999999999997</v>
      </c>
      <c r="AV209" s="97">
        <f t="shared" ref="AV209:AV216" si="778">AU209/$F209</f>
        <v>1.0127298444130128</v>
      </c>
      <c r="AW209" s="93"/>
      <c r="AX209" s="93">
        <v>0.69</v>
      </c>
      <c r="AY209" s="97">
        <f t="shared" ref="AY209:AY216" si="779">AX209/$F209</f>
        <v>0.9759547383309759</v>
      </c>
      <c r="AZ209" s="93"/>
      <c r="BA209" s="93">
        <v>0.70899999999999996</v>
      </c>
      <c r="BB209" s="97">
        <f t="shared" ref="BB209:BB216" si="780">BA209/$F209</f>
        <v>1.0028288543140029</v>
      </c>
      <c r="BC209" s="93"/>
      <c r="BD209" s="96">
        <v>0.71199999999999997</v>
      </c>
      <c r="BE209" s="97">
        <f t="shared" ref="BE209:BE216" si="781">BD209/$F209</f>
        <v>1.007072135785007</v>
      </c>
      <c r="BF209" s="93"/>
      <c r="BG209" s="93">
        <v>0.73</v>
      </c>
      <c r="BH209" s="97">
        <f t="shared" ref="BH209:BH216" si="782">BG209/$F209</f>
        <v>1.0325318246110327</v>
      </c>
      <c r="BI209" s="97"/>
      <c r="BJ209" s="96">
        <f>((K209*J$175)+(T209*S$175)+(W209*V$175)+(Z209*Y$175)+(Q209*P$175))/BI$175</f>
        <v>0.70769225648319067</v>
      </c>
      <c r="BK209" s="97">
        <f>BJ209/$F209</f>
        <v>1.0009791463694353</v>
      </c>
      <c r="BL209" s="93"/>
      <c r="BM209" s="93">
        <f>((BG209*BF$175)+(AU209*AT$175)+(AR209*AQ$175)+(AX209*AW$175))/BL$175</f>
        <v>0.70079515111258728</v>
      </c>
      <c r="BN209" s="97">
        <f>BM209/$F209</f>
        <v>0.99122369322855353</v>
      </c>
      <c r="BO209" s="93"/>
      <c r="BP209" s="93">
        <f>((BA209*AZ$175)+(AO209*AN$175)+(AL209*AK$175)+(BD209*BC$175))/BO$175</f>
        <v>0.71856518083756349</v>
      </c>
      <c r="BQ209" s="97">
        <f>BP209/$F209</f>
        <v>1.0163581058522821</v>
      </c>
      <c r="BR209" s="93"/>
      <c r="BS209" s="97">
        <f>((AI209*AH$175)+(AF209*AE$175)+(AC209*AB$175)+(N209*M$175))/BR$175</f>
        <v>0.7010676658330568</v>
      </c>
      <c r="BT209" s="97">
        <f>BS209/$F209</f>
        <v>0.99160914544986822</v>
      </c>
      <c r="BU209" s="93">
        <f t="shared" ref="BU209:BU216" si="783">K209</f>
        <v>0.68200000000000005</v>
      </c>
      <c r="BV209" s="93">
        <f t="shared" ref="BV209:BV216" si="784">N209</f>
        <v>0.68600000000000005</v>
      </c>
      <c r="BW209" s="93">
        <f t="shared" ref="BW209:BW216" si="785">Q209</f>
        <v>0.67100000000000004</v>
      </c>
      <c r="BX209" s="93">
        <f t="shared" ref="BX209:BX216" si="786">T209</f>
        <v>0.75600000000000001</v>
      </c>
      <c r="BY209" s="93">
        <f t="shared" ref="BY209:BY216" si="787">W209</f>
        <v>0.71899999999999997</v>
      </c>
      <c r="BZ209" s="93">
        <f t="shared" ref="BZ209:BZ216" si="788">Z209</f>
        <v>0.68</v>
      </c>
      <c r="CA209" s="93">
        <f t="shared" ref="CA209:CA216" si="789">AC209</f>
        <v>0.72299999999999998</v>
      </c>
      <c r="CB209" s="93">
        <f t="shared" ref="CB209:CB216" si="790">AF209</f>
        <v>0.694719906</v>
      </c>
      <c r="CC209" s="93">
        <f t="shared" ref="CC209:CC216" si="791">AI209</f>
        <v>0.68500000000000005</v>
      </c>
      <c r="CD209" s="93">
        <f t="shared" ref="CD209:CD216" si="792">AL209</f>
        <v>0.72</v>
      </c>
      <c r="CE209" s="93">
        <f t="shared" ref="CE209:CE216" si="793">AO209</f>
        <v>0.73299999999999998</v>
      </c>
      <c r="CF209" s="93">
        <f t="shared" ref="CF209:CF216" si="794">AR209</f>
        <v>0.67800000000000005</v>
      </c>
      <c r="CG209" s="93">
        <f t="shared" ref="CG209:CG216" si="795">AU209</f>
        <v>0.71599999999999997</v>
      </c>
      <c r="CH209" s="93">
        <f t="shared" ref="CH209:CH216" si="796">AX209</f>
        <v>0.69</v>
      </c>
      <c r="CI209" s="93">
        <f t="shared" ref="CI209:CI216" si="797">BA209</f>
        <v>0.70899999999999996</v>
      </c>
      <c r="CJ209" s="93">
        <f t="shared" ref="CJ209:CJ216" si="798">BD209</f>
        <v>0.71199999999999997</v>
      </c>
      <c r="CK209" s="93">
        <f t="shared" ref="CK209:CK216" si="799">BG209</f>
        <v>0.73</v>
      </c>
      <c r="CL209" s="93"/>
      <c r="CM209" s="7"/>
      <c r="CN209" s="7"/>
      <c r="CP209" s="7"/>
      <c r="CQ209" s="7"/>
      <c r="CS209" s="7"/>
      <c r="CT209" s="7"/>
      <c r="CV209" s="7"/>
      <c r="CW209" s="7"/>
      <c r="CY209" s="7"/>
      <c r="CZ209" s="7"/>
      <c r="DB209" s="7"/>
      <c r="DC209" s="7"/>
    </row>
    <row r="210" spans="1:107">
      <c r="A210" s="37" t="s">
        <v>221</v>
      </c>
      <c r="B210" s="37" t="s">
        <v>186</v>
      </c>
      <c r="C210" s="94">
        <v>41852</v>
      </c>
      <c r="D210" s="37"/>
      <c r="E210" s="95"/>
      <c r="F210" s="96">
        <v>0.53100000000000003</v>
      </c>
      <c r="G210" s="37"/>
      <c r="H210" s="96">
        <f t="shared" ref="H210:H216" si="800">LARGE(BU210:CK210,1)</f>
        <v>0.56100000000000005</v>
      </c>
      <c r="I210" s="96">
        <f t="shared" ref="I210:I216" si="801">SMALL(BU210:CK210,1)</f>
        <v>0.505</v>
      </c>
      <c r="J210" s="95"/>
      <c r="K210" s="96">
        <v>0.54</v>
      </c>
      <c r="L210" s="97">
        <f t="shared" si="766"/>
        <v>1.0169491525423728</v>
      </c>
      <c r="M210" s="95"/>
      <c r="N210" s="96">
        <v>0.52700000000000002</v>
      </c>
      <c r="O210" s="97">
        <f t="shared" si="767"/>
        <v>0.99246704331450097</v>
      </c>
      <c r="P210" s="95"/>
      <c r="Q210" s="96">
        <v>0.51300000000000001</v>
      </c>
      <c r="R210" s="97">
        <f t="shared" si="768"/>
        <v>0.96610169491525422</v>
      </c>
      <c r="S210" s="95"/>
      <c r="T210" s="96">
        <v>0.53100000000000003</v>
      </c>
      <c r="U210" s="97">
        <f t="shared" si="769"/>
        <v>1</v>
      </c>
      <c r="V210" s="95"/>
      <c r="W210" s="96">
        <v>0.55100000000000005</v>
      </c>
      <c r="X210" s="97">
        <f t="shared" si="770"/>
        <v>1.0376647834274952</v>
      </c>
      <c r="Y210" s="95"/>
      <c r="Z210" s="96">
        <v>0.53900000000000003</v>
      </c>
      <c r="AA210" s="97">
        <f t="shared" si="771"/>
        <v>1.0150659133709981</v>
      </c>
      <c r="AB210" s="95"/>
      <c r="AC210" s="96">
        <v>0.50900000000000001</v>
      </c>
      <c r="AD210" s="97">
        <f t="shared" si="772"/>
        <v>0.95856873822975519</v>
      </c>
      <c r="AE210" s="95"/>
      <c r="AF210" s="96">
        <v>0.55100000000000005</v>
      </c>
      <c r="AG210" s="97">
        <f t="shared" si="773"/>
        <v>1.0376647834274952</v>
      </c>
      <c r="AH210" s="95"/>
      <c r="AI210" s="96">
        <v>0.53200000000000003</v>
      </c>
      <c r="AJ210" s="97">
        <f t="shared" si="774"/>
        <v>1.0018832391713748</v>
      </c>
      <c r="AK210" s="95"/>
      <c r="AL210" s="96">
        <v>0.56100000000000005</v>
      </c>
      <c r="AM210" s="97">
        <f t="shared" si="775"/>
        <v>1.0564971751412431</v>
      </c>
      <c r="AN210" s="95"/>
      <c r="AO210" s="96">
        <v>0.54600000000000004</v>
      </c>
      <c r="AP210" s="97">
        <f t="shared" si="776"/>
        <v>1.0282485875706215</v>
      </c>
      <c r="AQ210" s="95"/>
      <c r="AR210" s="96">
        <v>0.51900000000000002</v>
      </c>
      <c r="AS210" s="97">
        <f t="shared" si="777"/>
        <v>0.97740112994350281</v>
      </c>
      <c r="AT210" s="95"/>
      <c r="AU210" s="96">
        <v>0.52800000000000002</v>
      </c>
      <c r="AV210" s="97">
        <f t="shared" si="778"/>
        <v>0.99435028248587565</v>
      </c>
      <c r="AW210" s="95"/>
      <c r="AX210" s="96">
        <v>0.505</v>
      </c>
      <c r="AY210" s="97">
        <f t="shared" si="779"/>
        <v>0.95103578154425605</v>
      </c>
      <c r="AZ210" s="95"/>
      <c r="BA210" s="96">
        <v>0.54500000000000004</v>
      </c>
      <c r="BB210" s="97">
        <f t="shared" si="780"/>
        <v>1.0263653483992468</v>
      </c>
      <c r="BC210" s="95"/>
      <c r="BD210" s="96">
        <v>0.51400000000000001</v>
      </c>
      <c r="BE210" s="97">
        <f t="shared" si="781"/>
        <v>0.967984934086629</v>
      </c>
      <c r="BF210" s="95"/>
      <c r="BG210" s="96">
        <v>0.52300000000000002</v>
      </c>
      <c r="BH210" s="97">
        <f t="shared" si="782"/>
        <v>0.98493408662900184</v>
      </c>
      <c r="BI210" s="97"/>
      <c r="BJ210" s="96">
        <f t="shared" ref="BJ210:BJ216" si="802">((K210*J$175)+(T210*S$175)+(W210*V$175)+(Z210*Y$175)+(Q210*P$175))/BI$175</f>
        <v>0.53599083124035474</v>
      </c>
      <c r="BK210" s="97">
        <f t="shared" ref="BK210:BK216" si="803">BJ210/$F210</f>
        <v>1.0093989288895568</v>
      </c>
      <c r="BL210" s="93"/>
      <c r="BM210" s="93">
        <f t="shared" ref="BM210:BM216" si="804">((BG210*BF$175)+(AU210*AT$175)+(AR210*AQ$175)+(AX210*AW$175))/BL$175</f>
        <v>0.51877279973430757</v>
      </c>
      <c r="BN210" s="97">
        <f t="shared" ref="BN210:BN216" si="805">BM210/$F210</f>
        <v>0.97697325750340402</v>
      </c>
      <c r="BO210" s="93"/>
      <c r="BP210" s="93">
        <f t="shared" ref="BP210:BP216" si="806">((BA210*AZ$175)+(AO210*AN$175)+(AL210*AK$175)+(BD210*BC$175))/BO$175</f>
        <v>0.5417491592639595</v>
      </c>
      <c r="BQ210" s="97">
        <f t="shared" ref="BQ210:BQ216" si="807">BP210/$F210</f>
        <v>1.0202432377852344</v>
      </c>
      <c r="BR210" s="93"/>
      <c r="BS210" s="97">
        <f t="shared" ref="BS210:BS216" si="808">((AI210*AH$175)+(AF210*AE$175)+(AC210*AB$175)+(N210*M$175))/BR$175</f>
        <v>0.52635355602256384</v>
      </c>
      <c r="BT210" s="97">
        <f t="shared" ref="BT210:BT216" si="809">BS210/$F210</f>
        <v>0.99124963469409377</v>
      </c>
      <c r="BU210" s="93">
        <f t="shared" si="783"/>
        <v>0.54</v>
      </c>
      <c r="BV210" s="93">
        <f t="shared" si="784"/>
        <v>0.52700000000000002</v>
      </c>
      <c r="BW210" s="93">
        <f t="shared" si="785"/>
        <v>0.51300000000000001</v>
      </c>
      <c r="BX210" s="93">
        <f t="shared" si="786"/>
        <v>0.53100000000000003</v>
      </c>
      <c r="BY210" s="93">
        <f t="shared" si="787"/>
        <v>0.55100000000000005</v>
      </c>
      <c r="BZ210" s="93">
        <f t="shared" si="788"/>
        <v>0.53900000000000003</v>
      </c>
      <c r="CA210" s="93">
        <f t="shared" si="789"/>
        <v>0.50900000000000001</v>
      </c>
      <c r="CB210" s="93">
        <f t="shared" si="790"/>
        <v>0.55100000000000005</v>
      </c>
      <c r="CC210" s="93">
        <f t="shared" si="791"/>
        <v>0.53200000000000003</v>
      </c>
      <c r="CD210" s="93">
        <f t="shared" si="792"/>
        <v>0.56100000000000005</v>
      </c>
      <c r="CE210" s="93">
        <f t="shared" si="793"/>
        <v>0.54600000000000004</v>
      </c>
      <c r="CF210" s="93">
        <f t="shared" si="794"/>
        <v>0.51900000000000002</v>
      </c>
      <c r="CG210" s="93">
        <f t="shared" si="795"/>
        <v>0.52800000000000002</v>
      </c>
      <c r="CH210" s="93">
        <f t="shared" si="796"/>
        <v>0.505</v>
      </c>
      <c r="CI210" s="93">
        <f t="shared" si="797"/>
        <v>0.54500000000000004</v>
      </c>
      <c r="CJ210" s="93">
        <f t="shared" si="798"/>
        <v>0.51400000000000001</v>
      </c>
      <c r="CK210" s="93">
        <f t="shared" si="799"/>
        <v>0.52300000000000002</v>
      </c>
      <c r="CL210" s="93"/>
      <c r="CM210" s="7"/>
      <c r="CN210" s="7"/>
      <c r="CP210" s="7"/>
      <c r="CQ210" s="7"/>
      <c r="CS210" s="7"/>
      <c r="CT210" s="7"/>
      <c r="CV210" s="7"/>
      <c r="CW210" s="7"/>
      <c r="CY210" s="7"/>
      <c r="CZ210" s="7"/>
      <c r="DB210" s="7"/>
      <c r="DC210" s="7"/>
    </row>
    <row r="211" spans="1:107">
      <c r="A211" s="37" t="s">
        <v>222</v>
      </c>
      <c r="B211" s="37" t="s">
        <v>186</v>
      </c>
      <c r="C211" s="94">
        <v>41852</v>
      </c>
      <c r="D211" s="37"/>
      <c r="E211" s="95"/>
      <c r="F211" s="96">
        <v>0.85399999999999998</v>
      </c>
      <c r="G211" s="37"/>
      <c r="H211" s="96">
        <f t="shared" si="800"/>
        <v>0.872</v>
      </c>
      <c r="I211" s="96">
        <f t="shared" si="801"/>
        <v>0.84299999999999997</v>
      </c>
      <c r="J211" s="95"/>
      <c r="K211" s="96">
        <v>0.84399999999999997</v>
      </c>
      <c r="L211" s="97">
        <f t="shared" si="766"/>
        <v>0.98829039812646369</v>
      </c>
      <c r="M211" s="95"/>
      <c r="N211" s="96">
        <v>0.85</v>
      </c>
      <c r="O211" s="97">
        <f t="shared" si="767"/>
        <v>0.99531615925058547</v>
      </c>
      <c r="P211" s="95"/>
      <c r="Q211" s="96">
        <v>0.84299999999999997</v>
      </c>
      <c r="R211" s="97">
        <f t="shared" si="768"/>
        <v>0.98711943793911006</v>
      </c>
      <c r="S211" s="95"/>
      <c r="T211" s="96">
        <v>0.872</v>
      </c>
      <c r="U211" s="97">
        <f t="shared" si="769"/>
        <v>1.0210772833723654</v>
      </c>
      <c r="V211" s="95"/>
      <c r="W211" s="96">
        <v>0.85799999999999998</v>
      </c>
      <c r="X211" s="97">
        <f t="shared" si="770"/>
        <v>1.0046838407494145</v>
      </c>
      <c r="Y211" s="95"/>
      <c r="Z211" s="96">
        <v>0.84699999999999998</v>
      </c>
      <c r="AA211" s="97">
        <f t="shared" si="771"/>
        <v>0.99180327868852458</v>
      </c>
      <c r="AB211" s="95"/>
      <c r="AC211" s="96">
        <v>0.85699999999999998</v>
      </c>
      <c r="AD211" s="97">
        <f t="shared" si="772"/>
        <v>1.0035128805620608</v>
      </c>
      <c r="AE211" s="95"/>
      <c r="AF211" s="96">
        <v>0.84799999999999998</v>
      </c>
      <c r="AG211" s="97">
        <f t="shared" si="773"/>
        <v>0.99297423887587821</v>
      </c>
      <c r="AH211" s="95"/>
      <c r="AI211" s="96">
        <v>0.84699999999999998</v>
      </c>
      <c r="AJ211" s="97">
        <f t="shared" si="774"/>
        <v>0.99180327868852458</v>
      </c>
      <c r="AK211" s="95"/>
      <c r="AL211" s="96">
        <v>0.85699999999999998</v>
      </c>
      <c r="AM211" s="97">
        <f t="shared" si="775"/>
        <v>1.0035128805620608</v>
      </c>
      <c r="AN211" s="95"/>
      <c r="AO211" s="96">
        <v>0.86299999999999999</v>
      </c>
      <c r="AP211" s="97">
        <f t="shared" si="776"/>
        <v>1.0105386416861826</v>
      </c>
      <c r="AQ211" s="95"/>
      <c r="AR211" s="96">
        <v>0.84499999999999997</v>
      </c>
      <c r="AS211" s="97">
        <f t="shared" si="777"/>
        <v>0.98946135831381732</v>
      </c>
      <c r="AT211" s="95"/>
      <c r="AU211" s="96">
        <v>0.85899999999999999</v>
      </c>
      <c r="AV211" s="97">
        <f t="shared" si="778"/>
        <v>1.005854800936768</v>
      </c>
      <c r="AW211" s="95"/>
      <c r="AX211" s="96">
        <v>0.85299999999999998</v>
      </c>
      <c r="AY211" s="97">
        <f t="shared" si="779"/>
        <v>0.99882903981264637</v>
      </c>
      <c r="AZ211" s="95"/>
      <c r="BA211" s="96">
        <v>0.85499999999999998</v>
      </c>
      <c r="BB211" s="97">
        <f t="shared" si="780"/>
        <v>1.0011709601873535</v>
      </c>
      <c r="BC211" s="95"/>
      <c r="BD211" s="96">
        <v>0.85</v>
      </c>
      <c r="BE211" s="97">
        <f t="shared" si="781"/>
        <v>0.99531615925058547</v>
      </c>
      <c r="BF211" s="95"/>
      <c r="BG211" s="96">
        <v>0.86199999999999999</v>
      </c>
      <c r="BH211" s="97">
        <f t="shared" si="782"/>
        <v>1.0093676814988291</v>
      </c>
      <c r="BI211" s="97"/>
      <c r="BJ211" s="96">
        <f t="shared" si="802"/>
        <v>0.85484951735407144</v>
      </c>
      <c r="BK211" s="97">
        <f t="shared" si="803"/>
        <v>1.0009947510000836</v>
      </c>
      <c r="BL211" s="93"/>
      <c r="BM211" s="93">
        <f t="shared" si="804"/>
        <v>0.85378346064430422</v>
      </c>
      <c r="BN211" s="97">
        <f t="shared" si="805"/>
        <v>0.99974644103548505</v>
      </c>
      <c r="BO211" s="93"/>
      <c r="BP211" s="93">
        <f t="shared" si="806"/>
        <v>0.85627966370558373</v>
      </c>
      <c r="BQ211" s="97">
        <f t="shared" si="807"/>
        <v>1.0026693954397936</v>
      </c>
      <c r="BR211" s="93"/>
      <c r="BS211" s="97">
        <f t="shared" si="808"/>
        <v>0.85141960697562946</v>
      </c>
      <c r="BT211" s="97">
        <f t="shared" si="809"/>
        <v>0.99697846250073707</v>
      </c>
      <c r="BU211" s="93">
        <f t="shared" si="783"/>
        <v>0.84399999999999997</v>
      </c>
      <c r="BV211" s="93">
        <f t="shared" si="784"/>
        <v>0.85</v>
      </c>
      <c r="BW211" s="93">
        <f t="shared" si="785"/>
        <v>0.84299999999999997</v>
      </c>
      <c r="BX211" s="93">
        <f t="shared" si="786"/>
        <v>0.872</v>
      </c>
      <c r="BY211" s="93">
        <f t="shared" si="787"/>
        <v>0.85799999999999998</v>
      </c>
      <c r="BZ211" s="93">
        <f t="shared" si="788"/>
        <v>0.84699999999999998</v>
      </c>
      <c r="CA211" s="93">
        <f t="shared" si="789"/>
        <v>0.85699999999999998</v>
      </c>
      <c r="CB211" s="93">
        <f t="shared" si="790"/>
        <v>0.84799999999999998</v>
      </c>
      <c r="CC211" s="93">
        <f t="shared" si="791"/>
        <v>0.84699999999999998</v>
      </c>
      <c r="CD211" s="93">
        <f t="shared" si="792"/>
        <v>0.85699999999999998</v>
      </c>
      <c r="CE211" s="93">
        <f t="shared" si="793"/>
        <v>0.86299999999999999</v>
      </c>
      <c r="CF211" s="93">
        <f t="shared" si="794"/>
        <v>0.84499999999999997</v>
      </c>
      <c r="CG211" s="93">
        <f t="shared" si="795"/>
        <v>0.85899999999999999</v>
      </c>
      <c r="CH211" s="93">
        <f t="shared" si="796"/>
        <v>0.85299999999999998</v>
      </c>
      <c r="CI211" s="93">
        <f t="shared" si="797"/>
        <v>0.85499999999999998</v>
      </c>
      <c r="CJ211" s="93">
        <f t="shared" si="798"/>
        <v>0.85</v>
      </c>
      <c r="CK211" s="93">
        <f t="shared" si="799"/>
        <v>0.86199999999999999</v>
      </c>
      <c r="CL211" s="93"/>
      <c r="CM211" s="7"/>
      <c r="CN211" s="7"/>
      <c r="CP211" s="7"/>
      <c r="CQ211" s="7"/>
      <c r="CS211" s="7"/>
      <c r="CT211" s="7"/>
      <c r="CV211" s="7"/>
      <c r="CW211" s="7"/>
      <c r="CY211" s="7"/>
      <c r="CZ211" s="7"/>
      <c r="DB211" s="7"/>
      <c r="DC211" s="7"/>
    </row>
    <row r="212" spans="1:107">
      <c r="A212" s="37" t="s">
        <v>223</v>
      </c>
      <c r="B212" s="37" t="s">
        <v>186</v>
      </c>
      <c r="C212" s="94">
        <v>41852</v>
      </c>
      <c r="D212" s="37"/>
      <c r="E212" s="95"/>
      <c r="F212" s="96">
        <v>0.70399999999999996</v>
      </c>
      <c r="G212" s="37"/>
      <c r="H212" s="96">
        <f t="shared" si="800"/>
        <v>0.72399999999999998</v>
      </c>
      <c r="I212" s="96">
        <f t="shared" si="801"/>
        <v>0.67800000000000005</v>
      </c>
      <c r="J212" s="95"/>
      <c r="K212" s="96">
        <v>0.72399999999999998</v>
      </c>
      <c r="L212" s="97">
        <f t="shared" si="766"/>
        <v>1.0284090909090908</v>
      </c>
      <c r="M212" s="95"/>
      <c r="N212" s="96">
        <v>0.71499999999999997</v>
      </c>
      <c r="O212" s="97">
        <f t="shared" si="767"/>
        <v>1.015625</v>
      </c>
      <c r="P212" s="95"/>
      <c r="Q212" s="96">
        <v>0.70699999999999996</v>
      </c>
      <c r="R212" s="97">
        <f t="shared" si="768"/>
        <v>1.0042613636363635</v>
      </c>
      <c r="S212" s="95"/>
      <c r="T212" s="96">
        <v>0.67800000000000005</v>
      </c>
      <c r="U212" s="97">
        <f t="shared" si="769"/>
        <v>0.96306818181818199</v>
      </c>
      <c r="V212" s="95"/>
      <c r="W212" s="96">
        <v>0.71399999999999997</v>
      </c>
      <c r="X212" s="97">
        <f t="shared" si="770"/>
        <v>1.0142045454545454</v>
      </c>
      <c r="Y212" s="95"/>
      <c r="Z212" s="96">
        <v>0.71399999999999997</v>
      </c>
      <c r="AA212" s="97">
        <f t="shared" si="771"/>
        <v>1.0142045454545454</v>
      </c>
      <c r="AB212" s="95"/>
      <c r="AC212" s="96">
        <v>0.68200000000000005</v>
      </c>
      <c r="AD212" s="97">
        <f t="shared" si="772"/>
        <v>0.96875000000000011</v>
      </c>
      <c r="AE212" s="95"/>
      <c r="AF212" s="96">
        <v>0.72099999999999997</v>
      </c>
      <c r="AG212" s="97">
        <f t="shared" si="773"/>
        <v>1.0241477272727273</v>
      </c>
      <c r="AH212" s="95"/>
      <c r="AI212" s="96">
        <v>0.71399999999999997</v>
      </c>
      <c r="AJ212" s="97">
        <f t="shared" si="774"/>
        <v>1.0142045454545454</v>
      </c>
      <c r="AK212" s="95"/>
      <c r="AL212" s="96">
        <v>0.72199999999999998</v>
      </c>
      <c r="AM212" s="97">
        <f t="shared" si="775"/>
        <v>1.0255681818181819</v>
      </c>
      <c r="AN212" s="95"/>
      <c r="AO212" s="96">
        <v>0.71699999999999997</v>
      </c>
      <c r="AP212" s="97">
        <f t="shared" si="776"/>
        <v>1.0184659090909092</v>
      </c>
      <c r="AQ212" s="95"/>
      <c r="AR212" s="96">
        <v>0.71199999999999997</v>
      </c>
      <c r="AS212" s="97">
        <f t="shared" si="777"/>
        <v>1.0113636363636365</v>
      </c>
      <c r="AT212" s="95"/>
      <c r="AU212" s="96">
        <v>0.69599999999999995</v>
      </c>
      <c r="AV212" s="97">
        <f t="shared" si="778"/>
        <v>0.98863636363636365</v>
      </c>
      <c r="AW212" s="95"/>
      <c r="AX212" s="96">
        <v>0.6918988843995969</v>
      </c>
      <c r="AY212" s="97">
        <f t="shared" si="779"/>
        <v>0.9828109153403366</v>
      </c>
      <c r="AZ212" s="95"/>
      <c r="BA212" s="96">
        <v>0.71199999999999997</v>
      </c>
      <c r="BB212" s="97">
        <f t="shared" si="780"/>
        <v>1.0113636363636365</v>
      </c>
      <c r="BC212" s="95"/>
      <c r="BD212" s="96">
        <v>0.68799999999999994</v>
      </c>
      <c r="BE212" s="97">
        <f t="shared" si="781"/>
        <v>0.97727272727272729</v>
      </c>
      <c r="BF212" s="95"/>
      <c r="BG212" s="96">
        <v>0.68300000000000005</v>
      </c>
      <c r="BH212" s="97">
        <f t="shared" si="782"/>
        <v>0.9701704545454547</v>
      </c>
      <c r="BI212" s="97"/>
      <c r="BJ212" s="96">
        <f t="shared" si="802"/>
        <v>0.70560034193724075</v>
      </c>
      <c r="BK212" s="97">
        <f t="shared" si="803"/>
        <v>1.0022732129790353</v>
      </c>
      <c r="BL212" s="93"/>
      <c r="BM212" s="93">
        <f t="shared" si="804"/>
        <v>0.69744222195512395</v>
      </c>
      <c r="BN212" s="97">
        <f t="shared" si="805"/>
        <v>0.9906849743680739</v>
      </c>
      <c r="BO212" s="93"/>
      <c r="BP212" s="93">
        <f t="shared" si="806"/>
        <v>0.70991962246192897</v>
      </c>
      <c r="BQ212" s="97">
        <f t="shared" si="807"/>
        <v>1.0084085546334218</v>
      </c>
      <c r="BR212" s="93"/>
      <c r="BS212" s="97">
        <f t="shared" si="808"/>
        <v>0.70377922796150871</v>
      </c>
      <c r="BT212" s="97">
        <f t="shared" si="809"/>
        <v>0.99968640335441583</v>
      </c>
      <c r="BU212" s="93">
        <f t="shared" si="783"/>
        <v>0.72399999999999998</v>
      </c>
      <c r="BV212" s="93">
        <f t="shared" si="784"/>
        <v>0.71499999999999997</v>
      </c>
      <c r="BW212" s="93">
        <f t="shared" si="785"/>
        <v>0.70699999999999996</v>
      </c>
      <c r="BX212" s="93">
        <f t="shared" si="786"/>
        <v>0.67800000000000005</v>
      </c>
      <c r="BY212" s="93">
        <f t="shared" si="787"/>
        <v>0.71399999999999997</v>
      </c>
      <c r="BZ212" s="93">
        <f t="shared" si="788"/>
        <v>0.71399999999999997</v>
      </c>
      <c r="CA212" s="93">
        <f t="shared" si="789"/>
        <v>0.68200000000000005</v>
      </c>
      <c r="CB212" s="93">
        <f t="shared" si="790"/>
        <v>0.72099999999999997</v>
      </c>
      <c r="CC212" s="93">
        <f t="shared" si="791"/>
        <v>0.71399999999999997</v>
      </c>
      <c r="CD212" s="93">
        <f t="shared" si="792"/>
        <v>0.72199999999999998</v>
      </c>
      <c r="CE212" s="93">
        <f t="shared" si="793"/>
        <v>0.71699999999999997</v>
      </c>
      <c r="CF212" s="93">
        <f t="shared" si="794"/>
        <v>0.71199999999999997</v>
      </c>
      <c r="CG212" s="93">
        <f t="shared" si="795"/>
        <v>0.69599999999999995</v>
      </c>
      <c r="CH212" s="93">
        <f t="shared" si="796"/>
        <v>0.6918988843995969</v>
      </c>
      <c r="CI212" s="93">
        <f t="shared" si="797"/>
        <v>0.71199999999999997</v>
      </c>
      <c r="CJ212" s="93">
        <f t="shared" si="798"/>
        <v>0.68799999999999994</v>
      </c>
      <c r="CK212" s="93">
        <f t="shared" si="799"/>
        <v>0.68300000000000005</v>
      </c>
      <c r="CL212" s="93"/>
      <c r="CM212" s="7"/>
      <c r="CN212" s="7"/>
      <c r="CP212" s="7"/>
      <c r="CQ212" s="7"/>
      <c r="CS212" s="7"/>
      <c r="CT212" s="7"/>
      <c r="CV212" s="7"/>
      <c r="CW212" s="7"/>
      <c r="CY212" s="7"/>
      <c r="CZ212" s="7"/>
      <c r="DB212" s="7"/>
      <c r="DC212" s="7"/>
    </row>
    <row r="213" spans="1:107">
      <c r="A213" s="37" t="s">
        <v>224</v>
      </c>
      <c r="B213" s="37" t="s">
        <v>186</v>
      </c>
      <c r="C213" s="94">
        <v>41852</v>
      </c>
      <c r="D213" s="37"/>
      <c r="E213" s="95"/>
      <c r="F213" s="96">
        <v>0.25800000000000001</v>
      </c>
      <c r="G213" s="37"/>
      <c r="H213" s="96">
        <f t="shared" si="800"/>
        <v>0.27800000000000002</v>
      </c>
      <c r="I213" s="96">
        <f t="shared" si="801"/>
        <v>0.24</v>
      </c>
      <c r="J213" s="95"/>
      <c r="K213" s="96">
        <v>0.27</v>
      </c>
      <c r="L213" s="97">
        <f t="shared" si="766"/>
        <v>1.0465116279069768</v>
      </c>
      <c r="M213" s="95"/>
      <c r="N213" s="96">
        <v>0.25900000000000001</v>
      </c>
      <c r="O213" s="97">
        <f t="shared" si="767"/>
        <v>1.0038759689922481</v>
      </c>
      <c r="P213" s="95"/>
      <c r="Q213" s="96">
        <v>0.248</v>
      </c>
      <c r="R213" s="97">
        <f t="shared" si="768"/>
        <v>0.96124031007751931</v>
      </c>
      <c r="S213" s="95"/>
      <c r="T213" s="96">
        <v>0.25</v>
      </c>
      <c r="U213" s="97">
        <f t="shared" si="769"/>
        <v>0.96899224806201545</v>
      </c>
      <c r="V213" s="95"/>
      <c r="W213" s="96">
        <v>0.27800000000000002</v>
      </c>
      <c r="X213" s="97">
        <f t="shared" si="770"/>
        <v>1.0775193798449614</v>
      </c>
      <c r="Y213" s="95"/>
      <c r="Z213" s="96">
        <v>0.26600000000000001</v>
      </c>
      <c r="AA213" s="97">
        <f t="shared" si="771"/>
        <v>1.0310077519379846</v>
      </c>
      <c r="AB213" s="95"/>
      <c r="AC213" s="96">
        <v>0.24199999999999999</v>
      </c>
      <c r="AD213" s="97">
        <f t="shared" si="772"/>
        <v>0.93798449612403101</v>
      </c>
      <c r="AE213" s="95"/>
      <c r="AF213" s="96">
        <v>0.27600000000000002</v>
      </c>
      <c r="AG213" s="97">
        <f t="shared" si="773"/>
        <v>1.0697674418604652</v>
      </c>
      <c r="AH213" s="95"/>
      <c r="AI213" s="96">
        <v>0.25800000000000001</v>
      </c>
      <c r="AJ213" s="97">
        <f t="shared" si="774"/>
        <v>1</v>
      </c>
      <c r="AK213" s="95"/>
      <c r="AL213" s="96">
        <v>0.27600000000000002</v>
      </c>
      <c r="AM213" s="97">
        <f t="shared" si="775"/>
        <v>1.0697674418604652</v>
      </c>
      <c r="AN213" s="95"/>
      <c r="AO213" s="96">
        <v>0.27400000000000002</v>
      </c>
      <c r="AP213" s="97">
        <f t="shared" si="776"/>
        <v>1.0620155038759691</v>
      </c>
      <c r="AQ213" s="95"/>
      <c r="AR213" s="96">
        <v>0.254</v>
      </c>
      <c r="AS213" s="97">
        <f t="shared" si="777"/>
        <v>0.98449612403100772</v>
      </c>
      <c r="AT213" s="95"/>
      <c r="AU213" s="96">
        <v>0.255</v>
      </c>
      <c r="AV213" s="97">
        <f t="shared" si="778"/>
        <v>0.98837209302325579</v>
      </c>
      <c r="AW213" s="95"/>
      <c r="AX213" s="96">
        <v>0.24</v>
      </c>
      <c r="AY213" s="97">
        <f t="shared" si="779"/>
        <v>0.93023255813953487</v>
      </c>
      <c r="AZ213" s="95"/>
      <c r="BA213" s="96">
        <v>0.26100000000000001</v>
      </c>
      <c r="BB213" s="97">
        <f t="shared" si="780"/>
        <v>1.0116279069767442</v>
      </c>
      <c r="BC213" s="95"/>
      <c r="BD213" s="96">
        <v>0.246</v>
      </c>
      <c r="BE213" s="97">
        <f t="shared" si="781"/>
        <v>0.95348837209302317</v>
      </c>
      <c r="BF213" s="95"/>
      <c r="BG213" s="96">
        <v>0.247</v>
      </c>
      <c r="BH213" s="97">
        <f t="shared" si="782"/>
        <v>0.95736434108527124</v>
      </c>
      <c r="BI213" s="97"/>
      <c r="BJ213" s="96">
        <f t="shared" si="802"/>
        <v>0.26280276575786005</v>
      </c>
      <c r="BK213" s="97">
        <f t="shared" si="803"/>
        <v>1.0186153711544963</v>
      </c>
      <c r="BL213" s="93"/>
      <c r="BM213" s="93">
        <f t="shared" si="804"/>
        <v>0.24954935237462636</v>
      </c>
      <c r="BN213" s="97">
        <f t="shared" si="805"/>
        <v>0.96724555183963701</v>
      </c>
      <c r="BO213" s="93"/>
      <c r="BP213" s="93">
        <f t="shared" si="806"/>
        <v>0.26442322335025381</v>
      </c>
      <c r="BQ213" s="97">
        <f t="shared" si="807"/>
        <v>1.0248962145358675</v>
      </c>
      <c r="BR213" s="93"/>
      <c r="BS213" s="97">
        <f t="shared" si="808"/>
        <v>0.25582173800833241</v>
      </c>
      <c r="BT213" s="97">
        <f t="shared" si="809"/>
        <v>0.99155712406330387</v>
      </c>
      <c r="BU213" s="93">
        <f t="shared" si="783"/>
        <v>0.27</v>
      </c>
      <c r="BV213" s="93">
        <f t="shared" si="784"/>
        <v>0.25900000000000001</v>
      </c>
      <c r="BW213" s="93">
        <f t="shared" si="785"/>
        <v>0.248</v>
      </c>
      <c r="BX213" s="93">
        <f t="shared" si="786"/>
        <v>0.25</v>
      </c>
      <c r="BY213" s="93">
        <f t="shared" si="787"/>
        <v>0.27800000000000002</v>
      </c>
      <c r="BZ213" s="93">
        <f t="shared" si="788"/>
        <v>0.26600000000000001</v>
      </c>
      <c r="CA213" s="93">
        <f t="shared" si="789"/>
        <v>0.24199999999999999</v>
      </c>
      <c r="CB213" s="93">
        <f t="shared" si="790"/>
        <v>0.27600000000000002</v>
      </c>
      <c r="CC213" s="93">
        <f t="shared" si="791"/>
        <v>0.25800000000000001</v>
      </c>
      <c r="CD213" s="93">
        <f t="shared" si="792"/>
        <v>0.27600000000000002</v>
      </c>
      <c r="CE213" s="93">
        <f t="shared" si="793"/>
        <v>0.27400000000000002</v>
      </c>
      <c r="CF213" s="93">
        <f t="shared" si="794"/>
        <v>0.254</v>
      </c>
      <c r="CG213" s="93">
        <f t="shared" si="795"/>
        <v>0.255</v>
      </c>
      <c r="CH213" s="93">
        <f t="shared" si="796"/>
        <v>0.24</v>
      </c>
      <c r="CI213" s="93">
        <f t="shared" si="797"/>
        <v>0.26100000000000001</v>
      </c>
      <c r="CJ213" s="93">
        <f t="shared" si="798"/>
        <v>0.246</v>
      </c>
      <c r="CK213" s="93">
        <f t="shared" si="799"/>
        <v>0.247</v>
      </c>
      <c r="CL213" s="93"/>
      <c r="CM213" s="7"/>
      <c r="CN213" s="7"/>
      <c r="CP213" s="7"/>
      <c r="CQ213" s="7"/>
      <c r="CS213" s="7"/>
      <c r="CT213" s="7"/>
      <c r="CV213" s="7"/>
      <c r="CW213" s="7"/>
      <c r="CY213" s="7"/>
      <c r="CZ213" s="7"/>
      <c r="DB213" s="7"/>
      <c r="DC213" s="7"/>
    </row>
    <row r="214" spans="1:107">
      <c r="A214" s="37" t="s">
        <v>225</v>
      </c>
      <c r="B214" s="37" t="s">
        <v>186</v>
      </c>
      <c r="C214" s="94">
        <v>41852</v>
      </c>
      <c r="D214" s="37"/>
      <c r="E214" s="95"/>
      <c r="F214" s="96">
        <v>0.95599999999999996</v>
      </c>
      <c r="G214" s="37"/>
      <c r="H214" s="96">
        <f t="shared" si="800"/>
        <v>0.95899999999999996</v>
      </c>
      <c r="I214" s="96">
        <f t="shared" si="801"/>
        <v>0.95099999999999996</v>
      </c>
      <c r="J214" s="95"/>
      <c r="K214" s="96">
        <v>0.95599999999999996</v>
      </c>
      <c r="L214" s="97">
        <f t="shared" si="766"/>
        <v>1</v>
      </c>
      <c r="M214" s="95"/>
      <c r="N214" s="96">
        <v>0.95799999999999996</v>
      </c>
      <c r="O214" s="97">
        <f t="shared" si="767"/>
        <v>1.002092050209205</v>
      </c>
      <c r="P214" s="95"/>
      <c r="Q214" s="96">
        <v>0.95399999999999996</v>
      </c>
      <c r="R214" s="97">
        <f t="shared" si="768"/>
        <v>0.997907949790795</v>
      </c>
      <c r="S214" s="95"/>
      <c r="T214" s="96">
        <v>0.95799999999999996</v>
      </c>
      <c r="U214" s="97">
        <f t="shared" si="769"/>
        <v>1.002092050209205</v>
      </c>
      <c r="V214" s="95"/>
      <c r="W214" s="96">
        <v>0.95499999999999996</v>
      </c>
      <c r="X214" s="97">
        <f t="shared" si="770"/>
        <v>0.9989539748953975</v>
      </c>
      <c r="Y214" s="95"/>
      <c r="Z214" s="96">
        <v>0.95099999999999996</v>
      </c>
      <c r="AA214" s="97">
        <f t="shared" si="771"/>
        <v>0.99476987447698739</v>
      </c>
      <c r="AB214" s="95"/>
      <c r="AC214" s="96">
        <v>0.95699999999999996</v>
      </c>
      <c r="AD214" s="97">
        <f t="shared" si="772"/>
        <v>1.0010460251046025</v>
      </c>
      <c r="AE214" s="95"/>
      <c r="AF214" s="96">
        <v>0.95499999999999996</v>
      </c>
      <c r="AG214" s="97">
        <f t="shared" si="773"/>
        <v>0.9989539748953975</v>
      </c>
      <c r="AH214" s="95"/>
      <c r="AI214" s="96">
        <v>0.95299999999999996</v>
      </c>
      <c r="AJ214" s="97">
        <f t="shared" si="774"/>
        <v>0.9968619246861925</v>
      </c>
      <c r="AK214" s="95"/>
      <c r="AL214" s="96">
        <v>0.95899999999999996</v>
      </c>
      <c r="AM214" s="97">
        <f t="shared" si="775"/>
        <v>1.0031380753138075</v>
      </c>
      <c r="AN214" s="95"/>
      <c r="AO214" s="96">
        <v>0.95899999999999996</v>
      </c>
      <c r="AP214" s="97">
        <f t="shared" si="776"/>
        <v>1.0031380753138075</v>
      </c>
      <c r="AQ214" s="95"/>
      <c r="AR214" s="96">
        <v>0.95199999999999996</v>
      </c>
      <c r="AS214" s="97">
        <f t="shared" si="777"/>
        <v>0.99581589958159</v>
      </c>
      <c r="AT214" s="95"/>
      <c r="AU214" s="96">
        <v>0.95299999999999996</v>
      </c>
      <c r="AV214" s="97">
        <f t="shared" si="778"/>
        <v>0.9968619246861925</v>
      </c>
      <c r="AW214" s="95"/>
      <c r="AX214" s="96">
        <v>0.95299999999999996</v>
      </c>
      <c r="AY214" s="97">
        <f t="shared" si="779"/>
        <v>0.9968619246861925</v>
      </c>
      <c r="AZ214" s="95"/>
      <c r="BA214" s="96">
        <v>0.95699999999999996</v>
      </c>
      <c r="BB214" s="97">
        <f t="shared" si="780"/>
        <v>1.0010460251046025</v>
      </c>
      <c r="BC214" s="95"/>
      <c r="BD214" s="96">
        <v>0.95699999999999996</v>
      </c>
      <c r="BE214" s="97">
        <f t="shared" si="781"/>
        <v>1.0010460251046025</v>
      </c>
      <c r="BF214" s="95"/>
      <c r="BG214" s="96">
        <v>0.95799999999999996</v>
      </c>
      <c r="BH214" s="97">
        <f t="shared" si="782"/>
        <v>1.002092050209205</v>
      </c>
      <c r="BI214" s="97"/>
      <c r="BJ214" s="96">
        <f t="shared" si="802"/>
        <v>0.95510364026991856</v>
      </c>
      <c r="BK214" s="97">
        <f t="shared" si="803"/>
        <v>0.99906238521958013</v>
      </c>
      <c r="BL214" s="93"/>
      <c r="BM214" s="93">
        <f t="shared" si="804"/>
        <v>0.95371484556625707</v>
      </c>
      <c r="BN214" s="97">
        <f t="shared" si="805"/>
        <v>0.99760967109441123</v>
      </c>
      <c r="BO214" s="93"/>
      <c r="BP214" s="93">
        <f t="shared" si="806"/>
        <v>0.95801554568527925</v>
      </c>
      <c r="BQ214" s="97">
        <f t="shared" si="807"/>
        <v>1.0021083113862754</v>
      </c>
      <c r="BR214" s="93"/>
      <c r="BS214" s="97">
        <f t="shared" si="808"/>
        <v>0.95577082181174644</v>
      </c>
      <c r="BT214" s="97">
        <f t="shared" si="809"/>
        <v>0.99976027386165944</v>
      </c>
      <c r="BU214" s="93">
        <f t="shared" si="783"/>
        <v>0.95599999999999996</v>
      </c>
      <c r="BV214" s="93">
        <f t="shared" si="784"/>
        <v>0.95799999999999996</v>
      </c>
      <c r="BW214" s="93">
        <f t="shared" si="785"/>
        <v>0.95399999999999996</v>
      </c>
      <c r="BX214" s="93">
        <f t="shared" si="786"/>
        <v>0.95799999999999996</v>
      </c>
      <c r="BY214" s="93">
        <f t="shared" si="787"/>
        <v>0.95499999999999996</v>
      </c>
      <c r="BZ214" s="93">
        <f t="shared" si="788"/>
        <v>0.95099999999999996</v>
      </c>
      <c r="CA214" s="93">
        <f t="shared" si="789"/>
        <v>0.95699999999999996</v>
      </c>
      <c r="CB214" s="93">
        <f t="shared" si="790"/>
        <v>0.95499999999999996</v>
      </c>
      <c r="CC214" s="93">
        <f t="shared" si="791"/>
        <v>0.95299999999999996</v>
      </c>
      <c r="CD214" s="93">
        <f t="shared" si="792"/>
        <v>0.95899999999999996</v>
      </c>
      <c r="CE214" s="93">
        <f t="shared" si="793"/>
        <v>0.95899999999999996</v>
      </c>
      <c r="CF214" s="93">
        <f t="shared" si="794"/>
        <v>0.95199999999999996</v>
      </c>
      <c r="CG214" s="93">
        <f t="shared" si="795"/>
        <v>0.95299999999999996</v>
      </c>
      <c r="CH214" s="93">
        <f t="shared" si="796"/>
        <v>0.95299999999999996</v>
      </c>
      <c r="CI214" s="93">
        <f t="shared" si="797"/>
        <v>0.95699999999999996</v>
      </c>
      <c r="CJ214" s="93">
        <f t="shared" si="798"/>
        <v>0.95699999999999996</v>
      </c>
      <c r="CK214" s="93">
        <f t="shared" si="799"/>
        <v>0.95799999999999996</v>
      </c>
      <c r="CL214" s="93"/>
      <c r="CM214" s="7"/>
      <c r="CN214" s="7"/>
      <c r="CP214" s="7"/>
      <c r="CQ214" s="7"/>
      <c r="CS214" s="7"/>
      <c r="CT214" s="7"/>
      <c r="CV214" s="7"/>
      <c r="CW214" s="7"/>
      <c r="CY214" s="7"/>
      <c r="CZ214" s="7"/>
      <c r="DB214" s="7"/>
      <c r="DC214" s="7"/>
    </row>
    <row r="215" spans="1:107">
      <c r="A215" s="37" t="s">
        <v>226</v>
      </c>
      <c r="B215" s="37" t="s">
        <v>186</v>
      </c>
      <c r="C215" s="94">
        <v>41852</v>
      </c>
      <c r="D215" s="37"/>
      <c r="E215" s="95"/>
      <c r="F215" s="96">
        <v>0.88300000000000001</v>
      </c>
      <c r="G215" s="37"/>
      <c r="H215" s="96">
        <f t="shared" si="800"/>
        <v>0.91273468002564884</v>
      </c>
      <c r="I215" s="96">
        <f t="shared" si="801"/>
        <v>0.85499999999999998</v>
      </c>
      <c r="J215" s="95"/>
      <c r="K215" s="96">
        <v>0.91273468002564884</v>
      </c>
      <c r="L215" s="97">
        <f t="shared" si="766"/>
        <v>1.0336746093155706</v>
      </c>
      <c r="M215" s="95"/>
      <c r="N215" s="96">
        <v>0.90800000000000003</v>
      </c>
      <c r="O215" s="97">
        <f t="shared" si="767"/>
        <v>1.0283125707814269</v>
      </c>
      <c r="P215" s="95"/>
      <c r="Q215" s="96">
        <v>0.90700000000000003</v>
      </c>
      <c r="R215" s="97">
        <f t="shared" si="768"/>
        <v>1.0271800679501699</v>
      </c>
      <c r="S215" s="95"/>
      <c r="T215" s="96">
        <v>0.873</v>
      </c>
      <c r="U215" s="97">
        <f t="shared" si="769"/>
        <v>0.98867497168742924</v>
      </c>
      <c r="V215" s="95"/>
      <c r="W215" s="96">
        <v>0.88200000000000001</v>
      </c>
      <c r="X215" s="97">
        <f t="shared" si="770"/>
        <v>0.9988674971687429</v>
      </c>
      <c r="Y215" s="95"/>
      <c r="Z215" s="96">
        <v>0.90500000000000003</v>
      </c>
      <c r="AA215" s="97">
        <f t="shared" si="771"/>
        <v>1.0249150622876557</v>
      </c>
      <c r="AB215" s="95"/>
      <c r="AC215" s="96">
        <v>0.86599999999999999</v>
      </c>
      <c r="AD215" s="97">
        <f t="shared" si="772"/>
        <v>0.98074745186862966</v>
      </c>
      <c r="AE215" s="95"/>
      <c r="AF215" s="96">
        <v>0.90400000000000003</v>
      </c>
      <c r="AG215" s="97">
        <f t="shared" si="773"/>
        <v>1.0237825594563987</v>
      </c>
      <c r="AH215" s="95"/>
      <c r="AI215" s="96">
        <v>0.88600000000000001</v>
      </c>
      <c r="AJ215" s="97">
        <f t="shared" si="774"/>
        <v>1.0033975084937712</v>
      </c>
      <c r="AK215" s="95"/>
      <c r="AL215" s="96">
        <v>0.874</v>
      </c>
      <c r="AM215" s="97">
        <f t="shared" si="775"/>
        <v>0.98980747451868634</v>
      </c>
      <c r="AN215" s="95"/>
      <c r="AO215" s="96">
        <v>0.85499999999999998</v>
      </c>
      <c r="AP215" s="97">
        <f t="shared" si="776"/>
        <v>0.9682899207248018</v>
      </c>
      <c r="AQ215" s="95"/>
      <c r="AR215" s="96">
        <v>0.878</v>
      </c>
      <c r="AS215" s="97">
        <f t="shared" si="777"/>
        <v>0.99433748584371462</v>
      </c>
      <c r="AT215" s="95"/>
      <c r="AU215" s="96">
        <v>0.873</v>
      </c>
      <c r="AV215" s="97">
        <f t="shared" si="778"/>
        <v>0.98867497168742924</v>
      </c>
      <c r="AW215" s="95"/>
      <c r="AX215" s="96">
        <v>0.88500000000000001</v>
      </c>
      <c r="AY215" s="97">
        <f t="shared" si="779"/>
        <v>1.0022650056625142</v>
      </c>
      <c r="AZ215" s="95"/>
      <c r="BA215" s="96">
        <v>0.876</v>
      </c>
      <c r="BB215" s="97">
        <f t="shared" si="780"/>
        <v>0.99207248018120042</v>
      </c>
      <c r="BC215" s="95"/>
      <c r="BD215" s="96">
        <v>0.89200000000000002</v>
      </c>
      <c r="BE215" s="97">
        <f t="shared" si="781"/>
        <v>1.0101925254813138</v>
      </c>
      <c r="BF215" s="95"/>
      <c r="BG215" s="96">
        <v>0.88200000000000001</v>
      </c>
      <c r="BH215" s="97">
        <f t="shared" si="782"/>
        <v>0.9988674971687429</v>
      </c>
      <c r="BI215" s="97"/>
      <c r="BJ215" s="96">
        <f t="shared" si="802"/>
        <v>0.89287703328309298</v>
      </c>
      <c r="BK215" s="97">
        <f t="shared" si="803"/>
        <v>1.0111857681575231</v>
      </c>
      <c r="BL215" s="93"/>
      <c r="BM215" s="93">
        <f t="shared" si="804"/>
        <v>0.87923022251743588</v>
      </c>
      <c r="BN215" s="97">
        <f t="shared" si="805"/>
        <v>0.99573071632778698</v>
      </c>
      <c r="BO215" s="93"/>
      <c r="BP215" s="93">
        <f t="shared" si="806"/>
        <v>0.8741891338832487</v>
      </c>
      <c r="BQ215" s="97">
        <f t="shared" si="807"/>
        <v>0.99002166917695211</v>
      </c>
      <c r="BR215" s="93"/>
      <c r="BS215" s="97">
        <f t="shared" si="808"/>
        <v>0.88616008553626069</v>
      </c>
      <c r="BT215" s="97">
        <f t="shared" si="809"/>
        <v>1.0035788058168298</v>
      </c>
      <c r="BU215" s="93">
        <f t="shared" si="783"/>
        <v>0.91273468002564884</v>
      </c>
      <c r="BV215" s="93">
        <f t="shared" si="784"/>
        <v>0.90800000000000003</v>
      </c>
      <c r="BW215" s="93">
        <f t="shared" si="785"/>
        <v>0.90700000000000003</v>
      </c>
      <c r="BX215" s="93">
        <f t="shared" si="786"/>
        <v>0.873</v>
      </c>
      <c r="BY215" s="93">
        <f t="shared" si="787"/>
        <v>0.88200000000000001</v>
      </c>
      <c r="BZ215" s="93">
        <f t="shared" si="788"/>
        <v>0.90500000000000003</v>
      </c>
      <c r="CA215" s="93">
        <f t="shared" si="789"/>
        <v>0.86599999999999999</v>
      </c>
      <c r="CB215" s="93">
        <f t="shared" si="790"/>
        <v>0.90400000000000003</v>
      </c>
      <c r="CC215" s="93">
        <f t="shared" si="791"/>
        <v>0.88600000000000001</v>
      </c>
      <c r="CD215" s="93">
        <f t="shared" si="792"/>
        <v>0.874</v>
      </c>
      <c r="CE215" s="93">
        <f t="shared" si="793"/>
        <v>0.85499999999999998</v>
      </c>
      <c r="CF215" s="93">
        <f t="shared" si="794"/>
        <v>0.878</v>
      </c>
      <c r="CG215" s="93">
        <f t="shared" si="795"/>
        <v>0.873</v>
      </c>
      <c r="CH215" s="93">
        <f t="shared" si="796"/>
        <v>0.88500000000000001</v>
      </c>
      <c r="CI215" s="93">
        <f t="shared" si="797"/>
        <v>0.876</v>
      </c>
      <c r="CJ215" s="93">
        <f t="shared" si="798"/>
        <v>0.89200000000000002</v>
      </c>
      <c r="CK215" s="93">
        <f t="shared" si="799"/>
        <v>0.88200000000000001</v>
      </c>
      <c r="CL215" s="93"/>
      <c r="CM215" s="7"/>
      <c r="CN215" s="7"/>
      <c r="CP215" s="7"/>
      <c r="CQ215" s="7"/>
      <c r="CS215" s="7"/>
      <c r="CT215" s="7"/>
      <c r="CV215" s="7"/>
      <c r="CW215" s="7"/>
      <c r="CY215" s="7"/>
      <c r="CZ215" s="7"/>
      <c r="DB215" s="7"/>
      <c r="DC215" s="7"/>
    </row>
    <row r="216" spans="1:107">
      <c r="A216" s="37" t="s">
        <v>227</v>
      </c>
      <c r="B216" s="37" t="s">
        <v>186</v>
      </c>
      <c r="C216" s="94">
        <v>41852</v>
      </c>
      <c r="D216" s="37"/>
      <c r="E216" s="95"/>
      <c r="F216" s="96">
        <v>0.89700000000000002</v>
      </c>
      <c r="G216" s="37"/>
      <c r="H216" s="96">
        <f t="shared" si="800"/>
        <v>0.9265304772309656</v>
      </c>
      <c r="I216" s="96">
        <f t="shared" si="801"/>
        <v>0.874</v>
      </c>
      <c r="J216" s="95"/>
      <c r="K216" s="96">
        <v>0.9265304772309656</v>
      </c>
      <c r="L216" s="97">
        <f t="shared" si="766"/>
        <v>1.0329213792987353</v>
      </c>
      <c r="M216" s="95"/>
      <c r="N216" s="96">
        <v>0.92200000000000004</v>
      </c>
      <c r="O216" s="97">
        <f t="shared" si="767"/>
        <v>1.0278706800445931</v>
      </c>
      <c r="P216" s="95"/>
      <c r="Q216" s="96">
        <v>0.92100000000000004</v>
      </c>
      <c r="R216" s="97">
        <f t="shared" si="768"/>
        <v>1.0267558528428093</v>
      </c>
      <c r="S216" s="95"/>
      <c r="T216" s="96">
        <v>0.89200000000000002</v>
      </c>
      <c r="U216" s="97">
        <f t="shared" si="769"/>
        <v>0.99442586399108135</v>
      </c>
      <c r="V216" s="95"/>
      <c r="W216" s="96">
        <v>0.90800000000000003</v>
      </c>
      <c r="X216" s="97">
        <f t="shared" si="770"/>
        <v>1.0122630992196209</v>
      </c>
      <c r="Y216" s="95"/>
      <c r="Z216" s="96">
        <v>0.92</v>
      </c>
      <c r="AA216" s="97">
        <f t="shared" si="771"/>
        <v>1.0256410256410258</v>
      </c>
      <c r="AB216" s="95"/>
      <c r="AC216" s="96">
        <v>0.874</v>
      </c>
      <c r="AD216" s="97">
        <f t="shared" si="772"/>
        <v>0.97435897435897434</v>
      </c>
      <c r="AE216" s="95"/>
      <c r="AF216" s="96">
        <v>0.92</v>
      </c>
      <c r="AG216" s="97">
        <f t="shared" si="773"/>
        <v>1.0256410256410258</v>
      </c>
      <c r="AH216" s="95"/>
      <c r="AI216" s="96">
        <v>0.89</v>
      </c>
      <c r="AJ216" s="97">
        <f t="shared" si="774"/>
        <v>0.99219620958751398</v>
      </c>
      <c r="AK216" s="95"/>
      <c r="AL216" s="96">
        <v>0.89200000000000002</v>
      </c>
      <c r="AM216" s="97">
        <f t="shared" si="775"/>
        <v>0.99442586399108135</v>
      </c>
      <c r="AN216" s="95"/>
      <c r="AO216" s="96">
        <v>0.877</v>
      </c>
      <c r="AP216" s="97">
        <f t="shared" si="776"/>
        <v>0.97770345596432551</v>
      </c>
      <c r="AQ216" s="95"/>
      <c r="AR216" s="96">
        <v>0.877</v>
      </c>
      <c r="AS216" s="97">
        <f t="shared" si="777"/>
        <v>0.97770345596432551</v>
      </c>
      <c r="AT216" s="95"/>
      <c r="AU216" s="96">
        <v>0.88300000000000001</v>
      </c>
      <c r="AV216" s="97">
        <f t="shared" si="778"/>
        <v>0.98439241917502784</v>
      </c>
      <c r="AW216" s="95"/>
      <c r="AX216" s="96">
        <v>0.89900000000000002</v>
      </c>
      <c r="AY216" s="97">
        <f t="shared" si="779"/>
        <v>1.0022296544035674</v>
      </c>
      <c r="AZ216" s="95"/>
      <c r="BA216" s="96">
        <v>0.88800000000000001</v>
      </c>
      <c r="BB216" s="97">
        <f t="shared" si="780"/>
        <v>0.98996655518394649</v>
      </c>
      <c r="BC216" s="95"/>
      <c r="BD216" s="96">
        <v>0.90500000000000003</v>
      </c>
      <c r="BE216" s="97">
        <f t="shared" si="781"/>
        <v>1.0089186176142697</v>
      </c>
      <c r="BF216" s="95"/>
      <c r="BG216" s="96">
        <v>0.9</v>
      </c>
      <c r="BH216" s="97">
        <f t="shared" si="782"/>
        <v>1.0033444816053512</v>
      </c>
      <c r="BI216" s="97"/>
      <c r="BJ216" s="96">
        <f t="shared" si="802"/>
        <v>0.91127418324075171</v>
      </c>
      <c r="BK216" s="97">
        <f t="shared" si="803"/>
        <v>1.0159132477600352</v>
      </c>
      <c r="BL216" s="93"/>
      <c r="BM216" s="93">
        <f t="shared" si="804"/>
        <v>0.88831916306874792</v>
      </c>
      <c r="BN216" s="97">
        <f t="shared" si="805"/>
        <v>0.99032236685479147</v>
      </c>
      <c r="BO216" s="93"/>
      <c r="BP216" s="93">
        <f t="shared" si="806"/>
        <v>0.89047923540609142</v>
      </c>
      <c r="BQ216" s="97">
        <f t="shared" si="807"/>
        <v>0.99273047425428251</v>
      </c>
      <c r="BR216" s="93"/>
      <c r="BS216" s="97">
        <f t="shared" si="808"/>
        <v>0.89579766250046089</v>
      </c>
      <c r="BT216" s="97">
        <f t="shared" si="809"/>
        <v>0.99865960144978916</v>
      </c>
      <c r="BU216" s="93">
        <f t="shared" si="783"/>
        <v>0.9265304772309656</v>
      </c>
      <c r="BV216" s="93">
        <f t="shared" si="784"/>
        <v>0.92200000000000004</v>
      </c>
      <c r="BW216" s="93">
        <f t="shared" si="785"/>
        <v>0.92100000000000004</v>
      </c>
      <c r="BX216" s="93">
        <f t="shared" si="786"/>
        <v>0.89200000000000002</v>
      </c>
      <c r="BY216" s="93">
        <f t="shared" si="787"/>
        <v>0.90800000000000003</v>
      </c>
      <c r="BZ216" s="93">
        <f t="shared" si="788"/>
        <v>0.92</v>
      </c>
      <c r="CA216" s="93">
        <f t="shared" si="789"/>
        <v>0.874</v>
      </c>
      <c r="CB216" s="93">
        <f t="shared" si="790"/>
        <v>0.92</v>
      </c>
      <c r="CC216" s="93">
        <f t="shared" si="791"/>
        <v>0.89</v>
      </c>
      <c r="CD216" s="93">
        <f t="shared" si="792"/>
        <v>0.89200000000000002</v>
      </c>
      <c r="CE216" s="93">
        <f t="shared" si="793"/>
        <v>0.877</v>
      </c>
      <c r="CF216" s="93">
        <f t="shared" si="794"/>
        <v>0.877</v>
      </c>
      <c r="CG216" s="93">
        <f t="shared" si="795"/>
        <v>0.88300000000000001</v>
      </c>
      <c r="CH216" s="93">
        <f t="shared" si="796"/>
        <v>0.89900000000000002</v>
      </c>
      <c r="CI216" s="93">
        <f t="shared" si="797"/>
        <v>0.88800000000000001</v>
      </c>
      <c r="CJ216" s="93">
        <f t="shared" si="798"/>
        <v>0.90500000000000003</v>
      </c>
      <c r="CK216" s="93">
        <f t="shared" si="799"/>
        <v>0.9</v>
      </c>
      <c r="CL216" s="93"/>
      <c r="CM216" s="7"/>
      <c r="CN216" s="7"/>
      <c r="CP216" s="7"/>
      <c r="CQ216" s="7"/>
      <c r="CS216" s="7"/>
      <c r="CT216" s="7"/>
      <c r="CV216" s="7"/>
      <c r="CW216" s="7"/>
      <c r="CY216" s="7"/>
      <c r="CZ216" s="7"/>
      <c r="DB216" s="7"/>
      <c r="DC216" s="7"/>
    </row>
    <row r="217" spans="1:107">
      <c r="A217" s="37" t="s">
        <v>228</v>
      </c>
      <c r="B217" s="37"/>
      <c r="C217" s="37"/>
      <c r="D217" s="37"/>
      <c r="E217" s="103"/>
      <c r="F217" s="37"/>
      <c r="G217" s="37"/>
      <c r="H217" s="37"/>
      <c r="I217" s="37"/>
      <c r="J217" s="103"/>
      <c r="K217" s="37"/>
      <c r="L217" s="103"/>
      <c r="M217" s="103"/>
      <c r="N217" s="37"/>
      <c r="O217" s="103"/>
      <c r="P217" s="103"/>
      <c r="Q217" s="37"/>
      <c r="R217" s="103"/>
      <c r="S217" s="103"/>
      <c r="T217" s="37"/>
      <c r="U217" s="103"/>
      <c r="V217" s="103"/>
      <c r="W217" s="37"/>
      <c r="X217" s="103"/>
      <c r="Y217" s="103"/>
      <c r="Z217" s="37"/>
      <c r="AA217" s="103"/>
      <c r="AB217" s="103"/>
      <c r="AC217" s="37"/>
      <c r="AD217" s="103"/>
      <c r="AE217" s="103"/>
      <c r="AF217" s="37"/>
      <c r="AG217" s="103"/>
      <c r="AH217" s="103"/>
      <c r="AI217" s="37"/>
      <c r="AJ217" s="103"/>
      <c r="AK217" s="103"/>
      <c r="AL217" s="37"/>
      <c r="AM217" s="103"/>
      <c r="AN217" s="103"/>
      <c r="AO217" s="37"/>
      <c r="AP217" s="103"/>
      <c r="AQ217" s="103"/>
      <c r="AR217" s="37"/>
      <c r="AS217" s="103"/>
      <c r="AT217" s="103"/>
      <c r="AU217" s="37"/>
      <c r="AV217" s="103"/>
      <c r="AW217" s="103"/>
      <c r="AX217" s="37"/>
      <c r="AY217" s="103"/>
      <c r="AZ217" s="103"/>
      <c r="BA217" s="37"/>
      <c r="BB217" s="103"/>
      <c r="BC217" s="103"/>
      <c r="BD217" s="37"/>
      <c r="BE217" s="103"/>
      <c r="BF217" s="103"/>
      <c r="BG217" s="37"/>
      <c r="BH217" s="103"/>
      <c r="BI217" s="103"/>
      <c r="BJ217" s="103"/>
      <c r="BK217" s="103"/>
      <c r="BL217" s="103"/>
      <c r="BM217" s="103"/>
      <c r="BN217" s="103"/>
      <c r="BO217" s="103"/>
      <c r="BP217" s="103"/>
      <c r="BQ217" s="103"/>
      <c r="BR217" s="103"/>
      <c r="BS217" s="103"/>
      <c r="BT217" s="103"/>
      <c r="BU217" s="93"/>
      <c r="BV217" s="93"/>
      <c r="BW217" s="93"/>
      <c r="BX217" s="93"/>
      <c r="BY217" s="93"/>
      <c r="BZ217" s="93"/>
      <c r="CA217" s="93"/>
      <c r="CB217" s="93"/>
      <c r="CC217" s="93"/>
      <c r="CD217" s="93"/>
      <c r="CE217" s="93"/>
      <c r="CF217" s="93"/>
      <c r="CG217" s="93"/>
      <c r="CH217" s="93"/>
      <c r="CI217" s="93"/>
      <c r="CJ217" s="93"/>
      <c r="CK217" s="93"/>
      <c r="CL217" s="93"/>
      <c r="CM217" s="7"/>
      <c r="CN217" s="7"/>
      <c r="CP217" s="7"/>
      <c r="CQ217" s="7"/>
      <c r="CS217" s="7"/>
      <c r="CT217" s="7"/>
      <c r="CV217" s="7"/>
      <c r="CW217" s="7"/>
      <c r="CY217" s="7"/>
      <c r="CZ217" s="7"/>
      <c r="DB217" s="7"/>
      <c r="DC217" s="7"/>
    </row>
    <row r="218" spans="1:107">
      <c r="A218" s="37" t="s">
        <v>229</v>
      </c>
      <c r="B218" s="37" t="s">
        <v>186</v>
      </c>
      <c r="C218" s="94">
        <v>41852</v>
      </c>
      <c r="D218" s="37"/>
      <c r="E218" s="95"/>
      <c r="F218" s="96">
        <v>0.79800000000000004</v>
      </c>
      <c r="G218" s="37"/>
      <c r="H218" s="96">
        <f t="shared" ref="H218:H224" si="810">LARGE(BU218:CK218,1)</f>
        <v>0.80900000000000005</v>
      </c>
      <c r="I218" s="96">
        <f t="shared" ref="I218:I224" si="811">SMALL(BU218:CK218,1)</f>
        <v>0.77700000000000002</v>
      </c>
      <c r="J218" s="95"/>
      <c r="K218" s="96">
        <v>0.77700000000000002</v>
      </c>
      <c r="L218" s="97">
        <f t="shared" ref="L218:L224" si="812">K218/$F218</f>
        <v>0.97368421052631582</v>
      </c>
      <c r="M218" s="95"/>
      <c r="N218" s="96">
        <v>0.77700000000000002</v>
      </c>
      <c r="O218" s="97">
        <f t="shared" ref="O218:O224" si="813">N218/$F218</f>
        <v>0.97368421052631582</v>
      </c>
      <c r="P218" s="95"/>
      <c r="Q218" s="96">
        <v>0.78800000000000003</v>
      </c>
      <c r="R218" s="97">
        <f t="shared" ref="R218:R224" si="814">Q218/$F218</f>
        <v>0.98746867167919794</v>
      </c>
      <c r="S218" s="95"/>
      <c r="T218" s="96">
        <v>0.80800000000000005</v>
      </c>
      <c r="U218" s="97">
        <f t="shared" ref="U218:U224" si="815">T218/$F218</f>
        <v>1.0125313283208019</v>
      </c>
      <c r="V218" s="95"/>
      <c r="W218" s="96">
        <v>0.79400000000000004</v>
      </c>
      <c r="X218" s="97">
        <f t="shared" ref="X218:X224" si="816">W218/$F218</f>
        <v>0.9949874686716792</v>
      </c>
      <c r="Y218" s="95"/>
      <c r="Z218" s="96">
        <v>0.78800000000000003</v>
      </c>
      <c r="AA218" s="97">
        <f t="shared" ref="AA218:AA224" si="817">Z218/$F218</f>
        <v>0.98746867167919794</v>
      </c>
      <c r="AB218" s="95"/>
      <c r="AC218" s="96">
        <v>0.80500000000000005</v>
      </c>
      <c r="AD218" s="97">
        <f t="shared" ref="AD218:AD224" si="818">AC218/$F218</f>
        <v>1.0087719298245614</v>
      </c>
      <c r="AE218" s="95"/>
      <c r="AF218" s="96">
        <v>0.78600000000000003</v>
      </c>
      <c r="AG218" s="97">
        <f t="shared" ref="AG218:AG224" si="819">AF218/$F218</f>
        <v>0.98496240601503759</v>
      </c>
      <c r="AH218" s="95"/>
      <c r="AI218" s="96">
        <v>0.80200000000000005</v>
      </c>
      <c r="AJ218" s="97">
        <f t="shared" ref="AJ218:AJ224" si="820">AI218/$F218</f>
        <v>1.0050125313283209</v>
      </c>
      <c r="AK218" s="95"/>
      <c r="AL218" s="96">
        <v>0.80400000000000005</v>
      </c>
      <c r="AM218" s="97">
        <f t="shared" ref="AM218:AM224" si="821">AL218/$F218</f>
        <v>1.0075187969924813</v>
      </c>
      <c r="AN218" s="95"/>
      <c r="AO218" s="96">
        <v>0.80900000000000005</v>
      </c>
      <c r="AP218" s="97">
        <f t="shared" ref="AP218:AP224" si="822">AO218/$F218</f>
        <v>1.0137844611528821</v>
      </c>
      <c r="AQ218" s="95"/>
      <c r="AR218" s="96">
        <v>0.80400000000000005</v>
      </c>
      <c r="AS218" s="97">
        <f t="shared" ref="AS218:AS224" si="823">AR218/$F218</f>
        <v>1.0075187969924813</v>
      </c>
      <c r="AT218" s="95"/>
      <c r="AU218" s="96">
        <v>0.80800000000000005</v>
      </c>
      <c r="AV218" s="97">
        <f t="shared" ref="AV218:AV224" si="824">AU218/$F218</f>
        <v>1.0125313283208019</v>
      </c>
      <c r="AW218" s="95"/>
      <c r="AX218" s="96">
        <v>0.79800000000000004</v>
      </c>
      <c r="AY218" s="97">
        <f t="shared" ref="AY218:AY224" si="825">AX218/$F218</f>
        <v>1</v>
      </c>
      <c r="AZ218" s="95"/>
      <c r="BA218" s="96">
        <v>0.80500000000000005</v>
      </c>
      <c r="BB218" s="97">
        <f t="shared" ref="BB218:BB224" si="826">BA218/$F218</f>
        <v>1.0087719298245614</v>
      </c>
      <c r="BC218" s="95"/>
      <c r="BD218" s="96">
        <v>0.79200000000000004</v>
      </c>
      <c r="BE218" s="97">
        <f t="shared" ref="BE218:BE224" si="827">BD218/$F218</f>
        <v>0.99248120300751874</v>
      </c>
      <c r="BF218" s="95"/>
      <c r="BG218" s="96">
        <v>0.8</v>
      </c>
      <c r="BH218" s="97">
        <f t="shared" ref="BH218:BH224" si="828">BG218/$F218</f>
        <v>1.0025062656641603</v>
      </c>
      <c r="BI218" s="97"/>
      <c r="BJ218" s="96">
        <f>((K218*J$175)+(T218*S$175)+(W218*V$175)+(Z218*Y$175)+(Q218*P$175))/BI$175</f>
        <v>0.79260719581202532</v>
      </c>
      <c r="BK218" s="97">
        <f>BJ218/$F218</f>
        <v>0.9932421000150693</v>
      </c>
      <c r="BL218" s="93"/>
      <c r="BM218" s="93">
        <f>((BG218*BF$175)+(AU218*AT$175)+(AR218*AQ$175)+(AX218*AW$175))/BL$175</f>
        <v>0.80275782132182016</v>
      </c>
      <c r="BN218" s="97">
        <f>BM218/$F218</f>
        <v>1.005962182107544</v>
      </c>
      <c r="BO218" s="93"/>
      <c r="BP218" s="93">
        <f>((BA218*AZ$175)+(AO218*AN$175)+(AL218*AK$175)+(BD218*BC$175))/BO$175</f>
        <v>0.80253650063451787</v>
      </c>
      <c r="BQ218" s="97">
        <f>BP218/$F218</f>
        <v>1.0056848378878669</v>
      </c>
      <c r="BR218" s="93"/>
      <c r="BS218" s="97">
        <f>((AI218*AH$175)+(AF218*AE$175)+(AC218*AB$175)+(N218*M$175))/BR$175</f>
        <v>0.79543264019466886</v>
      </c>
      <c r="BT218" s="97">
        <f>BS218/$F218</f>
        <v>0.99678275713617648</v>
      </c>
      <c r="BU218" s="93">
        <f t="shared" ref="BU218:BU224" si="829">K218</f>
        <v>0.77700000000000002</v>
      </c>
      <c r="BV218" s="93">
        <f t="shared" ref="BV218:BV224" si="830">N218</f>
        <v>0.77700000000000002</v>
      </c>
      <c r="BW218" s="93">
        <f t="shared" ref="BW218:BW224" si="831">Q218</f>
        <v>0.78800000000000003</v>
      </c>
      <c r="BX218" s="93">
        <f t="shared" ref="BX218:BX224" si="832">T218</f>
        <v>0.80800000000000005</v>
      </c>
      <c r="BY218" s="93">
        <f t="shared" ref="BY218:BY224" si="833">W218</f>
        <v>0.79400000000000004</v>
      </c>
      <c r="BZ218" s="93">
        <f t="shared" ref="BZ218:BZ224" si="834">Z218</f>
        <v>0.78800000000000003</v>
      </c>
      <c r="CA218" s="93">
        <f t="shared" ref="CA218:CA224" si="835">AC218</f>
        <v>0.80500000000000005</v>
      </c>
      <c r="CB218" s="93">
        <f t="shared" ref="CB218:CB224" si="836">AF218</f>
        <v>0.78600000000000003</v>
      </c>
      <c r="CC218" s="93">
        <f t="shared" ref="CC218:CC224" si="837">AI218</f>
        <v>0.80200000000000005</v>
      </c>
      <c r="CD218" s="93">
        <f t="shared" ref="CD218:CD224" si="838">AL218</f>
        <v>0.80400000000000005</v>
      </c>
      <c r="CE218" s="93">
        <f t="shared" ref="CE218:CE224" si="839">AO218</f>
        <v>0.80900000000000005</v>
      </c>
      <c r="CF218" s="93">
        <f t="shared" ref="CF218:CF224" si="840">AR218</f>
        <v>0.80400000000000005</v>
      </c>
      <c r="CG218" s="93">
        <f t="shared" ref="CG218:CG224" si="841">AU218</f>
        <v>0.80800000000000005</v>
      </c>
      <c r="CH218" s="93">
        <f t="shared" ref="CH218:CH224" si="842">AX218</f>
        <v>0.79800000000000004</v>
      </c>
      <c r="CI218" s="93">
        <f t="shared" ref="CI218:CI224" si="843">BA218</f>
        <v>0.80500000000000005</v>
      </c>
      <c r="CJ218" s="93">
        <f t="shared" ref="CJ218:CJ224" si="844">BD218</f>
        <v>0.79200000000000004</v>
      </c>
      <c r="CK218" s="93">
        <f t="shared" ref="CK218:CK224" si="845">BG218</f>
        <v>0.8</v>
      </c>
      <c r="CL218" s="93"/>
      <c r="CM218" s="7"/>
      <c r="CN218" s="7"/>
      <c r="CP218" s="7"/>
      <c r="CQ218" s="7"/>
      <c r="CS218" s="7"/>
      <c r="CT218" s="7"/>
      <c r="CV218" s="7"/>
      <c r="CW218" s="7"/>
      <c r="CY218" s="7"/>
      <c r="CZ218" s="7"/>
      <c r="DB218" s="7"/>
      <c r="DC218" s="7"/>
    </row>
    <row r="219" spans="1:107">
      <c r="A219" s="37" t="s">
        <v>230</v>
      </c>
      <c r="B219" s="37" t="s">
        <v>186</v>
      </c>
      <c r="C219" s="94">
        <v>41852</v>
      </c>
      <c r="D219" s="37"/>
      <c r="E219" s="95"/>
      <c r="F219" s="96">
        <v>0.72299999999999998</v>
      </c>
      <c r="G219" s="37"/>
      <c r="H219" s="96">
        <f t="shared" si="810"/>
        <v>0.73399999999999999</v>
      </c>
      <c r="I219" s="96">
        <f t="shared" si="811"/>
        <v>0.71099999999999997</v>
      </c>
      <c r="J219" s="95"/>
      <c r="K219" s="96">
        <v>0.71199999999999997</v>
      </c>
      <c r="L219" s="97">
        <f t="shared" si="812"/>
        <v>0.98478561549100962</v>
      </c>
      <c r="M219" s="95"/>
      <c r="N219" s="96">
        <v>0.71299999999999997</v>
      </c>
      <c r="O219" s="97">
        <f t="shared" si="813"/>
        <v>0.98616874135546329</v>
      </c>
      <c r="P219" s="95"/>
      <c r="Q219" s="96">
        <v>0.71599999999999997</v>
      </c>
      <c r="R219" s="97">
        <f t="shared" si="814"/>
        <v>0.99031811894882438</v>
      </c>
      <c r="S219" s="95"/>
      <c r="T219" s="96">
        <v>0.71699999999999997</v>
      </c>
      <c r="U219" s="97">
        <f t="shared" si="815"/>
        <v>0.99170124481327804</v>
      </c>
      <c r="V219" s="95"/>
      <c r="W219" s="96">
        <v>0.71699999999999997</v>
      </c>
      <c r="X219" s="97">
        <f t="shared" si="816"/>
        <v>0.99170124481327804</v>
      </c>
      <c r="Y219" s="95"/>
      <c r="Z219" s="96">
        <v>0.72</v>
      </c>
      <c r="AA219" s="97">
        <f t="shared" si="817"/>
        <v>0.99585062240663902</v>
      </c>
      <c r="AB219" s="95"/>
      <c r="AC219" s="96">
        <v>0.72599999999999998</v>
      </c>
      <c r="AD219" s="97">
        <f t="shared" si="818"/>
        <v>1.004149377593361</v>
      </c>
      <c r="AE219" s="95"/>
      <c r="AF219" s="96">
        <v>0.71899999999999997</v>
      </c>
      <c r="AG219" s="97">
        <f t="shared" si="819"/>
        <v>0.99446749654218536</v>
      </c>
      <c r="AH219" s="95"/>
      <c r="AI219" s="96">
        <v>0.73</v>
      </c>
      <c r="AJ219" s="97">
        <f t="shared" si="820"/>
        <v>1.0096818810511756</v>
      </c>
      <c r="AK219" s="95"/>
      <c r="AL219" s="96">
        <v>0.72699999999999998</v>
      </c>
      <c r="AM219" s="97">
        <f t="shared" si="821"/>
        <v>1.0055325034578146</v>
      </c>
      <c r="AN219" s="95"/>
      <c r="AO219" s="96">
        <v>0.73</v>
      </c>
      <c r="AP219" s="97">
        <f t="shared" si="822"/>
        <v>1.0096818810511756</v>
      </c>
      <c r="AQ219" s="95"/>
      <c r="AR219" s="96">
        <v>0.73399999999999999</v>
      </c>
      <c r="AS219" s="97">
        <f t="shared" si="823"/>
        <v>1.0152143845089903</v>
      </c>
      <c r="AT219" s="95"/>
      <c r="AU219" s="96">
        <v>0.73</v>
      </c>
      <c r="AV219" s="97">
        <f t="shared" si="824"/>
        <v>1.0096818810511756</v>
      </c>
      <c r="AW219" s="95"/>
      <c r="AX219" s="96">
        <v>0.72299999999999998</v>
      </c>
      <c r="AY219" s="97">
        <f t="shared" si="825"/>
        <v>1</v>
      </c>
      <c r="AZ219" s="95"/>
      <c r="BA219" s="96">
        <v>0.73</v>
      </c>
      <c r="BB219" s="97">
        <f t="shared" si="826"/>
        <v>1.0096818810511756</v>
      </c>
      <c r="BC219" s="95"/>
      <c r="BD219" s="96">
        <v>0.71099999999999997</v>
      </c>
      <c r="BE219" s="97">
        <f t="shared" si="827"/>
        <v>0.98340248962655596</v>
      </c>
      <c r="BF219" s="95"/>
      <c r="BG219" s="96">
        <v>0.71599999999999997</v>
      </c>
      <c r="BH219" s="97">
        <f t="shared" si="828"/>
        <v>0.99031811894882438</v>
      </c>
      <c r="BI219" s="97"/>
      <c r="BJ219" s="96">
        <f t="shared" ref="BJ219:BJ224" si="846">((K219*J$175)+(T219*S$175)+(W219*V$175)+(Z219*Y$175)+(Q219*P$175))/BI$175</f>
        <v>0.71646772778164436</v>
      </c>
      <c r="BK219" s="97">
        <f t="shared" ref="BK219:BK224" si="847">BJ219/$F219</f>
        <v>0.99096504534114027</v>
      </c>
      <c r="BL219" s="93"/>
      <c r="BM219" s="93">
        <f t="shared" ref="BM219:BM224" si="848">((BG219*BF$175)+(AU219*AT$175)+(AR219*AQ$175)+(AX219*AW$175))/BL$175</f>
        <v>0.72675446695450008</v>
      </c>
      <c r="BN219" s="97">
        <f t="shared" ref="BN219:BN224" si="849">BM219/$F219</f>
        <v>1.0051929003520057</v>
      </c>
      <c r="BO219" s="93"/>
      <c r="BP219" s="93">
        <f t="shared" ref="BP219:BP224" si="850">((BA219*AZ$175)+(AO219*AN$175)+(AL219*AK$175)+(BD219*BC$175))/BO$175</f>
        <v>0.72454446383248727</v>
      </c>
      <c r="BQ219" s="97">
        <f t="shared" ref="BQ219:BQ224" si="851">BP219/$F219</f>
        <v>1.0021361878734265</v>
      </c>
      <c r="BR219" s="93"/>
      <c r="BS219" s="97">
        <f t="shared" ref="BS219:BS224" si="852">((AI219*AH$175)+(AF219*AE$175)+(AC219*AB$175)+(N219*M$175))/BR$175</f>
        <v>0.72328835305828998</v>
      </c>
      <c r="BT219" s="97">
        <f t="shared" ref="BT219:BT224" si="853">BS219/$F219</f>
        <v>1.0003988285730152</v>
      </c>
      <c r="BU219" s="93">
        <f t="shared" si="829"/>
        <v>0.71199999999999997</v>
      </c>
      <c r="BV219" s="93">
        <f t="shared" si="830"/>
        <v>0.71299999999999997</v>
      </c>
      <c r="BW219" s="93">
        <f t="shared" si="831"/>
        <v>0.71599999999999997</v>
      </c>
      <c r="BX219" s="93">
        <f t="shared" si="832"/>
        <v>0.71699999999999997</v>
      </c>
      <c r="BY219" s="93">
        <f t="shared" si="833"/>
        <v>0.71699999999999997</v>
      </c>
      <c r="BZ219" s="93">
        <f t="shared" si="834"/>
        <v>0.72</v>
      </c>
      <c r="CA219" s="93">
        <f t="shared" si="835"/>
        <v>0.72599999999999998</v>
      </c>
      <c r="CB219" s="93">
        <f t="shared" si="836"/>
        <v>0.71899999999999997</v>
      </c>
      <c r="CC219" s="93">
        <f t="shared" si="837"/>
        <v>0.73</v>
      </c>
      <c r="CD219" s="93">
        <f t="shared" si="838"/>
        <v>0.72699999999999998</v>
      </c>
      <c r="CE219" s="93">
        <f t="shared" si="839"/>
        <v>0.73</v>
      </c>
      <c r="CF219" s="93">
        <f t="shared" si="840"/>
        <v>0.73399999999999999</v>
      </c>
      <c r="CG219" s="93">
        <f t="shared" si="841"/>
        <v>0.73</v>
      </c>
      <c r="CH219" s="93">
        <f t="shared" si="842"/>
        <v>0.72299999999999998</v>
      </c>
      <c r="CI219" s="93">
        <f t="shared" si="843"/>
        <v>0.73</v>
      </c>
      <c r="CJ219" s="93">
        <f t="shared" si="844"/>
        <v>0.71099999999999997</v>
      </c>
      <c r="CK219" s="93">
        <f t="shared" si="845"/>
        <v>0.71599999999999997</v>
      </c>
      <c r="CL219" s="93"/>
      <c r="CM219" s="7"/>
      <c r="CN219" s="7"/>
      <c r="CP219" s="7"/>
      <c r="CQ219" s="7"/>
      <c r="CS219" s="7"/>
      <c r="CT219" s="7"/>
      <c r="CV219" s="7"/>
      <c r="CW219" s="7"/>
      <c r="CY219" s="7"/>
      <c r="CZ219" s="7"/>
      <c r="DB219" s="7"/>
      <c r="DC219" s="7"/>
    </row>
    <row r="220" spans="1:107">
      <c r="A220" s="37" t="s">
        <v>231</v>
      </c>
      <c r="B220" s="37" t="s">
        <v>186</v>
      </c>
      <c r="C220" s="94">
        <v>41852</v>
      </c>
      <c r="D220" s="37"/>
      <c r="E220" s="95"/>
      <c r="F220" s="96">
        <v>0.74199999999999999</v>
      </c>
      <c r="G220" s="37"/>
      <c r="H220" s="96">
        <f t="shared" si="810"/>
        <v>0.75900000000000001</v>
      </c>
      <c r="I220" s="96">
        <f t="shared" si="811"/>
        <v>0.72599999999999998</v>
      </c>
      <c r="J220" s="95"/>
      <c r="K220" s="96">
        <v>0.75600000000000001</v>
      </c>
      <c r="L220" s="97">
        <f t="shared" si="812"/>
        <v>1.0188679245283019</v>
      </c>
      <c r="M220" s="95"/>
      <c r="N220" s="96">
        <v>0.754</v>
      </c>
      <c r="O220" s="97">
        <f t="shared" si="813"/>
        <v>1.0161725067385445</v>
      </c>
      <c r="P220" s="95"/>
      <c r="Q220" s="96">
        <v>0.74399999999999999</v>
      </c>
      <c r="R220" s="97">
        <f t="shared" si="814"/>
        <v>1.0026954177897573</v>
      </c>
      <c r="S220" s="95"/>
      <c r="T220" s="96">
        <v>0.73299999999999998</v>
      </c>
      <c r="U220" s="97">
        <f t="shared" si="815"/>
        <v>0.9878706199460916</v>
      </c>
      <c r="V220" s="95"/>
      <c r="W220" s="96">
        <v>0.747</v>
      </c>
      <c r="X220" s="97">
        <f t="shared" si="816"/>
        <v>1.0067385444743935</v>
      </c>
      <c r="Y220" s="95"/>
      <c r="Z220" s="96">
        <v>0.746</v>
      </c>
      <c r="AA220" s="97">
        <f t="shared" si="817"/>
        <v>1.0053908355795149</v>
      </c>
      <c r="AB220" s="95"/>
      <c r="AC220" s="96">
        <v>0.72599999999999998</v>
      </c>
      <c r="AD220" s="97">
        <f t="shared" si="818"/>
        <v>0.97843665768194066</v>
      </c>
      <c r="AE220" s="95"/>
      <c r="AF220" s="96">
        <v>0.75900000000000001</v>
      </c>
      <c r="AG220" s="97">
        <f t="shared" si="819"/>
        <v>1.022911051212938</v>
      </c>
      <c r="AH220" s="95"/>
      <c r="AI220" s="96">
        <v>0.74</v>
      </c>
      <c r="AJ220" s="97">
        <f t="shared" si="820"/>
        <v>0.99730458221024254</v>
      </c>
      <c r="AK220" s="95"/>
      <c r="AL220" s="96">
        <v>0.754</v>
      </c>
      <c r="AM220" s="97">
        <f t="shared" si="821"/>
        <v>1.0161725067385445</v>
      </c>
      <c r="AN220" s="95"/>
      <c r="AO220" s="96">
        <v>0.755</v>
      </c>
      <c r="AP220" s="97">
        <f t="shared" si="822"/>
        <v>1.0175202156334231</v>
      </c>
      <c r="AQ220" s="95"/>
      <c r="AR220" s="96">
        <v>0.72899999999999998</v>
      </c>
      <c r="AS220" s="97">
        <f t="shared" si="823"/>
        <v>0.98247978436657679</v>
      </c>
      <c r="AT220" s="95"/>
      <c r="AU220" s="96">
        <v>0.73499999999999999</v>
      </c>
      <c r="AV220" s="97">
        <f t="shared" si="824"/>
        <v>0.99056603773584906</v>
      </c>
      <c r="AW220" s="95"/>
      <c r="AX220" s="96">
        <v>0.73299999999999998</v>
      </c>
      <c r="AY220" s="97">
        <f t="shared" si="825"/>
        <v>0.9878706199460916</v>
      </c>
      <c r="AZ220" s="95"/>
      <c r="BA220" s="96">
        <v>0.75</v>
      </c>
      <c r="BB220" s="97">
        <f t="shared" si="826"/>
        <v>1.0107816711590296</v>
      </c>
      <c r="BC220" s="95"/>
      <c r="BD220" s="96">
        <v>0.73099999999999998</v>
      </c>
      <c r="BE220" s="97">
        <f t="shared" si="827"/>
        <v>0.98517520215633425</v>
      </c>
      <c r="BF220" s="95"/>
      <c r="BG220" s="96">
        <v>0.73399999999999999</v>
      </c>
      <c r="BH220" s="97">
        <f t="shared" si="828"/>
        <v>0.98921832884097038</v>
      </c>
      <c r="BI220" s="97"/>
      <c r="BJ220" s="96">
        <f t="shared" si="846"/>
        <v>0.74440696583653576</v>
      </c>
      <c r="BK220" s="97">
        <f t="shared" si="847"/>
        <v>1.0032438892675684</v>
      </c>
      <c r="BL220" s="93"/>
      <c r="BM220" s="93">
        <f t="shared" si="848"/>
        <v>0.73242510793756221</v>
      </c>
      <c r="BN220" s="97">
        <f t="shared" si="849"/>
        <v>0.98709583279994906</v>
      </c>
      <c r="BO220" s="93"/>
      <c r="BP220" s="93">
        <f t="shared" si="850"/>
        <v>0.74760030139593914</v>
      </c>
      <c r="BQ220" s="97">
        <f t="shared" si="851"/>
        <v>1.0075475760053088</v>
      </c>
      <c r="BR220" s="93"/>
      <c r="BS220" s="97">
        <f t="shared" si="852"/>
        <v>0.74111219260406302</v>
      </c>
      <c r="BT220" s="97">
        <f t="shared" si="853"/>
        <v>0.99880349407555669</v>
      </c>
      <c r="BU220" s="93">
        <f t="shared" si="829"/>
        <v>0.75600000000000001</v>
      </c>
      <c r="BV220" s="93">
        <f t="shared" si="830"/>
        <v>0.754</v>
      </c>
      <c r="BW220" s="93">
        <f t="shared" si="831"/>
        <v>0.74399999999999999</v>
      </c>
      <c r="BX220" s="93">
        <f t="shared" si="832"/>
        <v>0.73299999999999998</v>
      </c>
      <c r="BY220" s="93">
        <f t="shared" si="833"/>
        <v>0.747</v>
      </c>
      <c r="BZ220" s="93">
        <f t="shared" si="834"/>
        <v>0.746</v>
      </c>
      <c r="CA220" s="93">
        <f t="shared" si="835"/>
        <v>0.72599999999999998</v>
      </c>
      <c r="CB220" s="93">
        <f t="shared" si="836"/>
        <v>0.75900000000000001</v>
      </c>
      <c r="CC220" s="93">
        <f t="shared" si="837"/>
        <v>0.74</v>
      </c>
      <c r="CD220" s="93">
        <f t="shared" si="838"/>
        <v>0.754</v>
      </c>
      <c r="CE220" s="93">
        <f t="shared" si="839"/>
        <v>0.755</v>
      </c>
      <c r="CF220" s="93">
        <f t="shared" si="840"/>
        <v>0.72899999999999998</v>
      </c>
      <c r="CG220" s="93">
        <f t="shared" si="841"/>
        <v>0.73499999999999999</v>
      </c>
      <c r="CH220" s="93">
        <f t="shared" si="842"/>
        <v>0.73299999999999998</v>
      </c>
      <c r="CI220" s="93">
        <f t="shared" si="843"/>
        <v>0.75</v>
      </c>
      <c r="CJ220" s="93">
        <f t="shared" si="844"/>
        <v>0.73099999999999998</v>
      </c>
      <c r="CK220" s="93">
        <f t="shared" si="845"/>
        <v>0.73399999999999999</v>
      </c>
      <c r="CL220" s="93"/>
      <c r="CM220" s="7"/>
      <c r="CN220" s="7"/>
      <c r="CP220" s="7"/>
      <c r="CQ220" s="7"/>
      <c r="CS220" s="7"/>
      <c r="CT220" s="7"/>
      <c r="CV220" s="7"/>
      <c r="CW220" s="7"/>
      <c r="CY220" s="7"/>
      <c r="CZ220" s="7"/>
      <c r="DB220" s="7"/>
      <c r="DC220" s="7"/>
    </row>
    <row r="221" spans="1:107">
      <c r="A221" s="37" t="s">
        <v>232</v>
      </c>
      <c r="B221" s="37" t="s">
        <v>186</v>
      </c>
      <c r="C221" s="94">
        <v>41852</v>
      </c>
      <c r="D221" s="37"/>
      <c r="E221" s="95"/>
      <c r="F221" s="96">
        <v>0.35499999999999998</v>
      </c>
      <c r="G221" s="37"/>
      <c r="H221" s="96">
        <f t="shared" si="810"/>
        <v>0.39400000000000002</v>
      </c>
      <c r="I221" s="96">
        <f t="shared" si="811"/>
        <v>0.34</v>
      </c>
      <c r="J221" s="95"/>
      <c r="K221" s="96">
        <v>0.35299999999999998</v>
      </c>
      <c r="L221" s="97">
        <f t="shared" si="812"/>
        <v>0.9943661971830986</v>
      </c>
      <c r="M221" s="95"/>
      <c r="N221" s="96">
        <v>0.34699999999999998</v>
      </c>
      <c r="O221" s="97">
        <f t="shared" si="813"/>
        <v>0.9774647887323944</v>
      </c>
      <c r="P221" s="95"/>
      <c r="Q221" s="96">
        <v>0.34</v>
      </c>
      <c r="R221" s="97">
        <f t="shared" si="814"/>
        <v>0.9577464788732396</v>
      </c>
      <c r="S221" s="95"/>
      <c r="T221" s="96">
        <v>0.35</v>
      </c>
      <c r="U221" s="97">
        <f t="shared" si="815"/>
        <v>0.9859154929577465</v>
      </c>
      <c r="V221" s="95"/>
      <c r="W221" s="96">
        <v>0.377</v>
      </c>
      <c r="X221" s="97">
        <f t="shared" si="816"/>
        <v>1.0619718309859156</v>
      </c>
      <c r="Y221" s="95"/>
      <c r="Z221" s="96">
        <v>0.34399999999999997</v>
      </c>
      <c r="AA221" s="97">
        <f t="shared" si="817"/>
        <v>0.96901408450704218</v>
      </c>
      <c r="AB221" s="95"/>
      <c r="AC221" s="96">
        <v>0.34799999999999998</v>
      </c>
      <c r="AD221" s="97">
        <f t="shared" si="818"/>
        <v>0.9802816901408451</v>
      </c>
      <c r="AE221" s="95"/>
      <c r="AF221" s="96">
        <v>0.35799999999999998</v>
      </c>
      <c r="AG221" s="97">
        <f t="shared" si="819"/>
        <v>1.0084507042253521</v>
      </c>
      <c r="AH221" s="95"/>
      <c r="AI221" s="96">
        <v>0.35</v>
      </c>
      <c r="AJ221" s="97">
        <f t="shared" si="820"/>
        <v>0.9859154929577465</v>
      </c>
      <c r="AK221" s="95"/>
      <c r="AL221" s="96">
        <v>0.374</v>
      </c>
      <c r="AM221" s="97">
        <f t="shared" si="821"/>
        <v>1.0535211267605635</v>
      </c>
      <c r="AN221" s="95"/>
      <c r="AO221" s="96">
        <v>0.39400000000000002</v>
      </c>
      <c r="AP221" s="97">
        <f t="shared" si="822"/>
        <v>1.1098591549295775</v>
      </c>
      <c r="AQ221" s="95"/>
      <c r="AR221" s="96">
        <v>0.35</v>
      </c>
      <c r="AS221" s="97">
        <f t="shared" si="823"/>
        <v>0.9859154929577465</v>
      </c>
      <c r="AT221" s="95"/>
      <c r="AU221" s="96">
        <v>0.35199999999999998</v>
      </c>
      <c r="AV221" s="97">
        <f t="shared" si="824"/>
        <v>0.9915492957746479</v>
      </c>
      <c r="AW221" s="95"/>
      <c r="AX221" s="96">
        <v>0.34100000000000003</v>
      </c>
      <c r="AY221" s="97">
        <f t="shared" si="825"/>
        <v>0.9605633802816903</v>
      </c>
      <c r="AZ221" s="95"/>
      <c r="BA221" s="96">
        <v>0.36199999999999999</v>
      </c>
      <c r="BB221" s="97">
        <f t="shared" si="826"/>
        <v>1.0197183098591549</v>
      </c>
      <c r="BC221" s="95"/>
      <c r="BD221" s="96">
        <v>0.34</v>
      </c>
      <c r="BE221" s="97">
        <f t="shared" si="827"/>
        <v>0.9577464788732396</v>
      </c>
      <c r="BF221" s="95"/>
      <c r="BG221" s="96">
        <v>0.34599999999999997</v>
      </c>
      <c r="BH221" s="97">
        <f t="shared" si="828"/>
        <v>0.97464788732394358</v>
      </c>
      <c r="BI221" s="97"/>
      <c r="BJ221" s="96">
        <f t="shared" si="846"/>
        <v>0.35470873301661276</v>
      </c>
      <c r="BK221" s="97">
        <f t="shared" si="847"/>
        <v>0.99917952962426138</v>
      </c>
      <c r="BL221" s="93"/>
      <c r="BM221" s="93">
        <f t="shared" si="848"/>
        <v>0.34757333111922945</v>
      </c>
      <c r="BN221" s="97">
        <f t="shared" si="849"/>
        <v>0.97907980596966049</v>
      </c>
      <c r="BO221" s="93"/>
      <c r="BP221" s="93">
        <f t="shared" si="850"/>
        <v>0.36765996192893408</v>
      </c>
      <c r="BQ221" s="97">
        <f t="shared" si="851"/>
        <v>1.0356618645885467</v>
      </c>
      <c r="BR221" s="93"/>
      <c r="BS221" s="97">
        <f t="shared" si="852"/>
        <v>0.35028750506949818</v>
      </c>
      <c r="BT221" s="97">
        <f t="shared" si="853"/>
        <v>0.98672536639295272</v>
      </c>
      <c r="BU221" s="93">
        <f t="shared" si="829"/>
        <v>0.35299999999999998</v>
      </c>
      <c r="BV221" s="93">
        <f t="shared" si="830"/>
        <v>0.34699999999999998</v>
      </c>
      <c r="BW221" s="93">
        <f t="shared" si="831"/>
        <v>0.34</v>
      </c>
      <c r="BX221" s="93">
        <f t="shared" si="832"/>
        <v>0.35</v>
      </c>
      <c r="BY221" s="93">
        <f t="shared" si="833"/>
        <v>0.377</v>
      </c>
      <c r="BZ221" s="93">
        <f t="shared" si="834"/>
        <v>0.34399999999999997</v>
      </c>
      <c r="CA221" s="93">
        <f t="shared" si="835"/>
        <v>0.34799999999999998</v>
      </c>
      <c r="CB221" s="93">
        <f t="shared" si="836"/>
        <v>0.35799999999999998</v>
      </c>
      <c r="CC221" s="93">
        <f t="shared" si="837"/>
        <v>0.35</v>
      </c>
      <c r="CD221" s="93">
        <f t="shared" si="838"/>
        <v>0.374</v>
      </c>
      <c r="CE221" s="93">
        <f t="shared" si="839"/>
        <v>0.39400000000000002</v>
      </c>
      <c r="CF221" s="93">
        <f t="shared" si="840"/>
        <v>0.35</v>
      </c>
      <c r="CG221" s="93">
        <f t="shared" si="841"/>
        <v>0.35199999999999998</v>
      </c>
      <c r="CH221" s="93">
        <f t="shared" si="842"/>
        <v>0.34100000000000003</v>
      </c>
      <c r="CI221" s="93">
        <f t="shared" si="843"/>
        <v>0.36199999999999999</v>
      </c>
      <c r="CJ221" s="93">
        <f t="shared" si="844"/>
        <v>0.34</v>
      </c>
      <c r="CK221" s="93">
        <f t="shared" si="845"/>
        <v>0.34599999999999997</v>
      </c>
      <c r="CL221" s="93"/>
      <c r="CM221" s="7"/>
      <c r="CN221" s="7"/>
      <c r="CP221" s="7"/>
      <c r="CQ221" s="7"/>
      <c r="CS221" s="7"/>
      <c r="CT221" s="7"/>
      <c r="CV221" s="7"/>
      <c r="CW221" s="7"/>
      <c r="CY221" s="7"/>
      <c r="CZ221" s="7"/>
      <c r="DB221" s="7"/>
      <c r="DC221" s="7"/>
    </row>
    <row r="222" spans="1:107">
      <c r="A222" s="37" t="s">
        <v>233</v>
      </c>
      <c r="B222" s="37" t="s">
        <v>186</v>
      </c>
      <c r="C222" s="94">
        <v>41852</v>
      </c>
      <c r="D222" s="37"/>
      <c r="E222" s="95"/>
      <c r="F222" s="96">
        <v>0.10199999999999999</v>
      </c>
      <c r="G222" s="37"/>
      <c r="H222" s="96">
        <f t="shared" si="810"/>
        <v>0.11899999999999999</v>
      </c>
      <c r="I222" s="96">
        <f t="shared" si="811"/>
        <v>8.6999999999999994E-2</v>
      </c>
      <c r="J222" s="95"/>
      <c r="K222" s="96">
        <v>8.6999999999999994E-2</v>
      </c>
      <c r="L222" s="97">
        <f t="shared" si="812"/>
        <v>0.8529411764705882</v>
      </c>
      <c r="M222" s="95"/>
      <c r="N222" s="96">
        <v>9.1999999999999998E-2</v>
      </c>
      <c r="O222" s="97">
        <f t="shared" si="813"/>
        <v>0.90196078431372551</v>
      </c>
      <c r="P222" s="95"/>
      <c r="Q222" s="96">
        <v>9.2999999999999999E-2</v>
      </c>
      <c r="R222" s="97">
        <f t="shared" si="814"/>
        <v>0.91176470588235303</v>
      </c>
      <c r="S222" s="95"/>
      <c r="T222" s="96">
        <v>0.11899999999999999</v>
      </c>
      <c r="U222" s="97">
        <f t="shared" si="815"/>
        <v>1.1666666666666667</v>
      </c>
      <c r="V222" s="95"/>
      <c r="W222" s="96">
        <v>0.10199999999999999</v>
      </c>
      <c r="X222" s="97">
        <f t="shared" si="816"/>
        <v>1</v>
      </c>
      <c r="Y222" s="95"/>
      <c r="Z222" s="96">
        <v>8.7999999999999995E-2</v>
      </c>
      <c r="AA222" s="97">
        <f t="shared" si="817"/>
        <v>0.86274509803921573</v>
      </c>
      <c r="AB222" s="95"/>
      <c r="AC222" s="96">
        <v>0.11600000000000001</v>
      </c>
      <c r="AD222" s="97">
        <f t="shared" si="818"/>
        <v>1.1372549019607845</v>
      </c>
      <c r="AE222" s="95"/>
      <c r="AF222" s="96">
        <v>9.0999999999999998E-2</v>
      </c>
      <c r="AG222" s="97">
        <f t="shared" si="819"/>
        <v>0.89215686274509809</v>
      </c>
      <c r="AH222" s="95"/>
      <c r="AI222" s="96">
        <v>9.1999999999999998E-2</v>
      </c>
      <c r="AJ222" s="97">
        <f t="shared" si="820"/>
        <v>0.90196078431372551</v>
      </c>
      <c r="AK222" s="95"/>
      <c r="AL222" s="96">
        <v>0.1</v>
      </c>
      <c r="AM222" s="97">
        <f t="shared" si="821"/>
        <v>0.98039215686274517</v>
      </c>
      <c r="AN222" s="95"/>
      <c r="AO222" s="96">
        <v>0.112</v>
      </c>
      <c r="AP222" s="97">
        <f t="shared" si="822"/>
        <v>1.0980392156862746</v>
      </c>
      <c r="AQ222" s="95"/>
      <c r="AR222" s="96">
        <v>9.6000000000000002E-2</v>
      </c>
      <c r="AS222" s="97">
        <f t="shared" si="823"/>
        <v>0.94117647058823539</v>
      </c>
      <c r="AT222" s="95"/>
      <c r="AU222" s="96">
        <v>0.107</v>
      </c>
      <c r="AV222" s="97">
        <f t="shared" si="824"/>
        <v>1.0490196078431373</v>
      </c>
      <c r="AW222" s="95"/>
      <c r="AX222" s="96">
        <v>0.10100000000000001</v>
      </c>
      <c r="AY222" s="97">
        <f t="shared" si="825"/>
        <v>0.99019607843137269</v>
      </c>
      <c r="AZ222" s="95"/>
      <c r="BA222" s="96">
        <v>9.5000000000000001E-2</v>
      </c>
      <c r="BB222" s="97">
        <f t="shared" si="826"/>
        <v>0.93137254901960786</v>
      </c>
      <c r="BC222" s="95"/>
      <c r="BD222" s="96">
        <v>0.10299999999999999</v>
      </c>
      <c r="BE222" s="97">
        <f t="shared" si="827"/>
        <v>1.0098039215686274</v>
      </c>
      <c r="BF222" s="95"/>
      <c r="BG222" s="96">
        <v>0.109</v>
      </c>
      <c r="BH222" s="97">
        <f t="shared" si="828"/>
        <v>1.0686274509803921</v>
      </c>
      <c r="BI222" s="97"/>
      <c r="BJ222" s="96">
        <f t="shared" si="846"/>
        <v>9.9903258994765029E-2</v>
      </c>
      <c r="BK222" s="97">
        <f t="shared" si="847"/>
        <v>0.97944371563495136</v>
      </c>
      <c r="BL222" s="93"/>
      <c r="BM222" s="93">
        <f t="shared" si="848"/>
        <v>0.10252912653603455</v>
      </c>
      <c r="BN222" s="97">
        <f t="shared" si="849"/>
        <v>1.0051875150591623</v>
      </c>
      <c r="BO222" s="93"/>
      <c r="BP222" s="93">
        <f t="shared" si="850"/>
        <v>0.10250085659898478</v>
      </c>
      <c r="BQ222" s="97">
        <f t="shared" si="851"/>
        <v>1.0049103588135764</v>
      </c>
      <c r="BR222" s="93"/>
      <c r="BS222" s="97">
        <f t="shared" si="852"/>
        <v>0.10063447996165616</v>
      </c>
      <c r="BT222" s="97">
        <f t="shared" si="853"/>
        <v>0.98661254864368786</v>
      </c>
      <c r="BU222" s="93">
        <f t="shared" si="829"/>
        <v>8.6999999999999994E-2</v>
      </c>
      <c r="BV222" s="93">
        <f t="shared" si="830"/>
        <v>9.1999999999999998E-2</v>
      </c>
      <c r="BW222" s="93">
        <f t="shared" si="831"/>
        <v>9.2999999999999999E-2</v>
      </c>
      <c r="BX222" s="93">
        <f t="shared" si="832"/>
        <v>0.11899999999999999</v>
      </c>
      <c r="BY222" s="93">
        <f t="shared" si="833"/>
        <v>0.10199999999999999</v>
      </c>
      <c r="BZ222" s="93">
        <f t="shared" si="834"/>
        <v>8.7999999999999995E-2</v>
      </c>
      <c r="CA222" s="93">
        <f t="shared" si="835"/>
        <v>0.11600000000000001</v>
      </c>
      <c r="CB222" s="93">
        <f t="shared" si="836"/>
        <v>9.0999999999999998E-2</v>
      </c>
      <c r="CC222" s="93">
        <f t="shared" si="837"/>
        <v>9.1999999999999998E-2</v>
      </c>
      <c r="CD222" s="93">
        <f t="shared" si="838"/>
        <v>0.1</v>
      </c>
      <c r="CE222" s="93">
        <f t="shared" si="839"/>
        <v>0.112</v>
      </c>
      <c r="CF222" s="93">
        <f t="shared" si="840"/>
        <v>9.6000000000000002E-2</v>
      </c>
      <c r="CG222" s="93">
        <f t="shared" si="841"/>
        <v>0.107</v>
      </c>
      <c r="CH222" s="93">
        <f t="shared" si="842"/>
        <v>0.10100000000000001</v>
      </c>
      <c r="CI222" s="93">
        <f t="shared" si="843"/>
        <v>9.5000000000000001E-2</v>
      </c>
      <c r="CJ222" s="93">
        <f t="shared" si="844"/>
        <v>0.10299999999999999</v>
      </c>
      <c r="CK222" s="93">
        <f t="shared" si="845"/>
        <v>0.109</v>
      </c>
      <c r="CL222" s="93"/>
      <c r="CM222" s="7"/>
      <c r="CN222" s="7"/>
      <c r="CP222" s="7"/>
      <c r="CQ222" s="7"/>
      <c r="CS222" s="7"/>
      <c r="CT222" s="7"/>
      <c r="CV222" s="7"/>
      <c r="CW222" s="7"/>
      <c r="CY222" s="7"/>
      <c r="CZ222" s="7"/>
      <c r="DB222" s="7"/>
      <c r="DC222" s="7"/>
    </row>
    <row r="223" spans="1:107">
      <c r="A223" s="37" t="s">
        <v>234</v>
      </c>
      <c r="B223" s="37" t="s">
        <v>186</v>
      </c>
      <c r="C223" s="94">
        <v>41852</v>
      </c>
      <c r="D223" s="37"/>
      <c r="E223" s="95"/>
      <c r="F223" s="96">
        <v>0.108</v>
      </c>
      <c r="G223" s="37"/>
      <c r="H223" s="96">
        <f t="shared" si="810"/>
        <v>0.121</v>
      </c>
      <c r="I223" s="96">
        <f t="shared" si="811"/>
        <v>9.6000000000000002E-2</v>
      </c>
      <c r="J223" s="95"/>
      <c r="K223" s="96">
        <v>0.11899999999999999</v>
      </c>
      <c r="L223" s="97">
        <f t="shared" si="812"/>
        <v>1.1018518518518519</v>
      </c>
      <c r="M223" s="95"/>
      <c r="N223" s="96">
        <v>0.115</v>
      </c>
      <c r="O223" s="97">
        <f t="shared" si="813"/>
        <v>1.0648148148148149</v>
      </c>
      <c r="P223" s="95"/>
      <c r="Q223" s="96">
        <v>0.106</v>
      </c>
      <c r="R223" s="97">
        <f t="shared" si="814"/>
        <v>0.98148148148148151</v>
      </c>
      <c r="S223" s="95"/>
      <c r="T223" s="96">
        <v>9.8000000000000004E-2</v>
      </c>
      <c r="U223" s="97">
        <f t="shared" si="815"/>
        <v>0.90740740740740744</v>
      </c>
      <c r="V223" s="95"/>
      <c r="W223" s="96">
        <v>0.121</v>
      </c>
      <c r="X223" s="97">
        <f t="shared" si="816"/>
        <v>1.1203703703703705</v>
      </c>
      <c r="Y223" s="95"/>
      <c r="Z223" s="96">
        <v>0.112</v>
      </c>
      <c r="AA223" s="97">
        <f t="shared" si="817"/>
        <v>1.037037037037037</v>
      </c>
      <c r="AB223" s="95"/>
      <c r="AC223" s="96">
        <v>9.6000000000000002E-2</v>
      </c>
      <c r="AD223" s="97">
        <f t="shared" si="818"/>
        <v>0.88888888888888895</v>
      </c>
      <c r="AE223" s="95"/>
      <c r="AF223" s="96">
        <v>0.11700000000000001</v>
      </c>
      <c r="AG223" s="97">
        <f t="shared" si="819"/>
        <v>1.0833333333333335</v>
      </c>
      <c r="AH223" s="95"/>
      <c r="AI223" s="96">
        <v>0.106</v>
      </c>
      <c r="AJ223" s="97">
        <f t="shared" si="820"/>
        <v>0.98148148148148151</v>
      </c>
      <c r="AK223" s="95"/>
      <c r="AL223" s="96">
        <v>0.121</v>
      </c>
      <c r="AM223" s="97">
        <f t="shared" si="821"/>
        <v>1.1203703703703705</v>
      </c>
      <c r="AN223" s="95"/>
      <c r="AO223" s="96">
        <v>0.12</v>
      </c>
      <c r="AP223" s="97">
        <f t="shared" si="822"/>
        <v>1.1111111111111112</v>
      </c>
      <c r="AQ223" s="95"/>
      <c r="AR223" s="96">
        <v>9.9000000000000005E-2</v>
      </c>
      <c r="AS223" s="97">
        <f t="shared" si="823"/>
        <v>0.91666666666666674</v>
      </c>
      <c r="AT223" s="95"/>
      <c r="AU223" s="96">
        <v>9.8000000000000004E-2</v>
      </c>
      <c r="AV223" s="97">
        <f t="shared" si="824"/>
        <v>0.90740740740740744</v>
      </c>
      <c r="AW223" s="95"/>
      <c r="AX223" s="96">
        <v>9.7000000000000003E-2</v>
      </c>
      <c r="AY223" s="97">
        <f t="shared" si="825"/>
        <v>0.89814814814814814</v>
      </c>
      <c r="AZ223" s="95"/>
      <c r="BA223" s="96">
        <v>0.114</v>
      </c>
      <c r="BB223" s="97">
        <f t="shared" si="826"/>
        <v>1.0555555555555556</v>
      </c>
      <c r="BC223" s="95"/>
      <c r="BD223" s="96">
        <v>0.10299999999999999</v>
      </c>
      <c r="BE223" s="97">
        <f t="shared" si="827"/>
        <v>0.95370370370370361</v>
      </c>
      <c r="BF223" s="95"/>
      <c r="BG223" s="96">
        <v>0.1</v>
      </c>
      <c r="BH223" s="97">
        <f t="shared" si="828"/>
        <v>0.92592592592592604</v>
      </c>
      <c r="BI223" s="97"/>
      <c r="BJ223" s="96">
        <f t="shared" si="846"/>
        <v>0.11100512905861348</v>
      </c>
      <c r="BK223" s="97">
        <f t="shared" si="847"/>
        <v>1.0278252690612359</v>
      </c>
      <c r="BL223" s="93"/>
      <c r="BM223" s="93">
        <f t="shared" si="848"/>
        <v>9.8498140152773181E-2</v>
      </c>
      <c r="BN223" s="97">
        <f t="shared" si="849"/>
        <v>0.91201981622938133</v>
      </c>
      <c r="BO223" s="93"/>
      <c r="BP223" s="93">
        <f t="shared" si="850"/>
        <v>0.11459560596446701</v>
      </c>
      <c r="BQ223" s="97">
        <f t="shared" si="851"/>
        <v>1.0610704255969168</v>
      </c>
      <c r="BR223" s="93"/>
      <c r="BS223" s="97">
        <f t="shared" si="852"/>
        <v>0.106109095601519</v>
      </c>
      <c r="BT223" s="97">
        <f t="shared" si="853"/>
        <v>0.98249162593999073</v>
      </c>
      <c r="BU223" s="93">
        <f t="shared" si="829"/>
        <v>0.11899999999999999</v>
      </c>
      <c r="BV223" s="93">
        <f t="shared" si="830"/>
        <v>0.115</v>
      </c>
      <c r="BW223" s="93">
        <f t="shared" si="831"/>
        <v>0.106</v>
      </c>
      <c r="BX223" s="93">
        <f t="shared" si="832"/>
        <v>9.8000000000000004E-2</v>
      </c>
      <c r="BY223" s="93">
        <f t="shared" si="833"/>
        <v>0.121</v>
      </c>
      <c r="BZ223" s="93">
        <f t="shared" si="834"/>
        <v>0.112</v>
      </c>
      <c r="CA223" s="93">
        <f t="shared" si="835"/>
        <v>9.6000000000000002E-2</v>
      </c>
      <c r="CB223" s="93">
        <f t="shared" si="836"/>
        <v>0.11700000000000001</v>
      </c>
      <c r="CC223" s="93">
        <f t="shared" si="837"/>
        <v>0.106</v>
      </c>
      <c r="CD223" s="93">
        <f t="shared" si="838"/>
        <v>0.121</v>
      </c>
      <c r="CE223" s="93">
        <f t="shared" si="839"/>
        <v>0.12</v>
      </c>
      <c r="CF223" s="93">
        <f t="shared" si="840"/>
        <v>9.9000000000000005E-2</v>
      </c>
      <c r="CG223" s="93">
        <f t="shared" si="841"/>
        <v>9.8000000000000004E-2</v>
      </c>
      <c r="CH223" s="93">
        <f t="shared" si="842"/>
        <v>9.7000000000000003E-2</v>
      </c>
      <c r="CI223" s="93">
        <f t="shared" si="843"/>
        <v>0.114</v>
      </c>
      <c r="CJ223" s="93">
        <f t="shared" si="844"/>
        <v>0.10299999999999999</v>
      </c>
      <c r="CK223" s="93">
        <f t="shared" si="845"/>
        <v>0.1</v>
      </c>
      <c r="CL223" s="93"/>
      <c r="CM223" s="7"/>
      <c r="CN223" s="7"/>
      <c r="CP223" s="7"/>
      <c r="CQ223" s="7"/>
      <c r="CS223" s="7"/>
      <c r="CT223" s="7"/>
      <c r="CV223" s="7"/>
      <c r="CW223" s="7"/>
      <c r="CY223" s="7"/>
      <c r="CZ223" s="7"/>
      <c r="DB223" s="7"/>
      <c r="DC223" s="7"/>
    </row>
    <row r="224" spans="1:107">
      <c r="A224" s="37" t="s">
        <v>235</v>
      </c>
      <c r="B224" s="37" t="s">
        <v>186</v>
      </c>
      <c r="C224" s="94">
        <v>41852</v>
      </c>
      <c r="D224" s="37"/>
      <c r="E224" s="95"/>
      <c r="F224" s="96">
        <v>5.6000000000000001E-2</v>
      </c>
      <c r="G224" s="37"/>
      <c r="H224" s="96">
        <f t="shared" si="810"/>
        <v>7.2999999999999995E-2</v>
      </c>
      <c r="I224" s="96">
        <f t="shared" si="811"/>
        <v>4.5999999999999999E-2</v>
      </c>
      <c r="J224" s="95"/>
      <c r="K224" s="96">
        <v>4.5999999999999999E-2</v>
      </c>
      <c r="L224" s="97">
        <f t="shared" si="812"/>
        <v>0.8214285714285714</v>
      </c>
      <c r="M224" s="95"/>
      <c r="N224" s="96">
        <v>5.0999999999999997E-2</v>
      </c>
      <c r="O224" s="97">
        <f t="shared" si="813"/>
        <v>0.91071428571428559</v>
      </c>
      <c r="P224" s="95"/>
      <c r="Q224" s="96">
        <v>4.8000000000000001E-2</v>
      </c>
      <c r="R224" s="97">
        <f t="shared" si="814"/>
        <v>0.8571428571428571</v>
      </c>
      <c r="S224" s="95"/>
      <c r="T224" s="96">
        <v>6.7000000000000004E-2</v>
      </c>
      <c r="U224" s="97">
        <f t="shared" si="815"/>
        <v>1.1964285714285714</v>
      </c>
      <c r="V224" s="95"/>
      <c r="W224" s="96">
        <v>4.9000000000000002E-2</v>
      </c>
      <c r="X224" s="97">
        <f t="shared" si="816"/>
        <v>0.875</v>
      </c>
      <c r="Y224" s="95"/>
      <c r="Z224" s="96">
        <v>4.9000000000000002E-2</v>
      </c>
      <c r="AA224" s="97">
        <f t="shared" si="817"/>
        <v>0.875</v>
      </c>
      <c r="AB224" s="95"/>
      <c r="AC224" s="96">
        <v>7.2999999999999995E-2</v>
      </c>
      <c r="AD224" s="97">
        <f t="shared" si="818"/>
        <v>1.3035714285714284</v>
      </c>
      <c r="AE224" s="95"/>
      <c r="AF224" s="96">
        <v>4.5999999999999999E-2</v>
      </c>
      <c r="AG224" s="97">
        <f t="shared" si="819"/>
        <v>0.8214285714285714</v>
      </c>
      <c r="AH224" s="95"/>
      <c r="AI224" s="96">
        <v>5.2999999999999999E-2</v>
      </c>
      <c r="AJ224" s="97">
        <f t="shared" si="820"/>
        <v>0.9464285714285714</v>
      </c>
      <c r="AK224" s="95"/>
      <c r="AL224" s="96">
        <v>4.9000000000000002E-2</v>
      </c>
      <c r="AM224" s="97">
        <f t="shared" si="821"/>
        <v>0.875</v>
      </c>
      <c r="AN224" s="95"/>
      <c r="AO224" s="96">
        <v>5.0999999999999997E-2</v>
      </c>
      <c r="AP224" s="97">
        <f t="shared" si="822"/>
        <v>0.91071428571428559</v>
      </c>
      <c r="AQ224" s="95"/>
      <c r="AR224" s="96">
        <v>5.7000000000000002E-2</v>
      </c>
      <c r="AS224" s="97">
        <f t="shared" si="823"/>
        <v>1.0178571428571428</v>
      </c>
      <c r="AT224" s="95"/>
      <c r="AU224" s="96">
        <v>5.8000000000000003E-2</v>
      </c>
      <c r="AV224" s="97">
        <f t="shared" si="824"/>
        <v>1.0357142857142858</v>
      </c>
      <c r="AW224" s="95"/>
      <c r="AX224" s="96">
        <v>6.0999999999999999E-2</v>
      </c>
      <c r="AY224" s="97">
        <f t="shared" si="825"/>
        <v>1.0892857142857142</v>
      </c>
      <c r="AZ224" s="95"/>
      <c r="BA224" s="96">
        <v>5.3999999999999999E-2</v>
      </c>
      <c r="BB224" s="97">
        <f t="shared" si="826"/>
        <v>0.9642857142857143</v>
      </c>
      <c r="BC224" s="95"/>
      <c r="BD224" s="96">
        <v>6.5000000000000002E-2</v>
      </c>
      <c r="BE224" s="97">
        <f t="shared" si="827"/>
        <v>1.1607142857142858</v>
      </c>
      <c r="BF224" s="95"/>
      <c r="BG224" s="96">
        <v>6.5000000000000002E-2</v>
      </c>
      <c r="BH224" s="97">
        <f t="shared" si="828"/>
        <v>1.1607142857142858</v>
      </c>
      <c r="BI224" s="97"/>
      <c r="BJ224" s="96">
        <f t="shared" si="846"/>
        <v>5.2818001634036375E-2</v>
      </c>
      <c r="BK224" s="97">
        <f t="shared" si="847"/>
        <v>0.94317860060779235</v>
      </c>
      <c r="BL224" s="93"/>
      <c r="BM224" s="93">
        <f t="shared" si="848"/>
        <v>5.9824078379275988E-2</v>
      </c>
      <c r="BN224" s="97">
        <f t="shared" si="849"/>
        <v>1.0682871139156427</v>
      </c>
      <c r="BO224" s="93"/>
      <c r="BP224" s="93">
        <f t="shared" si="850"/>
        <v>5.4669225888324874E-2</v>
      </c>
      <c r="BQ224" s="97">
        <f t="shared" si="851"/>
        <v>0.97623617657722983</v>
      </c>
      <c r="BR224" s="93"/>
      <c r="BS224" s="97">
        <f t="shared" si="852"/>
        <v>5.8624119750765029E-2</v>
      </c>
      <c r="BT224" s="97">
        <f t="shared" si="853"/>
        <v>1.0468592812636612</v>
      </c>
      <c r="BU224" s="93">
        <f t="shared" si="829"/>
        <v>4.5999999999999999E-2</v>
      </c>
      <c r="BV224" s="93">
        <f t="shared" si="830"/>
        <v>5.0999999999999997E-2</v>
      </c>
      <c r="BW224" s="93">
        <f t="shared" si="831"/>
        <v>4.8000000000000001E-2</v>
      </c>
      <c r="BX224" s="93">
        <f t="shared" si="832"/>
        <v>6.7000000000000004E-2</v>
      </c>
      <c r="BY224" s="93">
        <f t="shared" si="833"/>
        <v>4.9000000000000002E-2</v>
      </c>
      <c r="BZ224" s="93">
        <f t="shared" si="834"/>
        <v>4.9000000000000002E-2</v>
      </c>
      <c r="CA224" s="93">
        <f t="shared" si="835"/>
        <v>7.2999999999999995E-2</v>
      </c>
      <c r="CB224" s="93">
        <f t="shared" si="836"/>
        <v>4.5999999999999999E-2</v>
      </c>
      <c r="CC224" s="93">
        <f t="shared" si="837"/>
        <v>5.2999999999999999E-2</v>
      </c>
      <c r="CD224" s="93">
        <f t="shared" si="838"/>
        <v>4.9000000000000002E-2</v>
      </c>
      <c r="CE224" s="93">
        <f t="shared" si="839"/>
        <v>5.0999999999999997E-2</v>
      </c>
      <c r="CF224" s="93">
        <f t="shared" si="840"/>
        <v>5.7000000000000002E-2</v>
      </c>
      <c r="CG224" s="93">
        <f t="shared" si="841"/>
        <v>5.8000000000000003E-2</v>
      </c>
      <c r="CH224" s="93">
        <f t="shared" si="842"/>
        <v>6.0999999999999999E-2</v>
      </c>
      <c r="CI224" s="93">
        <f t="shared" si="843"/>
        <v>5.3999999999999999E-2</v>
      </c>
      <c r="CJ224" s="93">
        <f t="shared" si="844"/>
        <v>6.5000000000000002E-2</v>
      </c>
      <c r="CK224" s="93">
        <f t="shared" si="845"/>
        <v>6.5000000000000002E-2</v>
      </c>
      <c r="CL224" s="93"/>
      <c r="CM224" s="7"/>
      <c r="CN224" s="7"/>
      <c r="CP224" s="7"/>
      <c r="CQ224" s="7"/>
      <c r="CS224" s="7"/>
      <c r="CT224" s="7"/>
      <c r="CV224" s="7"/>
      <c r="CW224" s="7"/>
      <c r="CY224" s="7"/>
      <c r="CZ224" s="7"/>
      <c r="DB224" s="7"/>
      <c r="DC224" s="7"/>
    </row>
    <row r="225" spans="1:107">
      <c r="A225" s="37" t="s">
        <v>236</v>
      </c>
      <c r="B225" s="37"/>
      <c r="C225" s="37"/>
      <c r="D225" s="37"/>
      <c r="E225" s="103"/>
      <c r="F225" s="37"/>
      <c r="G225" s="37"/>
      <c r="H225" s="37"/>
      <c r="I225" s="37"/>
      <c r="J225" s="103"/>
      <c r="K225" s="37"/>
      <c r="L225" s="103"/>
      <c r="M225" s="103"/>
      <c r="N225" s="37"/>
      <c r="O225" s="103"/>
      <c r="P225" s="103"/>
      <c r="Q225" s="37"/>
      <c r="R225" s="103"/>
      <c r="S225" s="103"/>
      <c r="T225" s="37"/>
      <c r="U225" s="103"/>
      <c r="V225" s="103"/>
      <c r="W225" s="37"/>
      <c r="X225" s="103"/>
      <c r="Y225" s="103"/>
      <c r="Z225" s="37"/>
      <c r="AA225" s="103"/>
      <c r="AB225" s="103"/>
      <c r="AC225" s="37"/>
      <c r="AD225" s="103"/>
      <c r="AE225" s="103"/>
      <c r="AF225" s="37"/>
      <c r="AG225" s="103"/>
      <c r="AH225" s="103"/>
      <c r="AI225" s="37"/>
      <c r="AJ225" s="103"/>
      <c r="AK225" s="103"/>
      <c r="AL225" s="37"/>
      <c r="AM225" s="103"/>
      <c r="AN225" s="103"/>
      <c r="AO225" s="37"/>
      <c r="AP225" s="103"/>
      <c r="AQ225" s="103"/>
      <c r="AR225" s="37"/>
      <c r="AS225" s="103"/>
      <c r="AT225" s="103"/>
      <c r="AU225" s="37"/>
      <c r="AV225" s="103"/>
      <c r="AW225" s="103"/>
      <c r="AX225" s="37"/>
      <c r="AY225" s="103"/>
      <c r="AZ225" s="103"/>
      <c r="BA225" s="37"/>
      <c r="BB225" s="103"/>
      <c r="BC225" s="103"/>
      <c r="BD225" s="37"/>
      <c r="BE225" s="103"/>
      <c r="BF225" s="103"/>
      <c r="BG225" s="37"/>
      <c r="BH225" s="103"/>
      <c r="BI225" s="103"/>
      <c r="BJ225" s="103"/>
      <c r="BK225" s="103"/>
      <c r="BL225" s="103"/>
      <c r="BM225" s="103"/>
      <c r="BN225" s="103"/>
      <c r="BO225" s="103"/>
      <c r="BP225" s="103"/>
      <c r="BQ225" s="103"/>
      <c r="BR225" s="103"/>
      <c r="BS225" s="103"/>
      <c r="BT225" s="103"/>
      <c r="BU225" s="93">
        <f>K225</f>
        <v>0</v>
      </c>
      <c r="BV225" s="93">
        <f>N225</f>
        <v>0</v>
      </c>
      <c r="BW225" s="93">
        <f>Q225</f>
        <v>0</v>
      </c>
      <c r="BX225" s="93">
        <f>T225</f>
        <v>0</v>
      </c>
      <c r="BY225" s="93">
        <f>W225</f>
        <v>0</v>
      </c>
      <c r="BZ225" s="93">
        <f>Z225</f>
        <v>0</v>
      </c>
      <c r="CA225" s="93">
        <f>AC225</f>
        <v>0</v>
      </c>
      <c r="CB225" s="93">
        <f>AF225</f>
        <v>0</v>
      </c>
      <c r="CC225" s="93">
        <f>AI225</f>
        <v>0</v>
      </c>
      <c r="CD225" s="93">
        <f>AL225</f>
        <v>0</v>
      </c>
      <c r="CE225" s="93">
        <f>AO225</f>
        <v>0</v>
      </c>
      <c r="CF225" s="93">
        <f>AR225</f>
        <v>0</v>
      </c>
      <c r="CG225" s="93">
        <f>AU225</f>
        <v>0</v>
      </c>
      <c r="CH225" s="93">
        <f>AX225</f>
        <v>0</v>
      </c>
      <c r="CI225" s="93">
        <f>BA225</f>
        <v>0</v>
      </c>
      <c r="CJ225" s="93">
        <f>BD225</f>
        <v>0</v>
      </c>
      <c r="CK225" s="93">
        <f>BG225</f>
        <v>0</v>
      </c>
      <c r="CL225" s="93"/>
      <c r="CM225" s="7"/>
      <c r="CN225" s="7"/>
      <c r="CP225" s="7"/>
      <c r="CQ225" s="7"/>
      <c r="CS225" s="7"/>
      <c r="CT225" s="7"/>
      <c r="CV225" s="7"/>
      <c r="CW225" s="7"/>
      <c r="CY225" s="7"/>
      <c r="CZ225" s="7"/>
      <c r="DB225" s="7"/>
      <c r="DC225" s="7"/>
    </row>
    <row r="226" spans="1:107">
      <c r="A226" s="37" t="s">
        <v>237</v>
      </c>
      <c r="B226" s="37" t="s">
        <v>186</v>
      </c>
      <c r="C226" s="94">
        <v>41852</v>
      </c>
      <c r="D226" s="37"/>
      <c r="E226" s="95"/>
      <c r="F226" s="96">
        <v>0.185</v>
      </c>
      <c r="G226" s="37"/>
      <c r="H226" s="96">
        <f>LARGE(BU226:CK226,1)</f>
        <v>0.19400000000000001</v>
      </c>
      <c r="I226" s="96">
        <f>SMALL(BU226:CK226,1)</f>
        <v>0.17399999999999999</v>
      </c>
      <c r="J226" s="95"/>
      <c r="K226" s="96">
        <v>0.19400000000000001</v>
      </c>
      <c r="L226" s="97">
        <f>K226/$F226</f>
        <v>1.0486486486486486</v>
      </c>
      <c r="M226" s="95"/>
      <c r="N226" s="96">
        <v>0.19400000000000001</v>
      </c>
      <c r="O226" s="97">
        <f>N226/$F226</f>
        <v>1.0486486486486486</v>
      </c>
      <c r="P226" s="95"/>
      <c r="Q226" s="96">
        <v>0.192</v>
      </c>
      <c r="R226" s="97">
        <f>Q226/$F226</f>
        <v>1.0378378378378379</v>
      </c>
      <c r="S226" s="95"/>
      <c r="T226" s="96">
        <v>0.184</v>
      </c>
      <c r="U226" s="97">
        <f>T226/$F226</f>
        <v>0.99459459459459454</v>
      </c>
      <c r="V226" s="95"/>
      <c r="W226" s="96">
        <v>0.182</v>
      </c>
      <c r="X226" s="97">
        <f>W226/$F226</f>
        <v>0.98378378378378373</v>
      </c>
      <c r="Y226" s="95"/>
      <c r="Z226" s="96">
        <v>0.187</v>
      </c>
      <c r="AA226" s="97">
        <f>Z226/$F226</f>
        <v>1.0108108108108109</v>
      </c>
      <c r="AB226" s="95"/>
      <c r="AC226" s="96">
        <v>0.186</v>
      </c>
      <c r="AD226" s="97">
        <f>AC226/$F226</f>
        <v>1.0054054054054054</v>
      </c>
      <c r="AE226" s="95"/>
      <c r="AF226" s="96">
        <v>0.189</v>
      </c>
      <c r="AG226" s="97">
        <f>AF226/$F226</f>
        <v>1.0216216216216216</v>
      </c>
      <c r="AH226" s="95"/>
      <c r="AI226" s="96">
        <v>0.183</v>
      </c>
      <c r="AJ226" s="97">
        <f>AI226/$F226</f>
        <v>0.98918918918918919</v>
      </c>
      <c r="AK226" s="95"/>
      <c r="AL226" s="96">
        <v>0.17399999999999999</v>
      </c>
      <c r="AM226" s="97">
        <f>AL226/$F226</f>
        <v>0.94054054054054048</v>
      </c>
      <c r="AN226" s="95"/>
      <c r="AO226" s="96">
        <v>0.17399999999999999</v>
      </c>
      <c r="AP226" s="97">
        <f>AO226/$F226</f>
        <v>0.94054054054054048</v>
      </c>
      <c r="AQ226" s="95"/>
      <c r="AR226" s="96">
        <v>0.187</v>
      </c>
      <c r="AS226" s="97">
        <f>AR226/$F226</f>
        <v>1.0108108108108109</v>
      </c>
      <c r="AT226" s="95"/>
      <c r="AU226" s="96">
        <v>0.182</v>
      </c>
      <c r="AV226" s="97">
        <f>AU226/$F226</f>
        <v>0.98378378378378373</v>
      </c>
      <c r="AW226" s="95"/>
      <c r="AX226" s="96">
        <v>0.19</v>
      </c>
      <c r="AY226" s="97">
        <f>AX226/$F226</f>
        <v>1.027027027027027</v>
      </c>
      <c r="AZ226" s="95"/>
      <c r="BA226" s="96">
        <v>0.17399999999999999</v>
      </c>
      <c r="BB226" s="97">
        <f>BA226/$F226</f>
        <v>0.94054054054054048</v>
      </c>
      <c r="BC226" s="95"/>
      <c r="BD226" s="96">
        <v>0.189</v>
      </c>
      <c r="BE226" s="97">
        <f>BD226/$F226</f>
        <v>1.0216216216216216</v>
      </c>
      <c r="BF226" s="95"/>
      <c r="BG226" s="96">
        <v>0.188</v>
      </c>
      <c r="BH226" s="97">
        <f>BG226/$F226</f>
        <v>1.0162162162162163</v>
      </c>
      <c r="BI226" s="97"/>
      <c r="BJ226" s="96">
        <f>((K226*J$175)+(T226*S$175)+(W226*V$175)+(Z226*Y$175)+(Q226*P$175))/BI$175</f>
        <v>0.18700942596907436</v>
      </c>
      <c r="BK226" s="97">
        <f>BJ226/$F226</f>
        <v>1.0108617619949964</v>
      </c>
      <c r="BL226" s="93"/>
      <c r="BM226" s="93">
        <f>((BG226*BF$175)+(AU226*AT$175)+(AR226*AQ$175)+(AX226*AW$175))/BL$175</f>
        <v>0.18668243108601792</v>
      </c>
      <c r="BN226" s="97">
        <f>BM226/$F226</f>
        <v>1.0090942220865833</v>
      </c>
      <c r="BO226" s="93"/>
      <c r="BP226" s="93">
        <f>((BA226*AZ$175)+(AO226*AN$175)+(AL226*AK$175)+(BD226*BC$175))/BO$175</f>
        <v>0.1776947969543147</v>
      </c>
      <c r="BQ226" s="97">
        <f>BP226/$F226</f>
        <v>0.96051241596926862</v>
      </c>
      <c r="BR226" s="93"/>
      <c r="BS226" s="97">
        <f>((AI226*AH$175)+(AF226*AE$175)+(AC226*AB$175)+(N226*M$175))/BR$175</f>
        <v>0.18727531983925083</v>
      </c>
      <c r="BT226" s="97">
        <f>BS226/$F226</f>
        <v>1.0122990261581126</v>
      </c>
      <c r="BU226" s="93">
        <f>K226</f>
        <v>0.19400000000000001</v>
      </c>
      <c r="BV226" s="93">
        <f>N226</f>
        <v>0.19400000000000001</v>
      </c>
      <c r="BW226" s="93">
        <f>Q226</f>
        <v>0.192</v>
      </c>
      <c r="BX226" s="93">
        <f>T226</f>
        <v>0.184</v>
      </c>
      <c r="BY226" s="93">
        <f>W226</f>
        <v>0.182</v>
      </c>
      <c r="BZ226" s="93">
        <f>Z226</f>
        <v>0.187</v>
      </c>
      <c r="CA226" s="93">
        <f>AC226</f>
        <v>0.186</v>
      </c>
      <c r="CB226" s="93">
        <f>AF226</f>
        <v>0.189</v>
      </c>
      <c r="CC226" s="93">
        <f>AI226</f>
        <v>0.183</v>
      </c>
      <c r="CD226" s="93">
        <f>AL226</f>
        <v>0.17399999999999999</v>
      </c>
      <c r="CE226" s="93">
        <f>AO226</f>
        <v>0.17399999999999999</v>
      </c>
      <c r="CF226" s="93">
        <f>AR226</f>
        <v>0.187</v>
      </c>
      <c r="CG226" s="93">
        <f>AU226</f>
        <v>0.182</v>
      </c>
      <c r="CH226" s="93">
        <f>AX226</f>
        <v>0.19</v>
      </c>
      <c r="CI226" s="93">
        <f>BA226</f>
        <v>0.17399999999999999</v>
      </c>
      <c r="CJ226" s="93">
        <f>BD226</f>
        <v>0.189</v>
      </c>
      <c r="CK226" s="93">
        <f>BG226</f>
        <v>0.188</v>
      </c>
      <c r="CL226" s="93"/>
      <c r="CM226" s="7"/>
      <c r="CN226" s="7"/>
      <c r="CP226" s="7"/>
      <c r="CQ226" s="7"/>
      <c r="CS226" s="7"/>
      <c r="CT226" s="7"/>
      <c r="CV226" s="7"/>
      <c r="CW226" s="7"/>
      <c r="CY226" s="7"/>
      <c r="CZ226" s="7"/>
      <c r="DB226" s="7"/>
      <c r="DC226" s="7"/>
    </row>
    <row r="227" spans="1:107">
      <c r="A227" s="37" t="s">
        <v>238</v>
      </c>
      <c r="B227" s="37" t="s">
        <v>186</v>
      </c>
      <c r="C227" s="94">
        <v>41852</v>
      </c>
      <c r="D227" s="37"/>
      <c r="E227" s="95"/>
      <c r="F227" s="96">
        <v>0.161</v>
      </c>
      <c r="G227" s="37"/>
      <c r="H227" s="96">
        <f>LARGE(BU227:CK227,1)</f>
        <v>0.17100000000000001</v>
      </c>
      <c r="I227" s="96">
        <f>SMALL(BU227:CK227,1)</f>
        <v>0.14499999999999999</v>
      </c>
      <c r="J227" s="95"/>
      <c r="K227" s="96">
        <v>0.16400000000000001</v>
      </c>
      <c r="L227" s="97">
        <f>K227/$F227</f>
        <v>1.0186335403726707</v>
      </c>
      <c r="M227" s="95"/>
      <c r="N227" s="96">
        <v>0.16300000000000001</v>
      </c>
      <c r="O227" s="97">
        <f>N227/$F227</f>
        <v>1.0124223602484472</v>
      </c>
      <c r="P227" s="95"/>
      <c r="Q227" s="96">
        <v>0.17100000000000001</v>
      </c>
      <c r="R227" s="97">
        <f>Q227/$F227</f>
        <v>1.0621118012422361</v>
      </c>
      <c r="S227" s="95"/>
      <c r="T227" s="96">
        <v>0.161</v>
      </c>
      <c r="U227" s="97">
        <f>T227/$F227</f>
        <v>1</v>
      </c>
      <c r="V227" s="95"/>
      <c r="W227" s="96">
        <v>0.161</v>
      </c>
      <c r="X227" s="97">
        <f>W227/$F227</f>
        <v>1</v>
      </c>
      <c r="Y227" s="95"/>
      <c r="Z227" s="96">
        <v>0.16800000000000001</v>
      </c>
      <c r="AA227" s="97">
        <f>Z227/$F227</f>
        <v>1.0434782608695652</v>
      </c>
      <c r="AB227" s="95"/>
      <c r="AC227" s="96">
        <v>0.161</v>
      </c>
      <c r="AD227" s="97">
        <f>AC227/$F227</f>
        <v>1</v>
      </c>
      <c r="AE227" s="95"/>
      <c r="AF227" s="96">
        <v>0.16300000000000001</v>
      </c>
      <c r="AG227" s="97">
        <f>AF227/$F227</f>
        <v>1.0124223602484472</v>
      </c>
      <c r="AH227" s="95"/>
      <c r="AI227" s="96">
        <v>0.159</v>
      </c>
      <c r="AJ227" s="97">
        <f>AI227/$F227</f>
        <v>0.98757763975155277</v>
      </c>
      <c r="AK227" s="95"/>
      <c r="AL227" s="96">
        <v>0.15</v>
      </c>
      <c r="AM227" s="97">
        <f>AL227/$F227</f>
        <v>0.93167701863354035</v>
      </c>
      <c r="AN227" s="95"/>
      <c r="AO227" s="96">
        <v>0.14499999999999999</v>
      </c>
      <c r="AP227" s="97">
        <f>AO227/$F227</f>
        <v>0.90062111801242228</v>
      </c>
      <c r="AQ227" s="95"/>
      <c r="AR227" s="96">
        <v>0.161</v>
      </c>
      <c r="AS227" s="97">
        <f>AR227/$F227</f>
        <v>1</v>
      </c>
      <c r="AT227" s="95"/>
      <c r="AU227" s="96">
        <v>0.157</v>
      </c>
      <c r="AV227" s="97">
        <f>AU227/$F227</f>
        <v>0.97515527950310554</v>
      </c>
      <c r="AW227" s="95"/>
      <c r="AX227" s="96">
        <v>0.16700000000000001</v>
      </c>
      <c r="AY227" s="97">
        <f>AX227/$F227</f>
        <v>1.0372670807453417</v>
      </c>
      <c r="AZ227" s="95"/>
      <c r="BA227" s="96">
        <v>0.153</v>
      </c>
      <c r="BB227" s="97">
        <f>BA227/$F227</f>
        <v>0.95031055900621109</v>
      </c>
      <c r="BC227" s="95"/>
      <c r="BD227" s="96">
        <v>0.16800000000000001</v>
      </c>
      <c r="BE227" s="97">
        <f>BD227/$F227</f>
        <v>1.0434782608695652</v>
      </c>
      <c r="BF227" s="95"/>
      <c r="BG227" s="96">
        <v>0.16400000000000001</v>
      </c>
      <c r="BH227" s="97">
        <f>BG227/$F227</f>
        <v>1.0186335403726707</v>
      </c>
      <c r="BI227" s="97"/>
      <c r="BJ227" s="96">
        <f>((K227*J$175)+(T227*S$175)+(W227*V$175)+(Z227*Y$175)+(Q227*P$175))/BI$175</f>
        <v>0.16428397433957698</v>
      </c>
      <c r="BK227" s="97">
        <f>BJ227/$F227</f>
        <v>1.0203973561464408</v>
      </c>
      <c r="BL227" s="93"/>
      <c r="BM227" s="93">
        <f>((BG227*BF$175)+(AU227*AT$175)+(AR227*AQ$175)+(AX227*AW$175))/BL$175</f>
        <v>0.16203573563600135</v>
      </c>
      <c r="BN227" s="97">
        <f>BM227/$F227</f>
        <v>1.0064331405962816</v>
      </c>
      <c r="BO227" s="93"/>
      <c r="BP227" s="93">
        <f>((BA227*AZ$175)+(AO227*AN$175)+(AL227*AK$175)+(BD227*BC$175))/BO$175</f>
        <v>0.15392504758883249</v>
      </c>
      <c r="BQ227" s="97">
        <f>BP227/$F227</f>
        <v>0.95605619620392845</v>
      </c>
      <c r="BR227" s="93"/>
      <c r="BS227" s="97">
        <f>((AI227*AH$175)+(AF227*AE$175)+(AC227*AB$175)+(N227*M$175))/BR$175</f>
        <v>0.16124543745160932</v>
      </c>
      <c r="BT227" s="97">
        <f>BS227/$F227</f>
        <v>1.0015244562211758</v>
      </c>
      <c r="BU227" s="93">
        <f>K227</f>
        <v>0.16400000000000001</v>
      </c>
      <c r="BV227" s="93">
        <f>N227</f>
        <v>0.16300000000000001</v>
      </c>
      <c r="BW227" s="93">
        <f>Q227</f>
        <v>0.17100000000000001</v>
      </c>
      <c r="BX227" s="93">
        <f>T227</f>
        <v>0.161</v>
      </c>
      <c r="BY227" s="93">
        <f>W227</f>
        <v>0.161</v>
      </c>
      <c r="BZ227" s="93">
        <f>Z227</f>
        <v>0.16800000000000001</v>
      </c>
      <c r="CA227" s="93">
        <f>AC227</f>
        <v>0.161</v>
      </c>
      <c r="CB227" s="93">
        <f>AF227</f>
        <v>0.16300000000000001</v>
      </c>
      <c r="CC227" s="93">
        <f>AI227</f>
        <v>0.159</v>
      </c>
      <c r="CD227" s="93">
        <f>AL227</f>
        <v>0.15</v>
      </c>
      <c r="CE227" s="93">
        <f>AO227</f>
        <v>0.14499999999999999</v>
      </c>
      <c r="CF227" s="93">
        <f>AR227</f>
        <v>0.161</v>
      </c>
      <c r="CG227" s="93">
        <f>AU227</f>
        <v>0.157</v>
      </c>
      <c r="CH227" s="93">
        <f>AX227</f>
        <v>0.16700000000000001</v>
      </c>
      <c r="CI227" s="93">
        <f>BA227</f>
        <v>0.153</v>
      </c>
      <c r="CJ227" s="93">
        <f>BD227</f>
        <v>0.16800000000000001</v>
      </c>
      <c r="CK227" s="93">
        <f>BG227</f>
        <v>0.16400000000000001</v>
      </c>
      <c r="CL227" s="93"/>
      <c r="CM227" s="7"/>
      <c r="CN227" s="7"/>
      <c r="CP227" s="7"/>
      <c r="CQ227" s="7"/>
      <c r="CS227" s="7"/>
      <c r="CT227" s="7"/>
      <c r="CV227" s="7"/>
      <c r="CW227" s="7"/>
      <c r="CY227" s="7"/>
      <c r="CZ227" s="7"/>
      <c r="DB227" s="7"/>
      <c r="DC227" s="7"/>
    </row>
    <row r="228" spans="1:107">
      <c r="A228" s="37" t="s">
        <v>239</v>
      </c>
      <c r="B228" s="37"/>
      <c r="C228" s="37"/>
      <c r="D228" s="37"/>
      <c r="E228" s="103"/>
      <c r="F228" s="37"/>
      <c r="G228" s="37"/>
      <c r="H228" s="37"/>
      <c r="I228" s="37"/>
      <c r="J228" s="103"/>
      <c r="K228" s="37"/>
      <c r="L228" s="103"/>
      <c r="M228" s="103"/>
      <c r="N228" s="37"/>
      <c r="O228" s="103"/>
      <c r="P228" s="103"/>
      <c r="Q228" s="37"/>
      <c r="R228" s="103"/>
      <c r="S228" s="103"/>
      <c r="T228" s="37"/>
      <c r="U228" s="103"/>
      <c r="V228" s="103"/>
      <c r="W228" s="37"/>
      <c r="X228" s="103"/>
      <c r="Y228" s="103"/>
      <c r="Z228" s="37"/>
      <c r="AA228" s="103"/>
      <c r="AB228" s="103"/>
      <c r="AC228" s="37"/>
      <c r="AD228" s="103"/>
      <c r="AE228" s="103"/>
      <c r="AF228" s="37"/>
      <c r="AG228" s="103"/>
      <c r="AH228" s="103"/>
      <c r="AI228" s="37"/>
      <c r="AJ228" s="103"/>
      <c r="AK228" s="103"/>
      <c r="AL228" s="37"/>
      <c r="AM228" s="103"/>
      <c r="AN228" s="103"/>
      <c r="AO228" s="37"/>
      <c r="AP228" s="103"/>
      <c r="AQ228" s="103"/>
      <c r="AR228" s="37"/>
      <c r="AS228" s="103"/>
      <c r="AT228" s="103"/>
      <c r="AU228" s="37"/>
      <c r="AV228" s="103"/>
      <c r="AW228" s="103"/>
      <c r="AX228" s="37"/>
      <c r="AY228" s="103"/>
      <c r="AZ228" s="103"/>
      <c r="BA228" s="37"/>
      <c r="BB228" s="103"/>
      <c r="BC228" s="103"/>
      <c r="BD228" s="37"/>
      <c r="BE228" s="103"/>
      <c r="BF228" s="103"/>
      <c r="BG228" s="37"/>
      <c r="BH228" s="103"/>
      <c r="BI228" s="103"/>
      <c r="BJ228" s="103"/>
      <c r="BK228" s="103"/>
      <c r="BL228" s="103"/>
      <c r="BM228" s="103"/>
      <c r="BN228" s="103"/>
      <c r="BO228" s="103"/>
      <c r="BP228" s="103"/>
      <c r="BQ228" s="103"/>
      <c r="BR228" s="103"/>
      <c r="BS228" s="103"/>
      <c r="BT228" s="103"/>
      <c r="BU228" s="93"/>
      <c r="BV228" s="93"/>
      <c r="BW228" s="93"/>
      <c r="BX228" s="93"/>
      <c r="BY228" s="93"/>
      <c r="BZ228" s="93"/>
      <c r="CA228" s="93"/>
      <c r="CB228" s="93"/>
      <c r="CC228" s="93"/>
      <c r="CD228" s="93"/>
      <c r="CE228" s="93"/>
      <c r="CF228" s="93"/>
      <c r="CG228" s="93"/>
      <c r="CH228" s="93"/>
      <c r="CI228" s="93"/>
      <c r="CJ228" s="93"/>
      <c r="CK228" s="93"/>
      <c r="CL228" s="93"/>
      <c r="CM228" s="7"/>
      <c r="CN228" s="7"/>
      <c r="CP228" s="7"/>
      <c r="CQ228" s="7"/>
      <c r="CS228" s="7"/>
      <c r="CT228" s="7"/>
      <c r="CV228" s="7"/>
      <c r="CW228" s="7"/>
      <c r="CY228" s="7"/>
      <c r="CZ228" s="7"/>
      <c r="DB228" s="7"/>
      <c r="DC228" s="7"/>
    </row>
    <row r="229" spans="1:107">
      <c r="A229" s="37" t="s">
        <v>240</v>
      </c>
      <c r="B229" s="37" t="s">
        <v>186</v>
      </c>
      <c r="C229" s="94">
        <v>41852</v>
      </c>
      <c r="D229" s="37"/>
      <c r="E229" s="95"/>
      <c r="F229" s="96">
        <v>8.0000000000000002E-3</v>
      </c>
      <c r="G229" s="37"/>
      <c r="H229" s="96">
        <f t="shared" ref="H229:H234" si="854">LARGE(BU229:CK229,1)</f>
        <v>1.0999999999999999E-2</v>
      </c>
      <c r="I229" s="96">
        <f t="shared" ref="I229:I234" si="855">SMALL(BU229:CK229,1)</f>
        <v>4.0000000000000001E-3</v>
      </c>
      <c r="J229" s="95"/>
      <c r="K229" s="96">
        <v>0.01</v>
      </c>
      <c r="L229" s="97">
        <f t="shared" ref="L229:L234" si="856">K229/$F229</f>
        <v>1.25</v>
      </c>
      <c r="M229" s="95"/>
      <c r="N229" s="96">
        <v>0.01</v>
      </c>
      <c r="O229" s="97">
        <f t="shared" ref="O229:O234" si="857">N229/$F229</f>
        <v>1.25</v>
      </c>
      <c r="P229" s="95"/>
      <c r="Q229" s="96">
        <v>0.01</v>
      </c>
      <c r="R229" s="97">
        <f t="shared" ref="R229:R234" si="858">Q229/$F229</f>
        <v>1.25</v>
      </c>
      <c r="S229" s="95"/>
      <c r="T229" s="96">
        <v>9.654620647576783E-3</v>
      </c>
      <c r="U229" s="97">
        <f t="shared" ref="U229:U234" si="859">T229/$F229</f>
        <v>1.2068275809470979</v>
      </c>
      <c r="V229" s="95"/>
      <c r="W229" s="96">
        <v>9.4487046142225535E-3</v>
      </c>
      <c r="X229" s="97">
        <f t="shared" ref="X229:X234" si="860">W229/$F229</f>
        <v>1.1810880767778191</v>
      </c>
      <c r="Y229" s="95"/>
      <c r="Z229" s="96">
        <v>8.9999999999999993E-3</v>
      </c>
      <c r="AA229" s="97">
        <f t="shared" ref="AA229:AA234" si="861">Z229/$F229</f>
        <v>1.125</v>
      </c>
      <c r="AB229" s="95"/>
      <c r="AC229" s="96">
        <v>7.0000000000000001E-3</v>
      </c>
      <c r="AD229" s="97">
        <f t="shared" ref="AD229:AD234" si="862">AC229/$F229</f>
        <v>0.875</v>
      </c>
      <c r="AE229" s="95"/>
      <c r="AF229" s="96">
        <v>8.9999999999999993E-3</v>
      </c>
      <c r="AG229" s="97">
        <f t="shared" ref="AG229:AG234" si="863">AF229/$F229</f>
        <v>1.125</v>
      </c>
      <c r="AH229" s="95"/>
      <c r="AI229" s="96">
        <v>5.0000000000000001E-3</v>
      </c>
      <c r="AJ229" s="97">
        <f t="shared" ref="AJ229:AJ234" si="864">AI229/$F229</f>
        <v>0.625</v>
      </c>
      <c r="AK229" s="95"/>
      <c r="AL229" s="96">
        <v>6.0000000000000001E-3</v>
      </c>
      <c r="AM229" s="97">
        <f t="shared" ref="AM229:AM234" si="865">AL229/$F229</f>
        <v>0.75</v>
      </c>
      <c r="AN229" s="95"/>
      <c r="AO229" s="96">
        <v>5.0000000000000001E-3</v>
      </c>
      <c r="AP229" s="97">
        <f t="shared" ref="AP229:AP234" si="866">AO229/$F229</f>
        <v>0.625</v>
      </c>
      <c r="AQ229" s="95"/>
      <c r="AR229" s="96">
        <v>4.0000000000000001E-3</v>
      </c>
      <c r="AS229" s="97">
        <f t="shared" ref="AS229:AS234" si="867">AR229/$F229</f>
        <v>0.5</v>
      </c>
      <c r="AT229" s="95"/>
      <c r="AU229" s="96">
        <v>6.0000000000000001E-3</v>
      </c>
      <c r="AV229" s="97">
        <f t="shared" ref="AV229:AV234" si="868">AU229/$F229</f>
        <v>0.75</v>
      </c>
      <c r="AW229" s="95"/>
      <c r="AX229" s="96">
        <v>8.0000000000000002E-3</v>
      </c>
      <c r="AY229" s="97">
        <f t="shared" ref="AY229:AY234" si="869">AX229/$F229</f>
        <v>1</v>
      </c>
      <c r="AZ229" s="95"/>
      <c r="BA229" s="96">
        <v>6.0000000000000001E-3</v>
      </c>
      <c r="BB229" s="97">
        <f t="shared" ref="BB229:BB234" si="870">BA229/$F229</f>
        <v>0.75</v>
      </c>
      <c r="BC229" s="95"/>
      <c r="BD229" s="96">
        <v>1.0999999999999999E-2</v>
      </c>
      <c r="BE229" s="97">
        <f t="shared" ref="BE229:BE234" si="871">BD229/$F229</f>
        <v>1.375</v>
      </c>
      <c r="BF229" s="95"/>
      <c r="BG229" s="96">
        <v>0.01</v>
      </c>
      <c r="BH229" s="97">
        <f t="shared" ref="BH229:BH234" si="872">BG229/$F229</f>
        <v>1.25</v>
      </c>
      <c r="BI229" s="97"/>
      <c r="BJ229" s="96">
        <f t="shared" ref="BJ229:BJ234" si="873">((K229*J$175)+(T229*S$175)+(W229*V$175)+(Z229*Y$175)+(Q229*P$175))/BI$175</f>
        <v>9.6107463856841598E-3</v>
      </c>
      <c r="BK229" s="97">
        <f t="shared" ref="BK229:BK234" si="874">BJ229/$F229</f>
        <v>1.2013432982105199</v>
      </c>
      <c r="BL229" s="93"/>
      <c r="BM229" s="93">
        <f t="shared" ref="BM229:BM234" si="875">((BG229*BF$175)+(AU229*AT$175)+(AR229*AQ$175)+(AX229*AW$175))/BL$175</f>
        <v>6.6552640318830961E-3</v>
      </c>
      <c r="BN229" s="97">
        <f t="shared" ref="BN229:BN234" si="876">BM229/$F229</f>
        <v>0.831908003985387</v>
      </c>
      <c r="BO229" s="93"/>
      <c r="BP229" s="93">
        <f t="shared" ref="BP229:BP234" si="877">((BA229*AZ$175)+(AO229*AN$175)+(AL229*AK$175)+(BD229*BC$175))/BO$175</f>
        <v>6.982312817258883E-3</v>
      </c>
      <c r="BQ229" s="97">
        <f t="shared" ref="BQ229:BQ234" si="878">BP229/$F229</f>
        <v>0.87278910215736039</v>
      </c>
      <c r="BR229" s="93"/>
      <c r="BS229" s="97">
        <f t="shared" ref="BS229:BS234" si="879">((AI229*AH$175)+(AF229*AE$175)+(AC229*AB$175)+(N229*M$175))/BR$175</f>
        <v>7.4268701839766988E-3</v>
      </c>
      <c r="BT229" s="97">
        <f t="shared" ref="BT229:BT234" si="880">BS229/$F229</f>
        <v>0.92835877299708736</v>
      </c>
      <c r="BU229" s="93">
        <f t="shared" ref="BU229:BU234" si="881">K229</f>
        <v>0.01</v>
      </c>
      <c r="BV229" s="93">
        <f t="shared" ref="BV229:BV234" si="882">N229</f>
        <v>0.01</v>
      </c>
      <c r="BW229" s="93">
        <f t="shared" ref="BW229:BW234" si="883">Q229</f>
        <v>0.01</v>
      </c>
      <c r="BX229" s="93">
        <f t="shared" ref="BX229:BX234" si="884">T229</f>
        <v>9.654620647576783E-3</v>
      </c>
      <c r="BY229" s="93">
        <f t="shared" ref="BY229:BY234" si="885">W229</f>
        <v>9.4487046142225535E-3</v>
      </c>
      <c r="BZ229" s="93">
        <f t="shared" ref="BZ229:BZ234" si="886">Z229</f>
        <v>8.9999999999999993E-3</v>
      </c>
      <c r="CA229" s="93">
        <f t="shared" ref="CA229:CA234" si="887">AC229</f>
        <v>7.0000000000000001E-3</v>
      </c>
      <c r="CB229" s="93">
        <f t="shared" ref="CB229:CB234" si="888">AF229</f>
        <v>8.9999999999999993E-3</v>
      </c>
      <c r="CC229" s="93">
        <f t="shared" ref="CC229:CC234" si="889">AI229</f>
        <v>5.0000000000000001E-3</v>
      </c>
      <c r="CD229" s="93">
        <f t="shared" ref="CD229:CD234" si="890">AL229</f>
        <v>6.0000000000000001E-3</v>
      </c>
      <c r="CE229" s="93">
        <f t="shared" ref="CE229:CE234" si="891">AO229</f>
        <v>5.0000000000000001E-3</v>
      </c>
      <c r="CF229" s="93">
        <f t="shared" ref="CF229:CF234" si="892">AR229</f>
        <v>4.0000000000000001E-3</v>
      </c>
      <c r="CG229" s="93">
        <f t="shared" ref="CG229:CG234" si="893">AU229</f>
        <v>6.0000000000000001E-3</v>
      </c>
      <c r="CH229" s="93">
        <f t="shared" ref="CH229:CH234" si="894">AX229</f>
        <v>8.0000000000000002E-3</v>
      </c>
      <c r="CI229" s="93">
        <f t="shared" ref="CI229:CI234" si="895">BA229</f>
        <v>6.0000000000000001E-3</v>
      </c>
      <c r="CJ229" s="93">
        <f t="shared" ref="CJ229:CJ234" si="896">BD229</f>
        <v>1.0999999999999999E-2</v>
      </c>
      <c r="CK229" s="93">
        <f t="shared" ref="CK229:CK234" si="897">BG229</f>
        <v>0.01</v>
      </c>
      <c r="CL229" s="93"/>
      <c r="CM229" s="7"/>
      <c r="CN229" s="7"/>
      <c r="CP229" s="7"/>
      <c r="CQ229" s="7"/>
      <c r="CS229" s="7"/>
      <c r="CT229" s="7"/>
      <c r="CV229" s="7"/>
      <c r="CW229" s="7"/>
      <c r="CY229" s="7"/>
      <c r="CZ229" s="7"/>
      <c r="DB229" s="7"/>
      <c r="DC229" s="7"/>
    </row>
    <row r="230" spans="1:107">
      <c r="A230" s="37" t="s">
        <v>241</v>
      </c>
      <c r="B230" s="37" t="s">
        <v>186</v>
      </c>
      <c r="C230" s="94">
        <v>41852</v>
      </c>
      <c r="D230" s="37"/>
      <c r="E230" s="95"/>
      <c r="F230" s="96">
        <v>1.7000000000000001E-2</v>
      </c>
      <c r="G230" s="37"/>
      <c r="H230" s="96">
        <f t="shared" si="854"/>
        <v>0.02</v>
      </c>
      <c r="I230" s="96">
        <f t="shared" si="855"/>
        <v>1.4E-2</v>
      </c>
      <c r="J230" s="95"/>
      <c r="K230" s="96">
        <v>1.4999999999999999E-2</v>
      </c>
      <c r="L230" s="97">
        <f t="shared" si="856"/>
        <v>0.88235294117647045</v>
      </c>
      <c r="M230" s="95"/>
      <c r="N230" s="96">
        <v>1.4E-2</v>
      </c>
      <c r="O230" s="97">
        <f t="shared" si="857"/>
        <v>0.82352941176470584</v>
      </c>
      <c r="P230" s="95"/>
      <c r="Q230" s="96">
        <v>1.4E-2</v>
      </c>
      <c r="R230" s="97">
        <f t="shared" si="858"/>
        <v>0.82352941176470584</v>
      </c>
      <c r="S230" s="95"/>
      <c r="T230" s="96">
        <v>1.7999999999999999E-2</v>
      </c>
      <c r="U230" s="97">
        <f t="shared" si="859"/>
        <v>1.0588235294117645</v>
      </c>
      <c r="V230" s="95"/>
      <c r="W230" s="96">
        <v>1.7000000000000001E-2</v>
      </c>
      <c r="X230" s="97">
        <f t="shared" si="860"/>
        <v>1</v>
      </c>
      <c r="Y230" s="95"/>
      <c r="Z230" s="96">
        <v>1.4999999999999999E-2</v>
      </c>
      <c r="AA230" s="97">
        <f t="shared" si="861"/>
        <v>0.88235294117647045</v>
      </c>
      <c r="AB230" s="95"/>
      <c r="AC230" s="96">
        <v>1.9E-2</v>
      </c>
      <c r="AD230" s="97">
        <f t="shared" si="862"/>
        <v>1.1176470588235292</v>
      </c>
      <c r="AE230" s="95"/>
      <c r="AF230" s="96">
        <v>1.4999999999999999E-2</v>
      </c>
      <c r="AG230" s="97">
        <f t="shared" si="863"/>
        <v>0.88235294117647045</v>
      </c>
      <c r="AH230" s="95"/>
      <c r="AI230" s="96">
        <v>1.6E-2</v>
      </c>
      <c r="AJ230" s="97">
        <f t="shared" si="864"/>
        <v>0.94117647058823528</v>
      </c>
      <c r="AK230" s="95"/>
      <c r="AL230" s="96">
        <v>1.7999999999999999E-2</v>
      </c>
      <c r="AM230" s="97">
        <f t="shared" si="865"/>
        <v>1.0588235294117645</v>
      </c>
      <c r="AN230" s="95"/>
      <c r="AO230" s="96">
        <v>0.02</v>
      </c>
      <c r="AP230" s="97">
        <f t="shared" si="866"/>
        <v>1.1764705882352942</v>
      </c>
      <c r="AQ230" s="95"/>
      <c r="AR230" s="96">
        <v>1.6E-2</v>
      </c>
      <c r="AS230" s="97">
        <f t="shared" si="867"/>
        <v>0.94117647058823528</v>
      </c>
      <c r="AT230" s="95"/>
      <c r="AU230" s="96">
        <v>1.7000000000000001E-2</v>
      </c>
      <c r="AV230" s="97">
        <f t="shared" si="868"/>
        <v>1</v>
      </c>
      <c r="AW230" s="95"/>
      <c r="AX230" s="96">
        <v>1.6E-2</v>
      </c>
      <c r="AY230" s="97">
        <f t="shared" si="869"/>
        <v>0.94117647058823528</v>
      </c>
      <c r="AZ230" s="95"/>
      <c r="BA230" s="96">
        <v>1.9E-2</v>
      </c>
      <c r="BB230" s="97">
        <f t="shared" si="870"/>
        <v>1.1176470588235292</v>
      </c>
      <c r="BC230" s="95"/>
      <c r="BD230" s="96">
        <v>1.7000000000000001E-2</v>
      </c>
      <c r="BE230" s="97">
        <f t="shared" si="871"/>
        <v>1</v>
      </c>
      <c r="BF230" s="95"/>
      <c r="BG230" s="96">
        <v>1.7000000000000001E-2</v>
      </c>
      <c r="BH230" s="97">
        <f t="shared" si="872"/>
        <v>1</v>
      </c>
      <c r="BI230" s="97"/>
      <c r="BJ230" s="96">
        <f t="shared" si="873"/>
        <v>1.6091142917662723E-2</v>
      </c>
      <c r="BK230" s="97">
        <f t="shared" si="874"/>
        <v>0.94653781868604248</v>
      </c>
      <c r="BL230" s="93"/>
      <c r="BM230" s="93">
        <f t="shared" si="875"/>
        <v>1.6450514779143142E-2</v>
      </c>
      <c r="BN230" s="97">
        <f t="shared" si="876"/>
        <v>0.96767733994959648</v>
      </c>
      <c r="BO230" s="93"/>
      <c r="BP230" s="93">
        <f t="shared" si="877"/>
        <v>1.8498159898477154E-2</v>
      </c>
      <c r="BQ230" s="97">
        <f t="shared" si="878"/>
        <v>1.0881270528515972</v>
      </c>
      <c r="BR230" s="93"/>
      <c r="BS230" s="97">
        <f t="shared" si="879"/>
        <v>1.6544980275043322E-2</v>
      </c>
      <c r="BT230" s="97">
        <f t="shared" si="880"/>
        <v>0.97323413382607771</v>
      </c>
      <c r="BU230" s="93">
        <f t="shared" si="881"/>
        <v>1.4999999999999999E-2</v>
      </c>
      <c r="BV230" s="93">
        <f t="shared" si="882"/>
        <v>1.4E-2</v>
      </c>
      <c r="BW230" s="93">
        <f t="shared" si="883"/>
        <v>1.4E-2</v>
      </c>
      <c r="BX230" s="93">
        <f t="shared" si="884"/>
        <v>1.7999999999999999E-2</v>
      </c>
      <c r="BY230" s="93">
        <f t="shared" si="885"/>
        <v>1.7000000000000001E-2</v>
      </c>
      <c r="BZ230" s="93">
        <f t="shared" si="886"/>
        <v>1.4999999999999999E-2</v>
      </c>
      <c r="CA230" s="93">
        <f t="shared" si="887"/>
        <v>1.9E-2</v>
      </c>
      <c r="CB230" s="93">
        <f t="shared" si="888"/>
        <v>1.4999999999999999E-2</v>
      </c>
      <c r="CC230" s="93">
        <f t="shared" si="889"/>
        <v>1.6E-2</v>
      </c>
      <c r="CD230" s="93">
        <f t="shared" si="890"/>
        <v>1.7999999999999999E-2</v>
      </c>
      <c r="CE230" s="93">
        <f t="shared" si="891"/>
        <v>0.02</v>
      </c>
      <c r="CF230" s="93">
        <f t="shared" si="892"/>
        <v>1.6E-2</v>
      </c>
      <c r="CG230" s="93">
        <f t="shared" si="893"/>
        <v>1.7000000000000001E-2</v>
      </c>
      <c r="CH230" s="93">
        <f t="shared" si="894"/>
        <v>1.6E-2</v>
      </c>
      <c r="CI230" s="93">
        <f t="shared" si="895"/>
        <v>1.9E-2</v>
      </c>
      <c r="CJ230" s="93">
        <f t="shared" si="896"/>
        <v>1.7000000000000001E-2</v>
      </c>
      <c r="CK230" s="93">
        <f t="shared" si="897"/>
        <v>1.7000000000000001E-2</v>
      </c>
      <c r="CL230" s="93"/>
      <c r="CM230" s="7"/>
      <c r="CN230" s="7"/>
      <c r="CP230" s="7"/>
      <c r="CQ230" s="7"/>
      <c r="CS230" s="7"/>
      <c r="CT230" s="7"/>
      <c r="CV230" s="7"/>
      <c r="CW230" s="7"/>
      <c r="CY230" s="7"/>
      <c r="CZ230" s="7"/>
      <c r="DB230" s="7"/>
      <c r="DC230" s="7"/>
    </row>
    <row r="231" spans="1:107">
      <c r="A231" s="37" t="s">
        <v>242</v>
      </c>
      <c r="B231" s="37" t="s">
        <v>186</v>
      </c>
      <c r="C231" s="94">
        <v>41852</v>
      </c>
      <c r="D231" s="37"/>
      <c r="E231" s="95"/>
      <c r="F231" s="96">
        <v>0.67300000000000004</v>
      </c>
      <c r="G231" s="37"/>
      <c r="H231" s="96">
        <f t="shared" si="854"/>
        <v>0.68200000000000005</v>
      </c>
      <c r="I231" s="96">
        <f t="shared" si="855"/>
        <v>0.66400000000000003</v>
      </c>
      <c r="J231" s="95"/>
      <c r="K231" s="96">
        <v>0.67400000000000004</v>
      </c>
      <c r="L231" s="97">
        <f t="shared" si="856"/>
        <v>1.0014858841010401</v>
      </c>
      <c r="M231" s="95"/>
      <c r="N231" s="96">
        <v>0.67300000000000004</v>
      </c>
      <c r="O231" s="97">
        <f t="shared" si="857"/>
        <v>1</v>
      </c>
      <c r="P231" s="95"/>
      <c r="Q231" s="96">
        <v>0.66900000000000004</v>
      </c>
      <c r="R231" s="97">
        <f t="shared" si="858"/>
        <v>0.99405646359583955</v>
      </c>
      <c r="S231" s="95"/>
      <c r="T231" s="96">
        <v>0.67600000000000005</v>
      </c>
      <c r="U231" s="97">
        <f t="shared" si="859"/>
        <v>1.0044576523031203</v>
      </c>
      <c r="V231" s="95"/>
      <c r="W231" s="96">
        <v>0.68</v>
      </c>
      <c r="X231" s="97">
        <f t="shared" si="860"/>
        <v>1.0104011887072808</v>
      </c>
      <c r="Y231" s="95"/>
      <c r="Z231" s="96">
        <v>0.67</v>
      </c>
      <c r="AA231" s="97">
        <f t="shared" si="861"/>
        <v>0.99554234769687966</v>
      </c>
      <c r="AB231" s="95"/>
      <c r="AC231" s="96">
        <v>0.66400000000000003</v>
      </c>
      <c r="AD231" s="97">
        <f t="shared" si="862"/>
        <v>0.98662704309063887</v>
      </c>
      <c r="AE231" s="95"/>
      <c r="AF231" s="96">
        <v>0.67500000000000004</v>
      </c>
      <c r="AG231" s="97">
        <f t="shared" si="863"/>
        <v>1.0029717682020802</v>
      </c>
      <c r="AH231" s="95"/>
      <c r="AI231" s="96">
        <v>0.67100000000000004</v>
      </c>
      <c r="AJ231" s="97">
        <f t="shared" si="864"/>
        <v>0.99702823179791977</v>
      </c>
      <c r="AK231" s="95"/>
      <c r="AL231" s="96">
        <v>0.68200000000000005</v>
      </c>
      <c r="AM231" s="97">
        <f t="shared" si="865"/>
        <v>1.013372956909361</v>
      </c>
      <c r="AN231" s="95"/>
      <c r="AO231" s="96">
        <v>0.68100000000000005</v>
      </c>
      <c r="AP231" s="97">
        <f t="shared" si="866"/>
        <v>1.0118870728083209</v>
      </c>
      <c r="AQ231" s="95"/>
      <c r="AR231" s="96">
        <v>0.66500000000000004</v>
      </c>
      <c r="AS231" s="97">
        <f t="shared" si="867"/>
        <v>0.98811292719167909</v>
      </c>
      <c r="AT231" s="95"/>
      <c r="AU231" s="96">
        <v>0.67200000000000004</v>
      </c>
      <c r="AV231" s="97">
        <f t="shared" si="868"/>
        <v>0.99851411589895989</v>
      </c>
      <c r="AW231" s="95"/>
      <c r="AX231" s="96">
        <v>0.66800000000000004</v>
      </c>
      <c r="AY231" s="97">
        <f t="shared" si="869"/>
        <v>0.99257057949479943</v>
      </c>
      <c r="AZ231" s="95"/>
      <c r="BA231" s="96">
        <v>0.67600000000000005</v>
      </c>
      <c r="BB231" s="97">
        <f t="shared" si="870"/>
        <v>1.0044576523031203</v>
      </c>
      <c r="BC231" s="95"/>
      <c r="BD231" s="96">
        <v>0.66600000000000004</v>
      </c>
      <c r="BE231" s="97">
        <f t="shared" si="871"/>
        <v>0.9895988112927192</v>
      </c>
      <c r="BF231" s="95"/>
      <c r="BG231" s="96">
        <v>0.67300000000000004</v>
      </c>
      <c r="BH231" s="97">
        <f t="shared" si="872"/>
        <v>1</v>
      </c>
      <c r="BI231" s="97"/>
      <c r="BJ231" s="96">
        <f t="shared" si="873"/>
        <v>0.67454405846219023</v>
      </c>
      <c r="BK231" s="97">
        <f t="shared" si="874"/>
        <v>1.0022942919200448</v>
      </c>
      <c r="BL231" s="93"/>
      <c r="BM231" s="93">
        <f t="shared" si="875"/>
        <v>0.66905639322484223</v>
      </c>
      <c r="BN231" s="97">
        <f t="shared" si="876"/>
        <v>0.99414025739203893</v>
      </c>
      <c r="BO231" s="93"/>
      <c r="BP231" s="93">
        <f t="shared" si="877"/>
        <v>0.67633415291878174</v>
      </c>
      <c r="BQ231" s="97">
        <f t="shared" si="878"/>
        <v>1.0049541648124543</v>
      </c>
      <c r="BR231" s="93"/>
      <c r="BS231" s="97">
        <f t="shared" si="879"/>
        <v>0.66957115732035544</v>
      </c>
      <c r="BT231" s="97">
        <f t="shared" si="880"/>
        <v>0.9949051371773483</v>
      </c>
      <c r="BU231" s="93">
        <f t="shared" si="881"/>
        <v>0.67400000000000004</v>
      </c>
      <c r="BV231" s="93">
        <f t="shared" si="882"/>
        <v>0.67300000000000004</v>
      </c>
      <c r="BW231" s="93">
        <f t="shared" si="883"/>
        <v>0.66900000000000004</v>
      </c>
      <c r="BX231" s="93">
        <f t="shared" si="884"/>
        <v>0.67600000000000005</v>
      </c>
      <c r="BY231" s="93">
        <f t="shared" si="885"/>
        <v>0.68</v>
      </c>
      <c r="BZ231" s="93">
        <f t="shared" si="886"/>
        <v>0.67</v>
      </c>
      <c r="CA231" s="93">
        <f t="shared" si="887"/>
        <v>0.66400000000000003</v>
      </c>
      <c r="CB231" s="93">
        <f t="shared" si="888"/>
        <v>0.67500000000000004</v>
      </c>
      <c r="CC231" s="93">
        <f t="shared" si="889"/>
        <v>0.67100000000000004</v>
      </c>
      <c r="CD231" s="93">
        <f t="shared" si="890"/>
        <v>0.68200000000000005</v>
      </c>
      <c r="CE231" s="93">
        <f t="shared" si="891"/>
        <v>0.68100000000000005</v>
      </c>
      <c r="CF231" s="93">
        <f t="shared" si="892"/>
        <v>0.66500000000000004</v>
      </c>
      <c r="CG231" s="93">
        <f t="shared" si="893"/>
        <v>0.67200000000000004</v>
      </c>
      <c r="CH231" s="93">
        <f t="shared" si="894"/>
        <v>0.66800000000000004</v>
      </c>
      <c r="CI231" s="93">
        <f t="shared" si="895"/>
        <v>0.67600000000000005</v>
      </c>
      <c r="CJ231" s="93">
        <f t="shared" si="896"/>
        <v>0.66600000000000004</v>
      </c>
      <c r="CK231" s="93">
        <f t="shared" si="897"/>
        <v>0.67300000000000004</v>
      </c>
      <c r="CL231" s="93"/>
      <c r="CM231" s="7"/>
      <c r="CN231" s="7"/>
      <c r="CP231" s="7"/>
      <c r="CQ231" s="7"/>
      <c r="CS231" s="7"/>
      <c r="CT231" s="7"/>
      <c r="CV231" s="7"/>
      <c r="CW231" s="7"/>
      <c r="CY231" s="7"/>
      <c r="CZ231" s="7"/>
      <c r="DB231" s="7"/>
      <c r="DC231" s="7"/>
    </row>
    <row r="232" spans="1:107">
      <c r="A232" s="37" t="s">
        <v>243</v>
      </c>
      <c r="B232" s="37" t="s">
        <v>186</v>
      </c>
      <c r="C232" s="94">
        <v>41852</v>
      </c>
      <c r="D232" s="37"/>
      <c r="E232" s="95"/>
      <c r="F232" s="96">
        <v>0.13300000000000001</v>
      </c>
      <c r="G232" s="37"/>
      <c r="H232" s="96">
        <f t="shared" si="854"/>
        <v>0.14499999999999999</v>
      </c>
      <c r="I232" s="96">
        <f t="shared" si="855"/>
        <v>0.11899999999999999</v>
      </c>
      <c r="J232" s="95"/>
      <c r="K232" s="96">
        <v>0.14309366634800105</v>
      </c>
      <c r="L232" s="97">
        <f t="shared" si="856"/>
        <v>1.075892228180459</v>
      </c>
      <c r="M232" s="95"/>
      <c r="N232" s="96">
        <v>0.14000000000000001</v>
      </c>
      <c r="O232" s="97">
        <f t="shared" si="857"/>
        <v>1.0526315789473684</v>
      </c>
      <c r="P232" s="95"/>
      <c r="Q232" s="96">
        <v>0.14499999999999999</v>
      </c>
      <c r="R232" s="97">
        <f t="shared" si="858"/>
        <v>1.0902255639097742</v>
      </c>
      <c r="S232" s="95"/>
      <c r="T232" s="96">
        <v>0.13</v>
      </c>
      <c r="U232" s="97">
        <f t="shared" si="859"/>
        <v>0.97744360902255634</v>
      </c>
      <c r="V232" s="95"/>
      <c r="W232" s="96">
        <v>0.13</v>
      </c>
      <c r="X232" s="97">
        <f t="shared" si="860"/>
        <v>0.97744360902255634</v>
      </c>
      <c r="Y232" s="95"/>
      <c r="Z232" s="96">
        <v>0.14399999999999999</v>
      </c>
      <c r="AA232" s="97">
        <f t="shared" si="861"/>
        <v>1.0827067669172932</v>
      </c>
      <c r="AB232" s="95"/>
      <c r="AC232" s="96">
        <v>0.13</v>
      </c>
      <c r="AD232" s="97">
        <f t="shared" si="862"/>
        <v>0.97744360902255634</v>
      </c>
      <c r="AE232" s="95"/>
      <c r="AF232" s="96">
        <v>0.14099999999999999</v>
      </c>
      <c r="AG232" s="97">
        <f t="shared" si="863"/>
        <v>1.0601503759398494</v>
      </c>
      <c r="AH232" s="95"/>
      <c r="AI232" s="96">
        <v>0.13400000000000001</v>
      </c>
      <c r="AJ232" s="97">
        <f t="shared" si="864"/>
        <v>1.0075187969924813</v>
      </c>
      <c r="AK232" s="95"/>
      <c r="AL232" s="96">
        <v>0.128</v>
      </c>
      <c r="AM232" s="97">
        <f t="shared" si="865"/>
        <v>0.96240601503759393</v>
      </c>
      <c r="AN232" s="95"/>
      <c r="AO232" s="96">
        <v>0.11899999999999999</v>
      </c>
      <c r="AP232" s="97">
        <f t="shared" si="866"/>
        <v>0.89473684210526305</v>
      </c>
      <c r="AQ232" s="95"/>
      <c r="AR232" s="96">
        <v>0.13</v>
      </c>
      <c r="AS232" s="97">
        <f t="shared" si="867"/>
        <v>0.97744360902255634</v>
      </c>
      <c r="AT232" s="95"/>
      <c r="AU232" s="96">
        <v>0.13</v>
      </c>
      <c r="AV232" s="97">
        <f t="shared" si="868"/>
        <v>0.97744360902255634</v>
      </c>
      <c r="AW232" s="95"/>
      <c r="AX232" s="96">
        <v>0.13500000000000001</v>
      </c>
      <c r="AY232" s="97">
        <f t="shared" si="869"/>
        <v>1.0150375939849625</v>
      </c>
      <c r="AZ232" s="95"/>
      <c r="BA232" s="96">
        <v>0.13100000000000001</v>
      </c>
      <c r="BB232" s="97">
        <f t="shared" si="870"/>
        <v>0.98496240601503759</v>
      </c>
      <c r="BC232" s="95"/>
      <c r="BD232" s="96">
        <v>0.14000000000000001</v>
      </c>
      <c r="BE232" s="97">
        <f t="shared" si="871"/>
        <v>1.0526315789473684</v>
      </c>
      <c r="BF232" s="95"/>
      <c r="BG232" s="96">
        <v>0.13300000000000001</v>
      </c>
      <c r="BH232" s="97">
        <f t="shared" si="872"/>
        <v>1</v>
      </c>
      <c r="BI232" s="97"/>
      <c r="BJ232" s="96">
        <f t="shared" si="873"/>
        <v>0.13698496244282515</v>
      </c>
      <c r="BK232" s="97">
        <f t="shared" si="874"/>
        <v>1.0299621236302643</v>
      </c>
      <c r="BL232" s="93"/>
      <c r="BM232" s="93">
        <f t="shared" si="875"/>
        <v>0.13177990700763867</v>
      </c>
      <c r="BN232" s="97">
        <f t="shared" si="876"/>
        <v>0.99082636847848615</v>
      </c>
      <c r="BO232" s="93"/>
      <c r="BP232" s="93">
        <f t="shared" si="877"/>
        <v>0.12944998413705583</v>
      </c>
      <c r="BQ232" s="97">
        <f t="shared" si="878"/>
        <v>0.97330815140643479</v>
      </c>
      <c r="BR232" s="93"/>
      <c r="BS232" s="97">
        <f t="shared" si="879"/>
        <v>0.13498857058584965</v>
      </c>
      <c r="BT232" s="97">
        <f t="shared" si="880"/>
        <v>1.014951658540223</v>
      </c>
      <c r="BU232" s="93">
        <f t="shared" si="881"/>
        <v>0.14309366634800105</v>
      </c>
      <c r="BV232" s="93">
        <f t="shared" si="882"/>
        <v>0.14000000000000001</v>
      </c>
      <c r="BW232" s="93">
        <f t="shared" si="883"/>
        <v>0.14499999999999999</v>
      </c>
      <c r="BX232" s="93">
        <f t="shared" si="884"/>
        <v>0.13</v>
      </c>
      <c r="BY232" s="93">
        <f t="shared" si="885"/>
        <v>0.13</v>
      </c>
      <c r="BZ232" s="93">
        <f t="shared" si="886"/>
        <v>0.14399999999999999</v>
      </c>
      <c r="CA232" s="93">
        <f t="shared" si="887"/>
        <v>0.13</v>
      </c>
      <c r="CB232" s="93">
        <f t="shared" si="888"/>
        <v>0.14099999999999999</v>
      </c>
      <c r="CC232" s="93">
        <f t="shared" si="889"/>
        <v>0.13400000000000001</v>
      </c>
      <c r="CD232" s="93">
        <f t="shared" si="890"/>
        <v>0.128</v>
      </c>
      <c r="CE232" s="93">
        <f t="shared" si="891"/>
        <v>0.11899999999999999</v>
      </c>
      <c r="CF232" s="93">
        <f t="shared" si="892"/>
        <v>0.13</v>
      </c>
      <c r="CG232" s="93">
        <f t="shared" si="893"/>
        <v>0.13</v>
      </c>
      <c r="CH232" s="93">
        <f t="shared" si="894"/>
        <v>0.13500000000000001</v>
      </c>
      <c r="CI232" s="93">
        <f t="shared" si="895"/>
        <v>0.13100000000000001</v>
      </c>
      <c r="CJ232" s="93">
        <f t="shared" si="896"/>
        <v>0.14000000000000001</v>
      </c>
      <c r="CK232" s="93">
        <f t="shared" si="897"/>
        <v>0.13300000000000001</v>
      </c>
      <c r="CL232" s="93"/>
      <c r="CM232" s="7"/>
      <c r="CN232" s="7"/>
      <c r="CP232" s="7"/>
      <c r="CQ232" s="7"/>
      <c r="CS232" s="7"/>
      <c r="CT232" s="7"/>
      <c r="CV232" s="7"/>
      <c r="CW232" s="7"/>
      <c r="CY232" s="7"/>
      <c r="CZ232" s="7"/>
      <c r="DB232" s="7"/>
      <c r="DC232" s="7"/>
    </row>
    <row r="233" spans="1:107">
      <c r="A233" s="37" t="s">
        <v>244</v>
      </c>
      <c r="B233" s="37" t="s">
        <v>186</v>
      </c>
      <c r="C233" s="94">
        <v>41852</v>
      </c>
      <c r="D233" s="37"/>
      <c r="E233" s="95"/>
      <c r="F233" s="96">
        <v>1.9E-2</v>
      </c>
      <c r="G233" s="37"/>
      <c r="H233" s="96">
        <f t="shared" si="854"/>
        <v>2.5999999999999999E-2</v>
      </c>
      <c r="I233" s="96">
        <f t="shared" si="855"/>
        <v>1.4999999999999999E-2</v>
      </c>
      <c r="J233" s="95"/>
      <c r="K233" s="96">
        <v>1.7000000000000001E-2</v>
      </c>
      <c r="L233" s="97">
        <f t="shared" si="856"/>
        <v>0.89473684210526327</v>
      </c>
      <c r="M233" s="95"/>
      <c r="N233" s="96">
        <v>2.1000000000000001E-2</v>
      </c>
      <c r="O233" s="97">
        <f t="shared" si="857"/>
        <v>1.1052631578947369</v>
      </c>
      <c r="P233" s="95"/>
      <c r="Q233" s="96">
        <v>1.7000000000000001E-2</v>
      </c>
      <c r="R233" s="97">
        <f t="shared" si="858"/>
        <v>0.89473684210526327</v>
      </c>
      <c r="S233" s="95"/>
      <c r="T233" s="96">
        <v>2.3E-2</v>
      </c>
      <c r="U233" s="97">
        <f t="shared" si="859"/>
        <v>1.2105263157894737</v>
      </c>
      <c r="V233" s="95"/>
      <c r="W233" s="96">
        <v>1.7000000000000001E-2</v>
      </c>
      <c r="X233" s="97">
        <f t="shared" si="860"/>
        <v>0.89473684210526327</v>
      </c>
      <c r="Y233" s="95"/>
      <c r="Z233" s="96">
        <v>1.4999999999999999E-2</v>
      </c>
      <c r="AA233" s="97">
        <f t="shared" si="861"/>
        <v>0.78947368421052633</v>
      </c>
      <c r="AB233" s="95"/>
      <c r="AC233" s="96">
        <v>2.5999999999999999E-2</v>
      </c>
      <c r="AD233" s="97">
        <f t="shared" si="862"/>
        <v>1.368421052631579</v>
      </c>
      <c r="AE233" s="95"/>
      <c r="AF233" s="96">
        <v>1.7999999999999999E-2</v>
      </c>
      <c r="AG233" s="97">
        <f t="shared" si="863"/>
        <v>0.94736842105263153</v>
      </c>
      <c r="AH233" s="95"/>
      <c r="AI233" s="96">
        <v>1.7000000000000001E-2</v>
      </c>
      <c r="AJ233" s="97">
        <f t="shared" si="864"/>
        <v>0.89473684210526327</v>
      </c>
      <c r="AK233" s="95"/>
      <c r="AL233" s="96">
        <v>1.4999999999999999E-2</v>
      </c>
      <c r="AM233" s="97">
        <f t="shared" si="865"/>
        <v>0.78947368421052633</v>
      </c>
      <c r="AN233" s="95"/>
      <c r="AO233" s="96">
        <v>1.6E-2</v>
      </c>
      <c r="AP233" s="97">
        <f t="shared" si="866"/>
        <v>0.8421052631578948</v>
      </c>
      <c r="AQ233" s="95"/>
      <c r="AR233" s="96">
        <v>1.9E-2</v>
      </c>
      <c r="AS233" s="97">
        <f t="shared" si="867"/>
        <v>1</v>
      </c>
      <c r="AT233" s="95"/>
      <c r="AU233" s="96">
        <v>1.7999999999999999E-2</v>
      </c>
      <c r="AV233" s="97">
        <f t="shared" si="868"/>
        <v>0.94736842105263153</v>
      </c>
      <c r="AW233" s="95"/>
      <c r="AX233" s="96">
        <v>2.3E-2</v>
      </c>
      <c r="AY233" s="97">
        <f t="shared" si="869"/>
        <v>1.2105263157894737</v>
      </c>
      <c r="AZ233" s="95"/>
      <c r="BA233" s="96">
        <v>1.6E-2</v>
      </c>
      <c r="BB233" s="97">
        <f t="shared" si="870"/>
        <v>0.8421052631578948</v>
      </c>
      <c r="BC233" s="95"/>
      <c r="BD233" s="96">
        <v>2.3E-2</v>
      </c>
      <c r="BE233" s="97">
        <f t="shared" si="871"/>
        <v>1.2105263157894737</v>
      </c>
      <c r="BF233" s="95"/>
      <c r="BG233" s="96">
        <v>2.4E-2</v>
      </c>
      <c r="BH233" s="97">
        <f t="shared" si="872"/>
        <v>1.2631578947368423</v>
      </c>
      <c r="BI233" s="97"/>
      <c r="BJ233" s="96">
        <f t="shared" si="873"/>
        <v>1.817069628105426E-2</v>
      </c>
      <c r="BK233" s="97">
        <f t="shared" si="874"/>
        <v>0.9563524358449611</v>
      </c>
      <c r="BL233" s="93"/>
      <c r="BM233" s="93">
        <f t="shared" si="875"/>
        <v>2.0716605778811025E-2</v>
      </c>
      <c r="BN233" s="97">
        <f t="shared" si="876"/>
        <v>1.0903476725690013</v>
      </c>
      <c r="BO233" s="93"/>
      <c r="BP233" s="93">
        <f t="shared" si="877"/>
        <v>1.74657519035533E-2</v>
      </c>
      <c r="BQ233" s="97">
        <f t="shared" si="878"/>
        <v>0.91925010018701581</v>
      </c>
      <c r="BR233" s="93"/>
      <c r="BS233" s="97">
        <f t="shared" si="879"/>
        <v>2.1233104745050326E-2</v>
      </c>
      <c r="BT233" s="97">
        <f t="shared" si="880"/>
        <v>1.1175318286868594</v>
      </c>
      <c r="BU233" s="93">
        <f t="shared" si="881"/>
        <v>1.7000000000000001E-2</v>
      </c>
      <c r="BV233" s="93">
        <f t="shared" si="882"/>
        <v>2.1000000000000001E-2</v>
      </c>
      <c r="BW233" s="93">
        <f t="shared" si="883"/>
        <v>1.7000000000000001E-2</v>
      </c>
      <c r="BX233" s="93">
        <f t="shared" si="884"/>
        <v>2.3E-2</v>
      </c>
      <c r="BY233" s="93">
        <f t="shared" si="885"/>
        <v>1.7000000000000001E-2</v>
      </c>
      <c r="BZ233" s="93">
        <f t="shared" si="886"/>
        <v>1.4999999999999999E-2</v>
      </c>
      <c r="CA233" s="93">
        <f t="shared" si="887"/>
        <v>2.5999999999999999E-2</v>
      </c>
      <c r="CB233" s="93">
        <f t="shared" si="888"/>
        <v>1.7999999999999999E-2</v>
      </c>
      <c r="CC233" s="93">
        <f t="shared" si="889"/>
        <v>1.7000000000000001E-2</v>
      </c>
      <c r="CD233" s="93">
        <f t="shared" si="890"/>
        <v>1.4999999999999999E-2</v>
      </c>
      <c r="CE233" s="93">
        <f t="shared" si="891"/>
        <v>1.6E-2</v>
      </c>
      <c r="CF233" s="93">
        <f t="shared" si="892"/>
        <v>1.9E-2</v>
      </c>
      <c r="CG233" s="93">
        <f t="shared" si="893"/>
        <v>1.7999999999999999E-2</v>
      </c>
      <c r="CH233" s="93">
        <f t="shared" si="894"/>
        <v>2.3E-2</v>
      </c>
      <c r="CI233" s="93">
        <f t="shared" si="895"/>
        <v>1.6E-2</v>
      </c>
      <c r="CJ233" s="93">
        <f t="shared" si="896"/>
        <v>2.3E-2</v>
      </c>
      <c r="CK233" s="93">
        <f t="shared" si="897"/>
        <v>2.4E-2</v>
      </c>
      <c r="CL233" s="93"/>
      <c r="CM233" s="7"/>
      <c r="CN233" s="7"/>
      <c r="CP233" s="7"/>
      <c r="CQ233" s="7"/>
      <c r="CS233" s="7"/>
      <c r="CT233" s="7"/>
      <c r="CV233" s="7"/>
      <c r="CW233" s="7"/>
      <c r="CY233" s="7"/>
      <c r="CZ233" s="7"/>
      <c r="DB233" s="7"/>
      <c r="DC233" s="7"/>
    </row>
    <row r="234" spans="1:107">
      <c r="A234" s="37" t="s">
        <v>245</v>
      </c>
      <c r="B234" s="37" t="s">
        <v>186</v>
      </c>
      <c r="C234" s="94">
        <v>41852</v>
      </c>
      <c r="D234" s="37"/>
      <c r="E234" s="95"/>
      <c r="F234" s="96">
        <v>0.15</v>
      </c>
      <c r="G234" s="37"/>
      <c r="H234" s="96">
        <f t="shared" si="854"/>
        <v>0.16600000000000001</v>
      </c>
      <c r="I234" s="96">
        <f t="shared" si="855"/>
        <v>0.14099999999999999</v>
      </c>
      <c r="J234" s="95"/>
      <c r="K234" s="96">
        <v>0.14200051199440586</v>
      </c>
      <c r="L234" s="97">
        <f t="shared" si="856"/>
        <v>0.9466700799627058</v>
      </c>
      <c r="M234" s="95"/>
      <c r="N234" s="96">
        <v>0.14169382990748669</v>
      </c>
      <c r="O234" s="97">
        <f t="shared" si="857"/>
        <v>0.94462553271657801</v>
      </c>
      <c r="P234" s="95"/>
      <c r="Q234" s="96">
        <v>0.14499999999999999</v>
      </c>
      <c r="R234" s="97">
        <f t="shared" si="858"/>
        <v>0.96666666666666667</v>
      </c>
      <c r="S234" s="95"/>
      <c r="T234" s="96">
        <v>0.14199999999999999</v>
      </c>
      <c r="U234" s="97">
        <f t="shared" si="859"/>
        <v>0.94666666666666666</v>
      </c>
      <c r="V234" s="95"/>
      <c r="W234" s="96">
        <v>0.14699999999999999</v>
      </c>
      <c r="X234" s="97">
        <f t="shared" si="860"/>
        <v>0.98</v>
      </c>
      <c r="Y234" s="95"/>
      <c r="Z234" s="96">
        <v>0.14699999999999999</v>
      </c>
      <c r="AA234" s="97">
        <f t="shared" si="861"/>
        <v>0.98</v>
      </c>
      <c r="AB234" s="95"/>
      <c r="AC234" s="96">
        <v>0.154</v>
      </c>
      <c r="AD234" s="97">
        <f t="shared" si="862"/>
        <v>1.0266666666666666</v>
      </c>
      <c r="AE234" s="95"/>
      <c r="AF234" s="96">
        <v>0.14099999999999999</v>
      </c>
      <c r="AG234" s="97">
        <f t="shared" si="863"/>
        <v>0.94</v>
      </c>
      <c r="AH234" s="95"/>
      <c r="AI234" s="96">
        <v>0.157</v>
      </c>
      <c r="AJ234" s="97">
        <f t="shared" si="864"/>
        <v>1.0466666666666666</v>
      </c>
      <c r="AK234" s="95"/>
      <c r="AL234" s="96">
        <v>0.152</v>
      </c>
      <c r="AM234" s="97">
        <f t="shared" si="865"/>
        <v>1.0133333333333334</v>
      </c>
      <c r="AN234" s="95"/>
      <c r="AO234" s="96">
        <v>0.159</v>
      </c>
      <c r="AP234" s="97">
        <f t="shared" si="866"/>
        <v>1.06</v>
      </c>
      <c r="AQ234" s="95"/>
      <c r="AR234" s="96">
        <v>0.16600000000000001</v>
      </c>
      <c r="AS234" s="97">
        <f t="shared" si="867"/>
        <v>1.1066666666666667</v>
      </c>
      <c r="AT234" s="95"/>
      <c r="AU234" s="96">
        <v>0.157</v>
      </c>
      <c r="AV234" s="97">
        <f t="shared" si="868"/>
        <v>1.0466666666666666</v>
      </c>
      <c r="AW234" s="95"/>
      <c r="AX234" s="96">
        <v>0.15</v>
      </c>
      <c r="AY234" s="97">
        <f t="shared" si="869"/>
        <v>1</v>
      </c>
      <c r="AZ234" s="95"/>
      <c r="BA234" s="96">
        <v>0.153</v>
      </c>
      <c r="BB234" s="97">
        <f t="shared" si="870"/>
        <v>1.02</v>
      </c>
      <c r="BC234" s="95"/>
      <c r="BD234" s="96">
        <v>0.14099999999999999</v>
      </c>
      <c r="BE234" s="97">
        <f t="shared" si="871"/>
        <v>0.94</v>
      </c>
      <c r="BF234" s="95"/>
      <c r="BG234" s="96">
        <v>0.14199999999999999</v>
      </c>
      <c r="BH234" s="97">
        <f t="shared" si="872"/>
        <v>0.94666666666666666</v>
      </c>
      <c r="BI234" s="97"/>
      <c r="BJ234" s="96">
        <f t="shared" si="873"/>
        <v>0.14456405791606117</v>
      </c>
      <c r="BK234" s="97">
        <f t="shared" si="874"/>
        <v>0.96376038610707448</v>
      </c>
      <c r="BL234" s="93"/>
      <c r="BM234" s="93">
        <f t="shared" si="875"/>
        <v>0.15513487213550312</v>
      </c>
      <c r="BN234" s="97">
        <f t="shared" si="876"/>
        <v>1.0342324809033541</v>
      </c>
      <c r="BO234" s="93"/>
      <c r="BP234" s="93">
        <f t="shared" si="877"/>
        <v>0.15128139276649746</v>
      </c>
      <c r="BQ234" s="97">
        <f t="shared" si="878"/>
        <v>1.0085426184433164</v>
      </c>
      <c r="BR234" s="93"/>
      <c r="BS234" s="97">
        <f t="shared" si="879"/>
        <v>0.14998380846420903</v>
      </c>
      <c r="BT234" s="97">
        <f t="shared" si="880"/>
        <v>0.99989205642806023</v>
      </c>
      <c r="BU234" s="93">
        <f t="shared" si="881"/>
        <v>0.14200051199440586</v>
      </c>
      <c r="BV234" s="93">
        <f t="shared" si="882"/>
        <v>0.14169382990748669</v>
      </c>
      <c r="BW234" s="93">
        <f t="shared" si="883"/>
        <v>0.14499999999999999</v>
      </c>
      <c r="BX234" s="93">
        <f t="shared" si="884"/>
        <v>0.14199999999999999</v>
      </c>
      <c r="BY234" s="93">
        <f t="shared" si="885"/>
        <v>0.14699999999999999</v>
      </c>
      <c r="BZ234" s="93">
        <f t="shared" si="886"/>
        <v>0.14699999999999999</v>
      </c>
      <c r="CA234" s="93">
        <f t="shared" si="887"/>
        <v>0.154</v>
      </c>
      <c r="CB234" s="93">
        <f t="shared" si="888"/>
        <v>0.14099999999999999</v>
      </c>
      <c r="CC234" s="93">
        <f t="shared" si="889"/>
        <v>0.157</v>
      </c>
      <c r="CD234" s="93">
        <f t="shared" si="890"/>
        <v>0.152</v>
      </c>
      <c r="CE234" s="93">
        <f t="shared" si="891"/>
        <v>0.159</v>
      </c>
      <c r="CF234" s="93">
        <f t="shared" si="892"/>
        <v>0.16600000000000001</v>
      </c>
      <c r="CG234" s="93">
        <f t="shared" si="893"/>
        <v>0.157</v>
      </c>
      <c r="CH234" s="93">
        <f t="shared" si="894"/>
        <v>0.15</v>
      </c>
      <c r="CI234" s="93">
        <f t="shared" si="895"/>
        <v>0.153</v>
      </c>
      <c r="CJ234" s="93">
        <f t="shared" si="896"/>
        <v>0.14099999999999999</v>
      </c>
      <c r="CK234" s="93">
        <f t="shared" si="897"/>
        <v>0.14199999999999999</v>
      </c>
      <c r="CL234" s="93"/>
      <c r="CM234" s="7"/>
      <c r="CN234" s="7"/>
      <c r="CP234" s="7"/>
      <c r="CQ234" s="7"/>
      <c r="CS234" s="7"/>
      <c r="CT234" s="7"/>
      <c r="CV234" s="7"/>
      <c r="CW234" s="7"/>
      <c r="CY234" s="7"/>
      <c r="CZ234" s="7"/>
      <c r="DB234" s="7"/>
      <c r="DC234" s="7"/>
    </row>
    <row r="235" spans="1:107">
      <c r="A235" s="37" t="s">
        <v>246</v>
      </c>
      <c r="B235" s="37"/>
      <c r="C235" s="37"/>
      <c r="D235" s="37"/>
      <c r="E235" s="103"/>
      <c r="F235" s="37"/>
      <c r="G235" s="37"/>
      <c r="H235" s="37"/>
      <c r="I235" s="37"/>
      <c r="J235" s="103"/>
      <c r="K235" s="37"/>
      <c r="L235" s="103"/>
      <c r="M235" s="103"/>
      <c r="N235" s="37"/>
      <c r="O235" s="103"/>
      <c r="P235" s="103"/>
      <c r="Q235" s="37"/>
      <c r="R235" s="103"/>
      <c r="S235" s="103"/>
      <c r="T235" s="37"/>
      <c r="U235" s="103"/>
      <c r="V235" s="103"/>
      <c r="W235" s="37"/>
      <c r="X235" s="103"/>
      <c r="Y235" s="103"/>
      <c r="Z235" s="37"/>
      <c r="AA235" s="103"/>
      <c r="AB235" s="103"/>
      <c r="AC235" s="37"/>
      <c r="AD235" s="103"/>
      <c r="AE235" s="103"/>
      <c r="AF235" s="37"/>
      <c r="AG235" s="103"/>
      <c r="AH235" s="103"/>
      <c r="AI235" s="37"/>
      <c r="AJ235" s="103"/>
      <c r="AK235" s="103"/>
      <c r="AL235" s="37"/>
      <c r="AM235" s="103"/>
      <c r="AN235" s="103"/>
      <c r="AO235" s="37"/>
      <c r="AP235" s="103"/>
      <c r="AQ235" s="103"/>
      <c r="AR235" s="37"/>
      <c r="AS235" s="103"/>
      <c r="AT235" s="103"/>
      <c r="AU235" s="37"/>
      <c r="AV235" s="103"/>
      <c r="AW235" s="103"/>
      <c r="AX235" s="37"/>
      <c r="AY235" s="103"/>
      <c r="AZ235" s="103"/>
      <c r="BA235" s="37"/>
      <c r="BB235" s="103"/>
      <c r="BC235" s="103"/>
      <c r="BD235" s="37"/>
      <c r="BE235" s="103"/>
      <c r="BF235" s="103"/>
      <c r="BG235" s="37"/>
      <c r="BH235" s="103"/>
      <c r="BI235" s="103"/>
      <c r="BJ235" s="103"/>
      <c r="BK235" s="103"/>
      <c r="BL235" s="103"/>
      <c r="BM235" s="103"/>
      <c r="BN235" s="103"/>
      <c r="BO235" s="103"/>
      <c r="BP235" s="103"/>
      <c r="BQ235" s="103"/>
      <c r="BR235" s="103"/>
      <c r="BS235" s="103"/>
      <c r="BT235" s="103"/>
      <c r="BU235" s="93"/>
      <c r="BV235" s="93"/>
      <c r="BW235" s="93"/>
      <c r="BX235" s="93"/>
      <c r="BY235" s="93"/>
      <c r="BZ235" s="93"/>
      <c r="CA235" s="93"/>
      <c r="CB235" s="93"/>
      <c r="CC235" s="93"/>
      <c r="CD235" s="93"/>
      <c r="CE235" s="93"/>
      <c r="CF235" s="93"/>
      <c r="CG235" s="93"/>
      <c r="CH235" s="93"/>
      <c r="CI235" s="93"/>
      <c r="CJ235" s="93"/>
      <c r="CK235" s="93"/>
      <c r="CL235" s="93"/>
      <c r="CM235" s="7"/>
      <c r="CN235" s="7"/>
      <c r="CP235" s="7"/>
      <c r="CQ235" s="7"/>
      <c r="CS235" s="7"/>
      <c r="CT235" s="7"/>
      <c r="CV235" s="7"/>
      <c r="CW235" s="7"/>
      <c r="CY235" s="7"/>
      <c r="CZ235" s="7"/>
      <c r="DB235" s="7"/>
      <c r="DC235" s="7"/>
    </row>
    <row r="236" spans="1:107">
      <c r="A236" s="37" t="s">
        <v>247</v>
      </c>
      <c r="B236" s="37" t="s">
        <v>186</v>
      </c>
      <c r="C236" s="94">
        <v>41852</v>
      </c>
      <c r="D236" s="37"/>
      <c r="E236" s="95"/>
      <c r="F236" s="96">
        <v>0.224</v>
      </c>
      <c r="G236" s="37"/>
      <c r="H236" s="96">
        <f t="shared" ref="H236:H241" si="898">LARGE(BU236:CK236,1)</f>
        <v>0.23200000000000001</v>
      </c>
      <c r="I236" s="96">
        <f t="shared" ref="I236:I241" si="899">SMALL(BU236:CK236,1)</f>
        <v>0.219</v>
      </c>
      <c r="J236" s="95"/>
      <c r="K236" s="96">
        <v>0.222</v>
      </c>
      <c r="L236" s="97">
        <f t="shared" ref="L236:L241" si="900">K236/$F236</f>
        <v>0.9910714285714286</v>
      </c>
      <c r="M236" s="95"/>
      <c r="N236" s="96">
        <v>0.224</v>
      </c>
      <c r="O236" s="97">
        <f t="shared" ref="O236:O241" si="901">N236/$F236</f>
        <v>1</v>
      </c>
      <c r="P236" s="95"/>
      <c r="Q236" s="96">
        <v>0.222</v>
      </c>
      <c r="R236" s="97">
        <f t="shared" ref="R236:R241" si="902">Q236/$F236</f>
        <v>0.9910714285714286</v>
      </c>
      <c r="S236" s="95"/>
      <c r="T236" s="96">
        <v>0.22800000000000001</v>
      </c>
      <c r="U236" s="97">
        <f t="shared" ref="U236:U241" si="903">T236/$F236</f>
        <v>1.0178571428571428</v>
      </c>
      <c r="V236" s="95"/>
      <c r="W236" s="96">
        <v>0.224</v>
      </c>
      <c r="X236" s="97">
        <f t="shared" ref="X236:X241" si="904">W236/$F236</f>
        <v>1</v>
      </c>
      <c r="Y236" s="95"/>
      <c r="Z236" s="96">
        <v>0.221</v>
      </c>
      <c r="AA236" s="97">
        <f t="shared" ref="AA236:AA241" si="905">Z236/$F236</f>
        <v>0.98660714285714279</v>
      </c>
      <c r="AB236" s="95"/>
      <c r="AC236" s="96">
        <v>0.23200000000000001</v>
      </c>
      <c r="AD236" s="97">
        <f t="shared" ref="AD236:AD241" si="906">AC236/$F236</f>
        <v>1.0357142857142858</v>
      </c>
      <c r="AE236" s="95"/>
      <c r="AF236" s="96">
        <v>0.221</v>
      </c>
      <c r="AG236" s="97">
        <f t="shared" ref="AG236:AG241" si="907">AF236/$F236</f>
        <v>0.98660714285714279</v>
      </c>
      <c r="AH236" s="95"/>
      <c r="AI236" s="96">
        <v>0.221</v>
      </c>
      <c r="AJ236" s="97">
        <f t="shared" ref="AJ236:AJ241" si="908">AI236/$F236</f>
        <v>0.98660714285714279</v>
      </c>
      <c r="AK236" s="95"/>
      <c r="AL236" s="96">
        <v>0.219</v>
      </c>
      <c r="AM236" s="97">
        <f t="shared" ref="AM236:AM241" si="909">AL236/$F236</f>
        <v>0.9776785714285714</v>
      </c>
      <c r="AN236" s="95"/>
      <c r="AO236" s="128">
        <v>0.222</v>
      </c>
      <c r="AP236" s="97">
        <f t="shared" ref="AP236:AP241" si="910">AO236/$F236</f>
        <v>0.9910714285714286</v>
      </c>
      <c r="AQ236" s="95"/>
      <c r="AR236" s="96">
        <v>0.222</v>
      </c>
      <c r="AS236" s="97">
        <f t="shared" ref="AS236:AS241" si="911">AR236/$F236</f>
        <v>0.9910714285714286</v>
      </c>
      <c r="AT236" s="95"/>
      <c r="AU236" s="96">
        <v>0.222</v>
      </c>
      <c r="AV236" s="97">
        <f t="shared" ref="AV236:AV241" si="912">AU236/$F236</f>
        <v>0.9910714285714286</v>
      </c>
      <c r="AW236" s="95"/>
      <c r="AX236" s="96">
        <v>0.22500000000000001</v>
      </c>
      <c r="AY236" s="97">
        <f t="shared" ref="AY236:AY241" si="913">AX236/$F236</f>
        <v>1.0044642857142858</v>
      </c>
      <c r="AZ236" s="95"/>
      <c r="BA236" s="96">
        <v>0.221</v>
      </c>
      <c r="BB236" s="97">
        <f t="shared" ref="BB236:BB241" si="914">BA236/$F236</f>
        <v>0.98660714285714279</v>
      </c>
      <c r="BC236" s="95"/>
      <c r="BD236" s="96">
        <v>0.22900000000000001</v>
      </c>
      <c r="BE236" s="97">
        <f t="shared" ref="BE236:BE241" si="915">BD236/$F236</f>
        <v>1.0223214285714286</v>
      </c>
      <c r="BF236" s="95"/>
      <c r="BG236" s="96">
        <v>0.22700000000000001</v>
      </c>
      <c r="BH236" s="97">
        <f t="shared" ref="BH236:BH241" si="916">BG236/$F236</f>
        <v>1.0133928571428572</v>
      </c>
      <c r="BI236" s="97"/>
      <c r="BJ236" s="96">
        <f t="shared" ref="BJ236:BJ241" si="917">((K236*J$175)+(T236*S$175)+(W236*V$175)+(Z236*Y$175)+(Q236*P$175))/BI$175</f>
        <v>0.2238380942294308</v>
      </c>
      <c r="BK236" s="97">
        <f t="shared" ref="BK236:BK241" si="918">BJ236/$F236</f>
        <v>0.99927720638138751</v>
      </c>
      <c r="BL236" s="93"/>
      <c r="BM236" s="93">
        <f t="shared" ref="BM236:BM241" si="919">((BG236*BF$175)+(AU236*AT$175)+(AR236*AQ$175)+(AX236*AW$175))/BL$175</f>
        <v>0.22372856193955498</v>
      </c>
      <c r="BN236" s="97">
        <f t="shared" ref="BN236:BN241" si="920">BM236/$F236</f>
        <v>0.99878822294444192</v>
      </c>
      <c r="BO236" s="93"/>
      <c r="BP236" s="93">
        <f t="shared" ref="BP236:BP241" si="921">((BA236*AZ$175)+(AO236*AN$175)+(AL236*AK$175)+(BD236*BC$175))/BO$175</f>
        <v>0.22270287119289339</v>
      </c>
      <c r="BQ236" s="97">
        <f t="shared" ref="BQ236:BQ241" si="922">BP236/$F236</f>
        <v>0.99420924639684549</v>
      </c>
      <c r="BR236" s="93"/>
      <c r="BS236" s="97">
        <f t="shared" ref="BS236:BS241" si="923">((AI236*AH$175)+(AF236*AE$175)+(AC236*AB$175)+(N236*M$175))/BR$175</f>
        <v>0.22559158278951444</v>
      </c>
      <c r="BT236" s="97">
        <f t="shared" ref="BT236:BT241" si="924">BS236/$F236</f>
        <v>1.0071052803103322</v>
      </c>
      <c r="BU236" s="93">
        <f t="shared" ref="BU236:BU241" si="925">K236</f>
        <v>0.222</v>
      </c>
      <c r="BV236" s="93">
        <f t="shared" ref="BV236:BV241" si="926">N236</f>
        <v>0.224</v>
      </c>
      <c r="BW236" s="93">
        <f t="shared" ref="BW236:BW241" si="927">Q236</f>
        <v>0.222</v>
      </c>
      <c r="BX236" s="93">
        <f t="shared" ref="BX236:BX241" si="928">T236</f>
        <v>0.22800000000000001</v>
      </c>
      <c r="BY236" s="93">
        <f t="shared" ref="BY236:BY241" si="929">W236</f>
        <v>0.224</v>
      </c>
      <c r="BZ236" s="93">
        <f t="shared" ref="BZ236:BZ241" si="930">Z236</f>
        <v>0.221</v>
      </c>
      <c r="CA236" s="93">
        <f t="shared" ref="CA236:CA241" si="931">AC236</f>
        <v>0.23200000000000001</v>
      </c>
      <c r="CB236" s="93">
        <f t="shared" ref="CB236:CB241" si="932">AF236</f>
        <v>0.221</v>
      </c>
      <c r="CC236" s="93">
        <f t="shared" ref="CC236:CC241" si="933">AI236</f>
        <v>0.221</v>
      </c>
      <c r="CD236" s="93">
        <f t="shared" ref="CD236:CD241" si="934">AL236</f>
        <v>0.219</v>
      </c>
      <c r="CE236" s="93">
        <f t="shared" ref="CE236:CE241" si="935">AO236</f>
        <v>0.222</v>
      </c>
      <c r="CF236" s="93">
        <f t="shared" ref="CF236:CF241" si="936">AR236</f>
        <v>0.222</v>
      </c>
      <c r="CG236" s="93">
        <f t="shared" ref="CG236:CG241" si="937">AU236</f>
        <v>0.222</v>
      </c>
      <c r="CH236" s="93">
        <f t="shared" ref="CH236:CH241" si="938">AX236</f>
        <v>0.22500000000000001</v>
      </c>
      <c r="CI236" s="93">
        <f t="shared" ref="CI236:CI241" si="939">BA236</f>
        <v>0.221</v>
      </c>
      <c r="CJ236" s="93">
        <f t="shared" ref="CJ236:CJ241" si="940">BD236</f>
        <v>0.22900000000000001</v>
      </c>
      <c r="CK236" s="93">
        <f t="shared" ref="CK236:CK241" si="941">BG236</f>
        <v>0.22700000000000001</v>
      </c>
      <c r="CL236" s="93"/>
      <c r="CM236" s="7"/>
      <c r="CN236" s="7"/>
      <c r="CP236" s="7"/>
      <c r="CQ236" s="7"/>
      <c r="CS236" s="7"/>
      <c r="CT236" s="7"/>
      <c r="CV236" s="7"/>
      <c r="CW236" s="7"/>
      <c r="CY236" s="7"/>
      <c r="CZ236" s="7"/>
      <c r="DB236" s="7"/>
      <c r="DC236" s="7"/>
    </row>
    <row r="237" spans="1:107">
      <c r="A237" s="37" t="s">
        <v>248</v>
      </c>
      <c r="B237" s="37" t="s">
        <v>186</v>
      </c>
      <c r="C237" s="94">
        <v>41852</v>
      </c>
      <c r="D237" s="37"/>
      <c r="E237" s="95"/>
      <c r="F237" s="96">
        <v>0.30399999999999999</v>
      </c>
      <c r="G237" s="37"/>
      <c r="H237" s="96">
        <f t="shared" si="898"/>
        <v>0.314</v>
      </c>
      <c r="I237" s="96">
        <f t="shared" si="899"/>
        <v>0.29699999999999999</v>
      </c>
      <c r="J237" s="95"/>
      <c r="K237" s="96">
        <v>0.30099999999999999</v>
      </c>
      <c r="L237" s="97">
        <f t="shared" si="900"/>
        <v>0.99013157894736836</v>
      </c>
      <c r="M237" s="95"/>
      <c r="N237" s="96">
        <v>0.30099999999999999</v>
      </c>
      <c r="O237" s="97">
        <f t="shared" si="901"/>
        <v>0.99013157894736836</v>
      </c>
      <c r="P237" s="95"/>
      <c r="Q237" s="96">
        <v>0.30499999999999999</v>
      </c>
      <c r="R237" s="97">
        <f t="shared" si="902"/>
        <v>1.0032894736842106</v>
      </c>
      <c r="S237" s="95"/>
      <c r="T237" s="96">
        <v>0.314</v>
      </c>
      <c r="U237" s="97">
        <f t="shared" si="903"/>
        <v>1.0328947368421053</v>
      </c>
      <c r="V237" s="95"/>
      <c r="W237" s="96">
        <v>0.30399999999999999</v>
      </c>
      <c r="X237" s="97">
        <f t="shared" si="904"/>
        <v>1</v>
      </c>
      <c r="Y237" s="95"/>
      <c r="Z237" s="96">
        <v>0.30199999999999999</v>
      </c>
      <c r="AA237" s="97">
        <f t="shared" si="905"/>
        <v>0.99342105263157898</v>
      </c>
      <c r="AB237" s="95"/>
      <c r="AC237" s="96">
        <v>0.308</v>
      </c>
      <c r="AD237" s="97">
        <f t="shared" si="906"/>
        <v>1.013157894736842</v>
      </c>
      <c r="AE237" s="95"/>
      <c r="AF237" s="96">
        <v>0.30499999999999999</v>
      </c>
      <c r="AG237" s="97">
        <f t="shared" si="907"/>
        <v>1.0032894736842106</v>
      </c>
      <c r="AH237" s="95"/>
      <c r="AI237" s="96">
        <v>0.29699999999999999</v>
      </c>
      <c r="AJ237" s="97">
        <f t="shared" si="908"/>
        <v>0.97697368421052633</v>
      </c>
      <c r="AK237" s="95"/>
      <c r="AL237" s="96">
        <v>0.29799999999999999</v>
      </c>
      <c r="AM237" s="97">
        <f t="shared" si="909"/>
        <v>0.98026315789473684</v>
      </c>
      <c r="AN237" s="95"/>
      <c r="AO237" s="96">
        <v>0.30199999999999999</v>
      </c>
      <c r="AP237" s="97">
        <f t="shared" si="910"/>
        <v>0.99342105263157898</v>
      </c>
      <c r="AQ237" s="95"/>
      <c r="AR237" s="96">
        <v>0.29699999999999999</v>
      </c>
      <c r="AS237" s="97">
        <f t="shared" si="911"/>
        <v>0.97697368421052633</v>
      </c>
      <c r="AT237" s="95"/>
      <c r="AU237" s="96">
        <v>0.307</v>
      </c>
      <c r="AV237" s="97">
        <f t="shared" si="912"/>
        <v>1.0098684210526316</v>
      </c>
      <c r="AW237" s="95"/>
      <c r="AX237" s="96">
        <v>0.308</v>
      </c>
      <c r="AY237" s="97">
        <f t="shared" si="913"/>
        <v>1.013157894736842</v>
      </c>
      <c r="AZ237" s="95"/>
      <c r="BA237" s="96">
        <v>0.29699999999999999</v>
      </c>
      <c r="BB237" s="97">
        <f t="shared" si="914"/>
        <v>0.97697368421052633</v>
      </c>
      <c r="BC237" s="95"/>
      <c r="BD237" s="96">
        <v>0.307</v>
      </c>
      <c r="BE237" s="97">
        <f t="shared" si="915"/>
        <v>1.0098684210526316</v>
      </c>
      <c r="BF237" s="95"/>
      <c r="BG237" s="96">
        <v>0.313</v>
      </c>
      <c r="BH237" s="97">
        <f t="shared" si="916"/>
        <v>1.0296052631578947</v>
      </c>
      <c r="BI237" s="97"/>
      <c r="BJ237" s="96">
        <f t="shared" si="917"/>
        <v>0.30581370472357555</v>
      </c>
      <c r="BK237" s="97">
        <f t="shared" si="918"/>
        <v>1.0059661339591301</v>
      </c>
      <c r="BL237" s="93"/>
      <c r="BM237" s="93">
        <f t="shared" si="919"/>
        <v>0.30529707738292922</v>
      </c>
      <c r="BN237" s="97">
        <f t="shared" si="920"/>
        <v>1.0042667019175304</v>
      </c>
      <c r="BO237" s="93"/>
      <c r="BP237" s="93">
        <f t="shared" si="921"/>
        <v>0.30096811548223351</v>
      </c>
      <c r="BQ237" s="97">
        <f t="shared" si="922"/>
        <v>0.99002669566524182</v>
      </c>
      <c r="BR237" s="93"/>
      <c r="BS237" s="97">
        <f t="shared" si="923"/>
        <v>0.30334068871437525</v>
      </c>
      <c r="BT237" s="97">
        <f t="shared" si="924"/>
        <v>0.99783121287623444</v>
      </c>
      <c r="BU237" s="93">
        <f t="shared" si="925"/>
        <v>0.30099999999999999</v>
      </c>
      <c r="BV237" s="93">
        <f t="shared" si="926"/>
        <v>0.30099999999999999</v>
      </c>
      <c r="BW237" s="93">
        <f t="shared" si="927"/>
        <v>0.30499999999999999</v>
      </c>
      <c r="BX237" s="93">
        <f t="shared" si="928"/>
        <v>0.314</v>
      </c>
      <c r="BY237" s="93">
        <f t="shared" si="929"/>
        <v>0.30399999999999999</v>
      </c>
      <c r="BZ237" s="93">
        <f t="shared" si="930"/>
        <v>0.30199999999999999</v>
      </c>
      <c r="CA237" s="93">
        <f t="shared" si="931"/>
        <v>0.308</v>
      </c>
      <c r="CB237" s="93">
        <f t="shared" si="932"/>
        <v>0.30499999999999999</v>
      </c>
      <c r="CC237" s="93">
        <f t="shared" si="933"/>
        <v>0.29699999999999999</v>
      </c>
      <c r="CD237" s="93">
        <f t="shared" si="934"/>
        <v>0.29799999999999999</v>
      </c>
      <c r="CE237" s="93">
        <f t="shared" si="935"/>
        <v>0.30199999999999999</v>
      </c>
      <c r="CF237" s="93">
        <f t="shared" si="936"/>
        <v>0.29699999999999999</v>
      </c>
      <c r="CG237" s="93">
        <f t="shared" si="937"/>
        <v>0.307</v>
      </c>
      <c r="CH237" s="93">
        <f t="shared" si="938"/>
        <v>0.308</v>
      </c>
      <c r="CI237" s="93">
        <f t="shared" si="939"/>
        <v>0.29699999999999999</v>
      </c>
      <c r="CJ237" s="93">
        <f t="shared" si="940"/>
        <v>0.307</v>
      </c>
      <c r="CK237" s="93">
        <f t="shared" si="941"/>
        <v>0.313</v>
      </c>
      <c r="CL237" s="93"/>
      <c r="CM237" s="7"/>
      <c r="CN237" s="7"/>
      <c r="CP237" s="7"/>
      <c r="CQ237" s="7"/>
      <c r="CS237" s="7"/>
      <c r="CT237" s="7"/>
      <c r="CV237" s="7"/>
      <c r="CW237" s="7"/>
      <c r="CY237" s="7"/>
      <c r="CZ237" s="7"/>
      <c r="DB237" s="7"/>
      <c r="DC237" s="7"/>
    </row>
    <row r="238" spans="1:107">
      <c r="A238" s="37" t="s">
        <v>249</v>
      </c>
      <c r="B238" s="37" t="s">
        <v>186</v>
      </c>
      <c r="C238" s="94">
        <v>41852</v>
      </c>
      <c r="D238" s="37"/>
      <c r="E238" s="95"/>
      <c r="F238" s="96">
        <v>0.22800000000000001</v>
      </c>
      <c r="G238" s="37"/>
      <c r="H238" s="96">
        <f t="shared" si="898"/>
        <v>0.24299999999999999</v>
      </c>
      <c r="I238" s="96">
        <f t="shared" si="899"/>
        <v>0.216</v>
      </c>
      <c r="J238" s="95"/>
      <c r="K238" s="96">
        <v>0.22700000000000001</v>
      </c>
      <c r="L238" s="97">
        <f t="shared" si="900"/>
        <v>0.99561403508771928</v>
      </c>
      <c r="M238" s="95"/>
      <c r="N238" s="96">
        <v>0.22800000000000001</v>
      </c>
      <c r="O238" s="97">
        <f t="shared" si="901"/>
        <v>1</v>
      </c>
      <c r="P238" s="95"/>
      <c r="Q238" s="96">
        <v>0.224</v>
      </c>
      <c r="R238" s="97">
        <f t="shared" si="902"/>
        <v>0.98245614035087714</v>
      </c>
      <c r="S238" s="95"/>
      <c r="T238" s="96">
        <v>0.217</v>
      </c>
      <c r="U238" s="97">
        <f t="shared" si="903"/>
        <v>0.95175438596491224</v>
      </c>
      <c r="V238" s="95"/>
      <c r="W238" s="96">
        <v>0.22900000000000001</v>
      </c>
      <c r="X238" s="97">
        <f t="shared" si="904"/>
        <v>1.0043859649122806</v>
      </c>
      <c r="Y238" s="95"/>
      <c r="Z238" s="96">
        <v>0.22700000000000001</v>
      </c>
      <c r="AA238" s="97">
        <f t="shared" si="905"/>
        <v>0.99561403508771928</v>
      </c>
      <c r="AB238" s="95"/>
      <c r="AC238" s="96">
        <v>0.216</v>
      </c>
      <c r="AD238" s="97">
        <f t="shared" si="906"/>
        <v>0.94736842105263153</v>
      </c>
      <c r="AE238" s="95"/>
      <c r="AF238" s="96">
        <v>0.22500000000000001</v>
      </c>
      <c r="AG238" s="97">
        <f t="shared" si="907"/>
        <v>0.98684210526315785</v>
      </c>
      <c r="AH238" s="95"/>
      <c r="AI238" s="96">
        <v>0.23699999999999999</v>
      </c>
      <c r="AJ238" s="97">
        <f t="shared" si="908"/>
        <v>1.0394736842105263</v>
      </c>
      <c r="AK238" s="95"/>
      <c r="AL238" s="96">
        <v>0.24299999999999999</v>
      </c>
      <c r="AM238" s="97">
        <f t="shared" si="909"/>
        <v>1.0657894736842104</v>
      </c>
      <c r="AN238" s="95"/>
      <c r="AO238" s="96">
        <v>0.24299999999999999</v>
      </c>
      <c r="AP238" s="97">
        <f t="shared" si="910"/>
        <v>1.0657894736842104</v>
      </c>
      <c r="AQ238" s="95"/>
      <c r="AR238" s="96">
        <v>0.23499999999999999</v>
      </c>
      <c r="AS238" s="97">
        <f t="shared" si="911"/>
        <v>1.0307017543859649</v>
      </c>
      <c r="AT238" s="95"/>
      <c r="AU238" s="96">
        <v>0.22900000000000001</v>
      </c>
      <c r="AV238" s="97">
        <f t="shared" si="912"/>
        <v>1.0043859649122806</v>
      </c>
      <c r="AW238" s="95"/>
      <c r="AX238" s="96">
        <v>0.221</v>
      </c>
      <c r="AY238" s="97">
        <f t="shared" si="913"/>
        <v>0.9692982456140351</v>
      </c>
      <c r="AZ238" s="95"/>
      <c r="BA238" s="96">
        <v>0.24199999999999999</v>
      </c>
      <c r="BB238" s="97">
        <f t="shared" si="914"/>
        <v>1.0614035087719298</v>
      </c>
      <c r="BC238" s="95"/>
      <c r="BD238" s="96">
        <v>0.216</v>
      </c>
      <c r="BE238" s="97">
        <f t="shared" si="915"/>
        <v>0.94736842105263153</v>
      </c>
      <c r="BF238" s="95"/>
      <c r="BG238" s="96">
        <v>0.216</v>
      </c>
      <c r="BH238" s="97">
        <f t="shared" si="916"/>
        <v>0.94736842105263153</v>
      </c>
      <c r="BI238" s="97"/>
      <c r="BJ238" s="96">
        <f t="shared" si="917"/>
        <v>0.22451960843646929</v>
      </c>
      <c r="BK238" s="97">
        <f t="shared" si="918"/>
        <v>0.98473512472135649</v>
      </c>
      <c r="BL238" s="93"/>
      <c r="BM238" s="93">
        <f t="shared" si="919"/>
        <v>0.226363533709731</v>
      </c>
      <c r="BN238" s="97">
        <f t="shared" si="920"/>
        <v>0.99282251627075002</v>
      </c>
      <c r="BO238" s="93"/>
      <c r="BP238" s="93">
        <f t="shared" si="921"/>
        <v>0.2361034581218274</v>
      </c>
      <c r="BQ238" s="97">
        <f t="shared" si="922"/>
        <v>1.035541482990471</v>
      </c>
      <c r="BR238" s="93"/>
      <c r="BS238" s="97">
        <f t="shared" si="923"/>
        <v>0.22528896139807542</v>
      </c>
      <c r="BT238" s="97">
        <f t="shared" si="924"/>
        <v>0.98810947981612018</v>
      </c>
      <c r="BU238" s="93">
        <f t="shared" si="925"/>
        <v>0.22700000000000001</v>
      </c>
      <c r="BV238" s="93">
        <f t="shared" si="926"/>
        <v>0.22800000000000001</v>
      </c>
      <c r="BW238" s="93">
        <f t="shared" si="927"/>
        <v>0.224</v>
      </c>
      <c r="BX238" s="93">
        <f t="shared" si="928"/>
        <v>0.217</v>
      </c>
      <c r="BY238" s="93">
        <f t="shared" si="929"/>
        <v>0.22900000000000001</v>
      </c>
      <c r="BZ238" s="93">
        <f t="shared" si="930"/>
        <v>0.22700000000000001</v>
      </c>
      <c r="CA238" s="93">
        <f t="shared" si="931"/>
        <v>0.216</v>
      </c>
      <c r="CB238" s="93">
        <f t="shared" si="932"/>
        <v>0.22500000000000001</v>
      </c>
      <c r="CC238" s="93">
        <f t="shared" si="933"/>
        <v>0.23699999999999999</v>
      </c>
      <c r="CD238" s="93">
        <f t="shared" si="934"/>
        <v>0.24299999999999999</v>
      </c>
      <c r="CE238" s="93">
        <f t="shared" si="935"/>
        <v>0.24299999999999999</v>
      </c>
      <c r="CF238" s="93">
        <f t="shared" si="936"/>
        <v>0.23499999999999999</v>
      </c>
      <c r="CG238" s="93">
        <f t="shared" si="937"/>
        <v>0.22900000000000001</v>
      </c>
      <c r="CH238" s="93">
        <f t="shared" si="938"/>
        <v>0.221</v>
      </c>
      <c r="CI238" s="93">
        <f t="shared" si="939"/>
        <v>0.24199999999999999</v>
      </c>
      <c r="CJ238" s="93">
        <f t="shared" si="940"/>
        <v>0.216</v>
      </c>
      <c r="CK238" s="93">
        <f t="shared" si="941"/>
        <v>0.216</v>
      </c>
      <c r="CL238" s="93"/>
      <c r="CM238" s="7"/>
      <c r="CN238" s="7"/>
      <c r="CP238" s="7"/>
      <c r="CQ238" s="7"/>
      <c r="CS238" s="7"/>
      <c r="CT238" s="7"/>
      <c r="CV238" s="7"/>
      <c r="CW238" s="7"/>
      <c r="CY238" s="7"/>
      <c r="CZ238" s="7"/>
      <c r="DB238" s="7"/>
      <c r="DC238" s="7"/>
    </row>
    <row r="239" spans="1:107">
      <c r="A239" s="37" t="s">
        <v>250</v>
      </c>
      <c r="B239" s="37" t="s">
        <v>186</v>
      </c>
      <c r="C239" s="94">
        <v>41852</v>
      </c>
      <c r="D239" s="37"/>
      <c r="E239" s="95"/>
      <c r="F239" s="96">
        <v>0.13300000000000001</v>
      </c>
      <c r="G239" s="37"/>
      <c r="H239" s="96">
        <f t="shared" si="898"/>
        <v>0.14869923729996792</v>
      </c>
      <c r="I239" s="96">
        <f t="shared" si="899"/>
        <v>0.12</v>
      </c>
      <c r="J239" s="95"/>
      <c r="K239" s="96">
        <v>0.14869923729996792</v>
      </c>
      <c r="L239" s="97">
        <f t="shared" si="900"/>
        <v>1.1180393781952476</v>
      </c>
      <c r="M239" s="95"/>
      <c r="N239" s="96">
        <v>0.14199999999999999</v>
      </c>
      <c r="O239" s="97">
        <f t="shared" si="901"/>
        <v>1.0676691729323307</v>
      </c>
      <c r="P239" s="95"/>
      <c r="Q239" s="96">
        <v>0.14499999999999999</v>
      </c>
      <c r="R239" s="97">
        <f t="shared" si="902"/>
        <v>1.0902255639097742</v>
      </c>
      <c r="S239" s="95"/>
      <c r="T239" s="96">
        <v>0.13300000000000001</v>
      </c>
      <c r="U239" s="97">
        <f t="shared" si="903"/>
        <v>1</v>
      </c>
      <c r="V239" s="95"/>
      <c r="W239" s="96">
        <v>0.13900000000000001</v>
      </c>
      <c r="X239" s="97">
        <f t="shared" si="904"/>
        <v>1.0451127819548873</v>
      </c>
      <c r="Y239" s="95"/>
      <c r="Z239" s="96">
        <v>0.14699999999999999</v>
      </c>
      <c r="AA239" s="97">
        <f t="shared" si="905"/>
        <v>1.1052631578947367</v>
      </c>
      <c r="AB239" s="95"/>
      <c r="AC239" s="96">
        <v>0.125</v>
      </c>
      <c r="AD239" s="97">
        <f t="shared" si="906"/>
        <v>0.93984962406015038</v>
      </c>
      <c r="AE239" s="95"/>
      <c r="AF239" s="96">
        <v>0.14799999999999999</v>
      </c>
      <c r="AG239" s="97">
        <f t="shared" si="907"/>
        <v>1.112781954887218</v>
      </c>
      <c r="AH239" s="95"/>
      <c r="AI239" s="96">
        <v>0.129</v>
      </c>
      <c r="AJ239" s="97">
        <f t="shared" si="908"/>
        <v>0.96992481203007519</v>
      </c>
      <c r="AK239" s="95"/>
      <c r="AL239" s="96">
        <v>0.13</v>
      </c>
      <c r="AM239" s="97">
        <f t="shared" si="909"/>
        <v>0.97744360902255634</v>
      </c>
      <c r="AN239" s="95"/>
      <c r="AO239" s="96">
        <v>0.12</v>
      </c>
      <c r="AP239" s="97">
        <f t="shared" si="910"/>
        <v>0.90225563909774431</v>
      </c>
      <c r="AQ239" s="95"/>
      <c r="AR239" s="96">
        <v>0.123</v>
      </c>
      <c r="AS239" s="97">
        <f t="shared" si="911"/>
        <v>0.92481203007518786</v>
      </c>
      <c r="AT239" s="95"/>
      <c r="AU239" s="96">
        <v>0.128</v>
      </c>
      <c r="AV239" s="97">
        <f t="shared" si="912"/>
        <v>0.96240601503759393</v>
      </c>
      <c r="AW239" s="95"/>
      <c r="AX239" s="96">
        <v>0.13100000000000001</v>
      </c>
      <c r="AY239" s="97">
        <f t="shared" si="913"/>
        <v>0.98496240601503759</v>
      </c>
      <c r="AZ239" s="95"/>
      <c r="BA239" s="96">
        <v>0.127</v>
      </c>
      <c r="BB239" s="97">
        <f t="shared" si="914"/>
        <v>0.95488721804511278</v>
      </c>
      <c r="BC239" s="95"/>
      <c r="BD239" s="96">
        <v>0.14099999999999999</v>
      </c>
      <c r="BE239" s="97">
        <f t="shared" si="915"/>
        <v>1.0601503759398494</v>
      </c>
      <c r="BF239" s="95"/>
      <c r="BG239" s="96">
        <v>0.13500000000000001</v>
      </c>
      <c r="BH239" s="97">
        <f t="shared" si="916"/>
        <v>1.0150375939849625</v>
      </c>
      <c r="BI239" s="97"/>
      <c r="BJ239" s="96">
        <f t="shared" si="917"/>
        <v>0.14145951364029763</v>
      </c>
      <c r="BK239" s="97">
        <f t="shared" si="918"/>
        <v>1.0636053657165234</v>
      </c>
      <c r="BL239" s="93"/>
      <c r="BM239" s="93">
        <f t="shared" si="919"/>
        <v>0.12855459980073067</v>
      </c>
      <c r="BN239" s="97">
        <f t="shared" si="920"/>
        <v>0.96657593835135835</v>
      </c>
      <c r="BO239" s="93"/>
      <c r="BP239" s="93">
        <f t="shared" si="921"/>
        <v>0.12947893401015229</v>
      </c>
      <c r="BQ239" s="97">
        <f t="shared" si="922"/>
        <v>0.97352581962520512</v>
      </c>
      <c r="BR239" s="93"/>
      <c r="BS239" s="97">
        <f t="shared" si="923"/>
        <v>0.13361010950116139</v>
      </c>
      <c r="BT239" s="97">
        <f t="shared" si="924"/>
        <v>1.0045872894824164</v>
      </c>
      <c r="BU239" s="93">
        <f t="shared" si="925"/>
        <v>0.14869923729996792</v>
      </c>
      <c r="BV239" s="93">
        <f t="shared" si="926"/>
        <v>0.14199999999999999</v>
      </c>
      <c r="BW239" s="93">
        <f t="shared" si="927"/>
        <v>0.14499999999999999</v>
      </c>
      <c r="BX239" s="93">
        <f t="shared" si="928"/>
        <v>0.13300000000000001</v>
      </c>
      <c r="BY239" s="93">
        <f t="shared" si="929"/>
        <v>0.13900000000000001</v>
      </c>
      <c r="BZ239" s="93">
        <f t="shared" si="930"/>
        <v>0.14699999999999999</v>
      </c>
      <c r="CA239" s="93">
        <f t="shared" si="931"/>
        <v>0.125</v>
      </c>
      <c r="CB239" s="93">
        <f t="shared" si="932"/>
        <v>0.14799999999999999</v>
      </c>
      <c r="CC239" s="93">
        <f t="shared" si="933"/>
        <v>0.129</v>
      </c>
      <c r="CD239" s="93">
        <f t="shared" si="934"/>
        <v>0.13</v>
      </c>
      <c r="CE239" s="93">
        <f t="shared" si="935"/>
        <v>0.12</v>
      </c>
      <c r="CF239" s="93">
        <f t="shared" si="936"/>
        <v>0.123</v>
      </c>
      <c r="CG239" s="93">
        <f t="shared" si="937"/>
        <v>0.128</v>
      </c>
      <c r="CH239" s="93">
        <f t="shared" si="938"/>
        <v>0.13100000000000001</v>
      </c>
      <c r="CI239" s="93">
        <f t="shared" si="939"/>
        <v>0.127</v>
      </c>
      <c r="CJ239" s="93">
        <f t="shared" si="940"/>
        <v>0.14099999999999999</v>
      </c>
      <c r="CK239" s="93">
        <f t="shared" si="941"/>
        <v>0.13500000000000001</v>
      </c>
      <c r="CL239" s="93"/>
      <c r="CM239" s="7"/>
      <c r="CN239" s="7"/>
      <c r="CP239" s="7"/>
      <c r="CQ239" s="7"/>
      <c r="CS239" s="7"/>
      <c r="CT239" s="7"/>
      <c r="CV239" s="7"/>
      <c r="CW239" s="7"/>
      <c r="CY239" s="7"/>
      <c r="CZ239" s="7"/>
      <c r="DB239" s="7"/>
      <c r="DC239" s="7"/>
    </row>
    <row r="240" spans="1:107">
      <c r="A240" s="37" t="s">
        <v>251</v>
      </c>
      <c r="B240" s="37" t="s">
        <v>186</v>
      </c>
      <c r="C240" s="94">
        <v>41852</v>
      </c>
      <c r="D240" s="37"/>
      <c r="E240" s="95"/>
      <c r="F240" s="96">
        <v>9.6000000000000002E-2</v>
      </c>
      <c r="G240" s="37"/>
      <c r="H240" s="96">
        <f t="shared" si="898"/>
        <v>0.107</v>
      </c>
      <c r="I240" s="96">
        <f t="shared" si="899"/>
        <v>8.561146435339656E-2</v>
      </c>
      <c r="J240" s="95"/>
      <c r="K240" s="96">
        <v>8.561146435339656E-2</v>
      </c>
      <c r="L240" s="97">
        <f t="shared" si="900"/>
        <v>0.89178608701454753</v>
      </c>
      <c r="M240" s="95"/>
      <c r="N240" s="96">
        <v>0.09</v>
      </c>
      <c r="O240" s="97">
        <f t="shared" si="901"/>
        <v>0.9375</v>
      </c>
      <c r="P240" s="95"/>
      <c r="Q240" s="96">
        <v>8.7999999999999995E-2</v>
      </c>
      <c r="R240" s="97">
        <f t="shared" si="902"/>
        <v>0.91666666666666663</v>
      </c>
      <c r="S240" s="95"/>
      <c r="T240" s="96">
        <v>9.4E-2</v>
      </c>
      <c r="U240" s="97">
        <f t="shared" si="903"/>
        <v>0.97916666666666663</v>
      </c>
      <c r="V240" s="95"/>
      <c r="W240" s="96">
        <v>0.09</v>
      </c>
      <c r="X240" s="97">
        <f t="shared" si="904"/>
        <v>0.9375</v>
      </c>
      <c r="Y240" s="95"/>
      <c r="Z240" s="96">
        <v>8.8999999999999996E-2</v>
      </c>
      <c r="AA240" s="97">
        <f t="shared" si="905"/>
        <v>0.92708333333333326</v>
      </c>
      <c r="AB240" s="95"/>
      <c r="AC240" s="96">
        <v>0.10299999999999999</v>
      </c>
      <c r="AD240" s="97">
        <f t="shared" si="906"/>
        <v>1.0729166666666665</v>
      </c>
      <c r="AE240" s="95"/>
      <c r="AF240" s="96">
        <v>8.6999999999999994E-2</v>
      </c>
      <c r="AG240" s="97">
        <f t="shared" si="907"/>
        <v>0.90624999999999989</v>
      </c>
      <c r="AH240" s="95"/>
      <c r="AI240" s="96">
        <v>0.10100000000000001</v>
      </c>
      <c r="AJ240" s="97">
        <f t="shared" si="908"/>
        <v>1.0520833333333335</v>
      </c>
      <c r="AK240" s="95"/>
      <c r="AL240" s="96">
        <v>9.7000000000000003E-2</v>
      </c>
      <c r="AM240" s="97">
        <f t="shared" si="909"/>
        <v>1.0104166666666667</v>
      </c>
      <c r="AN240" s="95"/>
      <c r="AO240" s="96">
        <v>9.9000000000000005E-2</v>
      </c>
      <c r="AP240" s="97">
        <f t="shared" si="910"/>
        <v>1.03125</v>
      </c>
      <c r="AQ240" s="95"/>
      <c r="AR240" s="96">
        <v>0.107</v>
      </c>
      <c r="AS240" s="97">
        <f t="shared" si="911"/>
        <v>1.1145833333333333</v>
      </c>
      <c r="AT240" s="95"/>
      <c r="AU240" s="96">
        <v>9.9000000000000005E-2</v>
      </c>
      <c r="AV240" s="97">
        <f t="shared" si="912"/>
        <v>1.03125</v>
      </c>
      <c r="AW240" s="95"/>
      <c r="AX240" s="96">
        <v>9.7000000000000003E-2</v>
      </c>
      <c r="AY240" s="97">
        <f t="shared" si="913"/>
        <v>1.0104166666666667</v>
      </c>
      <c r="AZ240" s="95"/>
      <c r="BA240" s="96">
        <v>9.9000000000000005E-2</v>
      </c>
      <c r="BB240" s="97">
        <f t="shared" si="914"/>
        <v>1.03125</v>
      </c>
      <c r="BC240" s="95"/>
      <c r="BD240" s="96">
        <v>9.0999999999999998E-2</v>
      </c>
      <c r="BE240" s="97">
        <f t="shared" si="915"/>
        <v>0.94791666666666663</v>
      </c>
      <c r="BF240" s="95"/>
      <c r="BG240" s="96">
        <v>9.1999999999999998E-2</v>
      </c>
      <c r="BH240" s="97">
        <f t="shared" si="916"/>
        <v>0.95833333333333326</v>
      </c>
      <c r="BI240" s="97"/>
      <c r="BJ240" s="96">
        <f t="shared" si="917"/>
        <v>8.9754141890786884E-2</v>
      </c>
      <c r="BK240" s="97">
        <f t="shared" si="918"/>
        <v>0.93493897802903003</v>
      </c>
      <c r="BL240" s="93"/>
      <c r="BM240" s="93">
        <f t="shared" si="919"/>
        <v>9.9629624709398873E-2</v>
      </c>
      <c r="BN240" s="97">
        <f t="shared" si="920"/>
        <v>1.0378085907229049</v>
      </c>
      <c r="BO240" s="93"/>
      <c r="BP240" s="93">
        <f t="shared" si="921"/>
        <v>9.6512468274111668E-2</v>
      </c>
      <c r="BQ240" s="97">
        <f t="shared" si="922"/>
        <v>1.0053382111886633</v>
      </c>
      <c r="BR240" s="93"/>
      <c r="BS240" s="97">
        <f t="shared" si="923"/>
        <v>9.6996681782988606E-2</v>
      </c>
      <c r="BT240" s="97">
        <f t="shared" si="924"/>
        <v>1.0103821019061312</v>
      </c>
      <c r="BU240" s="93">
        <f t="shared" si="925"/>
        <v>8.561146435339656E-2</v>
      </c>
      <c r="BV240" s="93">
        <f t="shared" si="926"/>
        <v>0.09</v>
      </c>
      <c r="BW240" s="93">
        <f t="shared" si="927"/>
        <v>8.7999999999999995E-2</v>
      </c>
      <c r="BX240" s="93">
        <f t="shared" si="928"/>
        <v>9.4E-2</v>
      </c>
      <c r="BY240" s="93">
        <f t="shared" si="929"/>
        <v>0.09</v>
      </c>
      <c r="BZ240" s="93">
        <f t="shared" si="930"/>
        <v>8.8999999999999996E-2</v>
      </c>
      <c r="CA240" s="93">
        <f t="shared" si="931"/>
        <v>0.10299999999999999</v>
      </c>
      <c r="CB240" s="93">
        <f t="shared" si="932"/>
        <v>8.6999999999999994E-2</v>
      </c>
      <c r="CC240" s="93">
        <f t="shared" si="933"/>
        <v>0.10100000000000001</v>
      </c>
      <c r="CD240" s="93">
        <f t="shared" si="934"/>
        <v>9.7000000000000003E-2</v>
      </c>
      <c r="CE240" s="93">
        <f t="shared" si="935"/>
        <v>9.9000000000000005E-2</v>
      </c>
      <c r="CF240" s="93">
        <f t="shared" si="936"/>
        <v>0.107</v>
      </c>
      <c r="CG240" s="93">
        <f t="shared" si="937"/>
        <v>9.9000000000000005E-2</v>
      </c>
      <c r="CH240" s="93">
        <f t="shared" si="938"/>
        <v>9.7000000000000003E-2</v>
      </c>
      <c r="CI240" s="93">
        <f t="shared" si="939"/>
        <v>9.9000000000000005E-2</v>
      </c>
      <c r="CJ240" s="93">
        <f t="shared" si="940"/>
        <v>9.0999999999999998E-2</v>
      </c>
      <c r="CK240" s="93">
        <f t="shared" si="941"/>
        <v>9.1999999999999998E-2</v>
      </c>
      <c r="CL240" s="93"/>
      <c r="CM240" s="7"/>
      <c r="CN240" s="7"/>
      <c r="CP240" s="7"/>
      <c r="CQ240" s="7"/>
      <c r="CS240" s="7"/>
      <c r="CT240" s="7"/>
      <c r="CV240" s="7"/>
      <c r="CW240" s="7"/>
      <c r="CY240" s="7"/>
      <c r="CZ240" s="7"/>
      <c r="DB240" s="7"/>
      <c r="DC240" s="7"/>
    </row>
    <row r="241" spans="1:107">
      <c r="A241" s="37" t="s">
        <v>252</v>
      </c>
      <c r="B241" s="37" t="s">
        <v>186</v>
      </c>
      <c r="C241" s="94">
        <v>41852</v>
      </c>
      <c r="D241" s="37"/>
      <c r="E241" s="95"/>
      <c r="F241" s="96">
        <v>1.4999999999999999E-2</v>
      </c>
      <c r="G241" s="37"/>
      <c r="H241" s="96">
        <f t="shared" si="898"/>
        <v>1.7000000000000001E-2</v>
      </c>
      <c r="I241" s="96">
        <f t="shared" si="899"/>
        <v>1.2999999999999999E-2</v>
      </c>
      <c r="J241" s="95"/>
      <c r="K241" s="96">
        <v>1.4999999999999999E-2</v>
      </c>
      <c r="L241" s="97">
        <f t="shared" si="900"/>
        <v>1</v>
      </c>
      <c r="M241" s="95"/>
      <c r="N241" s="96">
        <v>1.4E-2</v>
      </c>
      <c r="O241" s="97">
        <f t="shared" si="901"/>
        <v>0.93333333333333335</v>
      </c>
      <c r="P241" s="95"/>
      <c r="Q241" s="96">
        <v>1.7000000000000001E-2</v>
      </c>
      <c r="R241" s="97">
        <f t="shared" si="902"/>
        <v>1.1333333333333335</v>
      </c>
      <c r="S241" s="95"/>
      <c r="T241" s="96">
        <v>1.4999999999999999E-2</v>
      </c>
      <c r="U241" s="97">
        <f t="shared" si="903"/>
        <v>1</v>
      </c>
      <c r="V241" s="95"/>
      <c r="W241" s="96">
        <v>1.4E-2</v>
      </c>
      <c r="X241" s="97">
        <f t="shared" si="904"/>
        <v>0.93333333333333335</v>
      </c>
      <c r="Y241" s="95"/>
      <c r="Z241" s="96">
        <v>1.4999999999999999E-2</v>
      </c>
      <c r="AA241" s="97">
        <f t="shared" si="905"/>
        <v>1</v>
      </c>
      <c r="AB241" s="95"/>
      <c r="AC241" s="96">
        <v>1.6E-2</v>
      </c>
      <c r="AD241" s="97">
        <f t="shared" si="906"/>
        <v>1.0666666666666667</v>
      </c>
      <c r="AE241" s="95"/>
      <c r="AF241" s="96">
        <v>1.5411815523395505E-2</v>
      </c>
      <c r="AG241" s="97">
        <f t="shared" si="907"/>
        <v>1.027454368226367</v>
      </c>
      <c r="AH241" s="95"/>
      <c r="AI241" s="96">
        <v>1.4999999999999999E-2</v>
      </c>
      <c r="AJ241" s="97">
        <f t="shared" si="908"/>
        <v>1</v>
      </c>
      <c r="AK241" s="95"/>
      <c r="AL241" s="96">
        <v>1.2999999999999999E-2</v>
      </c>
      <c r="AM241" s="97">
        <f t="shared" si="909"/>
        <v>0.8666666666666667</v>
      </c>
      <c r="AN241" s="95"/>
      <c r="AO241" s="96">
        <v>1.4E-2</v>
      </c>
      <c r="AP241" s="97">
        <f t="shared" si="910"/>
        <v>0.93333333333333335</v>
      </c>
      <c r="AQ241" s="95"/>
      <c r="AR241" s="96">
        <v>1.6E-2</v>
      </c>
      <c r="AS241" s="97">
        <f t="shared" si="911"/>
        <v>1.0666666666666667</v>
      </c>
      <c r="AT241" s="95"/>
      <c r="AU241" s="96">
        <v>1.6E-2</v>
      </c>
      <c r="AV241" s="97">
        <f t="shared" si="912"/>
        <v>1.0666666666666667</v>
      </c>
      <c r="AW241" s="95"/>
      <c r="AX241" s="96">
        <v>1.7000000000000001E-2</v>
      </c>
      <c r="AY241" s="97">
        <f t="shared" si="913"/>
        <v>1.1333333333333335</v>
      </c>
      <c r="AZ241" s="95"/>
      <c r="BA241" s="96">
        <v>1.4E-2</v>
      </c>
      <c r="BB241" s="97">
        <f t="shared" si="914"/>
        <v>0.93333333333333335</v>
      </c>
      <c r="BC241" s="95"/>
      <c r="BD241" s="96">
        <v>1.6E-2</v>
      </c>
      <c r="BE241" s="97">
        <f t="shared" si="915"/>
        <v>1.0666666666666667</v>
      </c>
      <c r="BF241" s="95"/>
      <c r="BG241" s="96">
        <v>1.6E-2</v>
      </c>
      <c r="BH241" s="97">
        <f t="shared" si="916"/>
        <v>1.0666666666666667</v>
      </c>
      <c r="BI241" s="97"/>
      <c r="BJ241" s="96">
        <f t="shared" si="917"/>
        <v>1.5071640390958332E-2</v>
      </c>
      <c r="BK241" s="97">
        <f t="shared" si="918"/>
        <v>1.0047760260638889</v>
      </c>
      <c r="BL241" s="93"/>
      <c r="BM241" s="93">
        <f t="shared" si="919"/>
        <v>1.6232115576220525E-2</v>
      </c>
      <c r="BN241" s="97">
        <f t="shared" si="920"/>
        <v>1.0821410384147017</v>
      </c>
      <c r="BO241" s="93"/>
      <c r="BP241" s="93">
        <f t="shared" si="921"/>
        <v>1.4234152918781726E-2</v>
      </c>
      <c r="BQ241" s="97">
        <f t="shared" si="922"/>
        <v>0.94894352791878178</v>
      </c>
      <c r="BR241" s="93"/>
      <c r="BS241" s="97">
        <f t="shared" si="923"/>
        <v>1.5267201250114187E-2</v>
      </c>
      <c r="BT241" s="97">
        <f t="shared" si="924"/>
        <v>1.0178134166742792</v>
      </c>
      <c r="BU241" s="93">
        <f t="shared" si="925"/>
        <v>1.4999999999999999E-2</v>
      </c>
      <c r="BV241" s="93">
        <f t="shared" si="926"/>
        <v>1.4E-2</v>
      </c>
      <c r="BW241" s="93">
        <f t="shared" si="927"/>
        <v>1.7000000000000001E-2</v>
      </c>
      <c r="BX241" s="93">
        <f t="shared" si="928"/>
        <v>1.4999999999999999E-2</v>
      </c>
      <c r="BY241" s="93">
        <f t="shared" si="929"/>
        <v>1.4E-2</v>
      </c>
      <c r="BZ241" s="93">
        <f t="shared" si="930"/>
        <v>1.4999999999999999E-2</v>
      </c>
      <c r="CA241" s="93">
        <f t="shared" si="931"/>
        <v>1.6E-2</v>
      </c>
      <c r="CB241" s="93">
        <f t="shared" si="932"/>
        <v>1.5411815523395505E-2</v>
      </c>
      <c r="CC241" s="93">
        <f t="shared" si="933"/>
        <v>1.4999999999999999E-2</v>
      </c>
      <c r="CD241" s="93">
        <f t="shared" si="934"/>
        <v>1.2999999999999999E-2</v>
      </c>
      <c r="CE241" s="93">
        <f t="shared" si="935"/>
        <v>1.4E-2</v>
      </c>
      <c r="CF241" s="93">
        <f t="shared" si="936"/>
        <v>1.6E-2</v>
      </c>
      <c r="CG241" s="93">
        <f t="shared" si="937"/>
        <v>1.6E-2</v>
      </c>
      <c r="CH241" s="93">
        <f t="shared" si="938"/>
        <v>1.7000000000000001E-2</v>
      </c>
      <c r="CI241" s="93">
        <f t="shared" si="939"/>
        <v>1.4E-2</v>
      </c>
      <c r="CJ241" s="93">
        <f t="shared" si="940"/>
        <v>1.6E-2</v>
      </c>
      <c r="CK241" s="93">
        <f t="shared" si="941"/>
        <v>1.6E-2</v>
      </c>
      <c r="CL241" s="93"/>
      <c r="CM241" s="7"/>
      <c r="CN241" s="7"/>
      <c r="CP241" s="7"/>
      <c r="CQ241" s="7"/>
      <c r="CS241" s="7"/>
      <c r="CT241" s="7"/>
      <c r="CV241" s="7"/>
      <c r="CW241" s="7"/>
      <c r="CY241" s="7"/>
      <c r="CZ241" s="7"/>
      <c r="DB241" s="7"/>
      <c r="DC241" s="7"/>
    </row>
    <row r="242" spans="1:107">
      <c r="A242" s="37" t="s">
        <v>253</v>
      </c>
      <c r="B242" s="37"/>
      <c r="C242" s="37"/>
      <c r="D242" s="37"/>
      <c r="E242" s="103"/>
      <c r="F242" s="37"/>
      <c r="G242" s="37"/>
      <c r="H242" s="37"/>
      <c r="I242" s="37"/>
      <c r="J242" s="103"/>
      <c r="K242" s="37"/>
      <c r="L242" s="103"/>
      <c r="M242" s="103"/>
      <c r="N242" s="37"/>
      <c r="O242" s="103"/>
      <c r="P242" s="103"/>
      <c r="Q242" s="37"/>
      <c r="R242" s="103"/>
      <c r="S242" s="103"/>
      <c r="T242" s="37"/>
      <c r="U242" s="103"/>
      <c r="V242" s="103"/>
      <c r="W242" s="37"/>
      <c r="X242" s="103"/>
      <c r="Y242" s="103"/>
      <c r="Z242" s="37"/>
      <c r="AA242" s="103"/>
      <c r="AB242" s="103"/>
      <c r="AC242" s="37"/>
      <c r="AD242" s="103"/>
      <c r="AE242" s="103"/>
      <c r="AF242" s="37"/>
      <c r="AG242" s="103"/>
      <c r="AH242" s="103"/>
      <c r="AI242" s="37"/>
      <c r="AJ242" s="103"/>
      <c r="AK242" s="103"/>
      <c r="AL242" s="37"/>
      <c r="AM242" s="103"/>
      <c r="AN242" s="103"/>
      <c r="AO242" s="37"/>
      <c r="AP242" s="103"/>
      <c r="AQ242" s="103"/>
      <c r="AR242" s="37"/>
      <c r="AS242" s="103"/>
      <c r="AT242" s="103"/>
      <c r="AU242" s="37"/>
      <c r="AV242" s="103"/>
      <c r="AW242" s="103"/>
      <c r="AX242" s="37"/>
      <c r="AY242" s="103"/>
      <c r="AZ242" s="103"/>
      <c r="BA242" s="37"/>
      <c r="BB242" s="103"/>
      <c r="BC242" s="103"/>
      <c r="BD242" s="37"/>
      <c r="BE242" s="103"/>
      <c r="BF242" s="103"/>
      <c r="BG242" s="37"/>
      <c r="BH242" s="103"/>
      <c r="BI242" s="103"/>
      <c r="BJ242" s="103"/>
      <c r="BK242" s="103"/>
      <c r="BL242" s="103"/>
      <c r="BM242" s="103"/>
      <c r="BN242" s="103"/>
      <c r="BO242" s="103"/>
      <c r="BP242" s="103"/>
      <c r="BQ242" s="103"/>
      <c r="BR242" s="103"/>
      <c r="BS242" s="103"/>
      <c r="BT242" s="103"/>
      <c r="BU242" s="93"/>
      <c r="BV242" s="93"/>
      <c r="BW242" s="93"/>
      <c r="BX242" s="93"/>
      <c r="BY242" s="93"/>
      <c r="BZ242" s="93"/>
      <c r="CA242" s="93"/>
      <c r="CB242" s="93"/>
      <c r="CC242" s="93"/>
      <c r="CD242" s="93"/>
      <c r="CE242" s="93"/>
      <c r="CF242" s="93"/>
      <c r="CG242" s="93"/>
      <c r="CH242" s="93"/>
      <c r="CI242" s="93"/>
      <c r="CJ242" s="93"/>
      <c r="CK242" s="93"/>
      <c r="CL242" s="93"/>
      <c r="CM242" s="7"/>
      <c r="CN242" s="7"/>
      <c r="CP242" s="7"/>
      <c r="CQ242" s="7"/>
      <c r="CS242" s="7"/>
      <c r="CT242" s="7"/>
      <c r="CV242" s="7"/>
      <c r="CW242" s="7"/>
      <c r="CY242" s="7"/>
      <c r="CZ242" s="7"/>
      <c r="DB242" s="7"/>
      <c r="DC242" s="7"/>
    </row>
    <row r="243" spans="1:107">
      <c r="A243" s="37" t="s">
        <v>254</v>
      </c>
      <c r="B243" s="37" t="s">
        <v>186</v>
      </c>
      <c r="C243" s="94">
        <v>41852</v>
      </c>
      <c r="D243" s="37"/>
      <c r="E243" s="95"/>
      <c r="F243" s="96">
        <v>0.90700000000000003</v>
      </c>
      <c r="G243" s="37"/>
      <c r="H243" s="96">
        <f>LARGE(BU243:CK243,1)</f>
        <v>0.91800000000000004</v>
      </c>
      <c r="I243" s="96">
        <f>SMALL(BU243:CK243,1)</f>
        <v>0.90100000000000002</v>
      </c>
      <c r="J243" s="95"/>
      <c r="K243" s="96">
        <v>0.90100000000000002</v>
      </c>
      <c r="L243" s="97">
        <f>K243/$F243</f>
        <v>0.99338478500551264</v>
      </c>
      <c r="M243" s="95"/>
      <c r="N243" s="96">
        <v>0.90100000000000002</v>
      </c>
      <c r="O243" s="97">
        <f>N243/$F243</f>
        <v>0.99338478500551264</v>
      </c>
      <c r="P243" s="95"/>
      <c r="Q243" s="96">
        <v>0.90343402824870778</v>
      </c>
      <c r="R243" s="97">
        <f>Q243/$F243</f>
        <v>0.99606838836682221</v>
      </c>
      <c r="S243" s="95"/>
      <c r="T243" s="96">
        <v>0.90700000000000003</v>
      </c>
      <c r="U243" s="97">
        <f>T243/$F243</f>
        <v>1</v>
      </c>
      <c r="V243" s="95"/>
      <c r="W243" s="96">
        <v>0.91200000000000003</v>
      </c>
      <c r="X243" s="97">
        <f>W243/$F243</f>
        <v>1.0055126791620728</v>
      </c>
      <c r="Y243" s="95"/>
      <c r="Z243" s="96">
        <v>0.90400000000000003</v>
      </c>
      <c r="AA243" s="97">
        <f>Z243/$F243</f>
        <v>0.99669239250275632</v>
      </c>
      <c r="AB243" s="95"/>
      <c r="AC243" s="96">
        <v>0.90600000000000003</v>
      </c>
      <c r="AD243" s="97">
        <f>AC243/$F243</f>
        <v>0.9988974641675854</v>
      </c>
      <c r="AE243" s="95"/>
      <c r="AF243" s="96">
        <v>0.90300000000000002</v>
      </c>
      <c r="AG243" s="97">
        <f>AF243/$F243</f>
        <v>0.99558985667034183</v>
      </c>
      <c r="AH243" s="95"/>
      <c r="AI243" s="96">
        <v>0.90600000000000003</v>
      </c>
      <c r="AJ243" s="97">
        <f>AI243/$F243</f>
        <v>0.9988974641675854</v>
      </c>
      <c r="AK243" s="95"/>
      <c r="AL243" s="96">
        <v>0.91300000000000003</v>
      </c>
      <c r="AM243" s="97">
        <f>AL243/$F243</f>
        <v>1.0066152149944874</v>
      </c>
      <c r="AN243" s="95"/>
      <c r="AO243" s="96">
        <v>0.91800000000000004</v>
      </c>
      <c r="AP243" s="97">
        <f>AO243/$F243</f>
        <v>1.0121278941565601</v>
      </c>
      <c r="AQ243" s="95"/>
      <c r="AR243" s="96">
        <v>0.90500000000000003</v>
      </c>
      <c r="AS243" s="97">
        <f>AR243/$F243</f>
        <v>0.99779492833517092</v>
      </c>
      <c r="AT243" s="95"/>
      <c r="AU243" s="96">
        <v>0.90600000000000003</v>
      </c>
      <c r="AV243" s="97">
        <f>AU243/$F243</f>
        <v>0.9988974641675854</v>
      </c>
      <c r="AW243" s="95"/>
      <c r="AX243" s="96">
        <v>0.90500000000000003</v>
      </c>
      <c r="AY243" s="97">
        <f>AX243/$F243</f>
        <v>0.99779492833517092</v>
      </c>
      <c r="AZ243" s="95"/>
      <c r="BA243" s="96">
        <v>0.91200000000000003</v>
      </c>
      <c r="BB243" s="97">
        <f>BA243/$F243</f>
        <v>1.0055126791620728</v>
      </c>
      <c r="BC243" s="95"/>
      <c r="BD243" s="96">
        <v>0.90484113024794266</v>
      </c>
      <c r="BE243" s="97">
        <f>BD243/$F243</f>
        <v>0.9976197687408408</v>
      </c>
      <c r="BF243" s="95"/>
      <c r="BG243" s="96">
        <v>0.90600000000000003</v>
      </c>
      <c r="BH243" s="97">
        <f>BG243/$F243</f>
        <v>0.9988974641675854</v>
      </c>
      <c r="BI243" s="97"/>
      <c r="BJ243" s="96">
        <f>((K243*J$175)+(T243*S$175)+(W243*V$175)+(Z243*Y$175)+(Q243*P$175))/BI$175</f>
        <v>0.90615259865834197</v>
      </c>
      <c r="BK243" s="97">
        <f>BJ243/$F243</f>
        <v>0.99906570965638586</v>
      </c>
      <c r="BL243" s="93"/>
      <c r="BM243" s="93">
        <f>((BG243*BF$175)+(AU243*AT$175)+(AR243*AQ$175)+(AX243*AW$175))/BL$175</f>
        <v>0.90545051477914307</v>
      </c>
      <c r="BN243" s="97">
        <f>BM243/$F243</f>
        <v>0.99829163702220847</v>
      </c>
      <c r="BO243" s="93"/>
      <c r="BP243" s="93">
        <f>((BA243*AZ$175)+(AO243*AN$175)+(AL243*AK$175)+(BD243*BC$175))/BO$175</f>
        <v>0.91199083233645395</v>
      </c>
      <c r="BQ243" s="97">
        <f>BP243/$F243</f>
        <v>1.0055025714845136</v>
      </c>
      <c r="BR243" s="93"/>
      <c r="BS243" s="97">
        <f>((AI243*AH$175)+(AF243*AE$175)+(AC243*AB$175)+(N243*M$175))/BR$175</f>
        <v>0.90450495889097815</v>
      </c>
      <c r="BT243" s="97">
        <f>BS243/$F243</f>
        <v>0.99724912777395602</v>
      </c>
      <c r="BU243" s="93">
        <f>K243</f>
        <v>0.90100000000000002</v>
      </c>
      <c r="BV243" s="93">
        <f>N243</f>
        <v>0.90100000000000002</v>
      </c>
      <c r="BW243" s="93">
        <f>Q243</f>
        <v>0.90343402824870778</v>
      </c>
      <c r="BX243" s="93">
        <f>T243</f>
        <v>0.90700000000000003</v>
      </c>
      <c r="BY243" s="93">
        <f>W243</f>
        <v>0.91200000000000003</v>
      </c>
      <c r="BZ243" s="93">
        <f>Z243</f>
        <v>0.90400000000000003</v>
      </c>
      <c r="CA243" s="93">
        <f>AC243</f>
        <v>0.90600000000000003</v>
      </c>
      <c r="CB243" s="93">
        <f>AF243</f>
        <v>0.90300000000000002</v>
      </c>
      <c r="CC243" s="93">
        <f>AI243</f>
        <v>0.90600000000000003</v>
      </c>
      <c r="CD243" s="93">
        <f>AL243</f>
        <v>0.91300000000000003</v>
      </c>
      <c r="CE243" s="93">
        <f>AO243</f>
        <v>0.91800000000000004</v>
      </c>
      <c r="CF243" s="93">
        <f>AR243</f>
        <v>0.90500000000000003</v>
      </c>
      <c r="CG243" s="93">
        <f>AU243</f>
        <v>0.90600000000000003</v>
      </c>
      <c r="CH243" s="93">
        <f>AX243</f>
        <v>0.90500000000000003</v>
      </c>
      <c r="CI243" s="93">
        <f>BA243</f>
        <v>0.91200000000000003</v>
      </c>
      <c r="CJ243" s="93">
        <f>BD243</f>
        <v>0.90484113024794266</v>
      </c>
      <c r="CK243" s="93">
        <f>BG243</f>
        <v>0.90600000000000003</v>
      </c>
      <c r="CL243" s="93"/>
      <c r="CM243" s="7"/>
      <c r="CN243" s="7"/>
      <c r="CP243" s="7"/>
      <c r="CQ243" s="7"/>
      <c r="CS243" s="7"/>
      <c r="CT243" s="7"/>
      <c r="CV243" s="7"/>
      <c r="CW243" s="7"/>
      <c r="CY243" s="7"/>
      <c r="CZ243" s="7"/>
      <c r="DB243" s="7"/>
      <c r="DC243" s="7"/>
    </row>
    <row r="244" spans="1:107">
      <c r="A244" s="37" t="s">
        <v>255</v>
      </c>
      <c r="B244" s="37" t="s">
        <v>186</v>
      </c>
      <c r="C244" s="94">
        <v>41852</v>
      </c>
      <c r="D244" s="37"/>
      <c r="E244" s="95"/>
      <c r="F244" s="96">
        <v>5.2999999999999999E-2</v>
      </c>
      <c r="G244" s="37"/>
      <c r="H244" s="96">
        <f>LARGE(BU244:CK244,1)</f>
        <v>6.2351959214552617E-2</v>
      </c>
      <c r="I244" s="96">
        <f>SMALL(BU244:CK244,1)</f>
        <v>4.8000000000000001E-2</v>
      </c>
      <c r="J244" s="95"/>
      <c r="K244" s="96">
        <v>6.2351959214552617E-2</v>
      </c>
      <c r="L244" s="97">
        <f>K244/$F244</f>
        <v>1.1764520606519362</v>
      </c>
      <c r="M244" s="95"/>
      <c r="N244" s="96">
        <v>0.06</v>
      </c>
      <c r="O244" s="97">
        <f>N244/$F244</f>
        <v>1.1320754716981132</v>
      </c>
      <c r="P244" s="95"/>
      <c r="Q244" s="96">
        <v>5.8000000000000003E-2</v>
      </c>
      <c r="R244" s="97">
        <f>Q244/$F244</f>
        <v>1.0943396226415094</v>
      </c>
      <c r="S244" s="95"/>
      <c r="T244" s="96">
        <v>0.05</v>
      </c>
      <c r="U244" s="97">
        <f>T244/$F244</f>
        <v>0.94339622641509446</v>
      </c>
      <c r="V244" s="95"/>
      <c r="W244" s="96">
        <v>5.5E-2</v>
      </c>
      <c r="X244" s="97">
        <f>W244/$F244</f>
        <v>1.0377358490566038</v>
      </c>
      <c r="Y244" s="95"/>
      <c r="Z244" s="96">
        <v>5.8999999999999997E-2</v>
      </c>
      <c r="AA244" s="97">
        <f>Z244/$F244</f>
        <v>1.1132075471698113</v>
      </c>
      <c r="AB244" s="95"/>
      <c r="AC244" s="96">
        <v>4.8000000000000001E-2</v>
      </c>
      <c r="AD244" s="97">
        <f>AC244/$F244</f>
        <v>0.90566037735849059</v>
      </c>
      <c r="AE244" s="95"/>
      <c r="AF244" s="96">
        <v>6.1437420499133012E-2</v>
      </c>
      <c r="AG244" s="97">
        <f>AF244/$F244</f>
        <v>1.1591966131911891</v>
      </c>
      <c r="AH244" s="95"/>
      <c r="AI244" s="96">
        <v>5.3999999999999999E-2</v>
      </c>
      <c r="AJ244" s="97">
        <f>AI244/$F244</f>
        <v>1.0188679245283019</v>
      </c>
      <c r="AK244" s="95"/>
      <c r="AL244" s="96">
        <v>5.2999999999999999E-2</v>
      </c>
      <c r="AM244" s="97">
        <f>AL244/$F244</f>
        <v>1</v>
      </c>
      <c r="AN244" s="95"/>
      <c r="AO244" s="96">
        <v>4.9000000000000002E-2</v>
      </c>
      <c r="AP244" s="97">
        <f>AO244/$F244</f>
        <v>0.92452830188679247</v>
      </c>
      <c r="AQ244" s="95"/>
      <c r="AR244" s="96">
        <v>5.0999999999999997E-2</v>
      </c>
      <c r="AS244" s="97">
        <f>AR244/$F244</f>
        <v>0.96226415094339623</v>
      </c>
      <c r="AT244" s="95"/>
      <c r="AU244" s="96">
        <v>5.0999999999999997E-2</v>
      </c>
      <c r="AV244" s="97">
        <f>AU244/$F244</f>
        <v>0.96226415094339623</v>
      </c>
      <c r="AW244" s="95"/>
      <c r="AX244" s="96">
        <v>5.2999999999999999E-2</v>
      </c>
      <c r="AY244" s="97">
        <f>AX244/$F244</f>
        <v>1</v>
      </c>
      <c r="AZ244" s="95"/>
      <c r="BA244" s="96">
        <v>5.1999999999999998E-2</v>
      </c>
      <c r="BB244" s="97">
        <f>BA244/$F244</f>
        <v>0.98113207547169812</v>
      </c>
      <c r="BC244" s="95"/>
      <c r="BD244" s="96">
        <v>5.1999999999999998E-2</v>
      </c>
      <c r="BE244" s="97">
        <f>BD244/$F244</f>
        <v>0.98113207547169812</v>
      </c>
      <c r="BF244" s="95"/>
      <c r="BG244" s="96">
        <v>5.1999999999999998E-2</v>
      </c>
      <c r="BH244" s="97">
        <f>BG244/$F244</f>
        <v>0.98113207547169812</v>
      </c>
      <c r="BI244" s="97"/>
      <c r="BJ244" s="96">
        <f>((K244*J$175)+(T244*S$175)+(W244*V$175)+(Z244*Y$175)+(Q244*P$175))/BI$175</f>
        <v>5.6162151821268248E-2</v>
      </c>
      <c r="BK244" s="97">
        <f>BJ244/$F244</f>
        <v>1.0596632419107217</v>
      </c>
      <c r="BL244" s="93"/>
      <c r="BM244" s="93">
        <f>((BG244*BF$175)+(AU244*AT$175)+(AR244*AQ$175)+(AX244*AW$175))/BL$175</f>
        <v>5.1670674194619723E-2</v>
      </c>
      <c r="BN244" s="97">
        <f>BM244/$F244</f>
        <v>0.97491838103056083</v>
      </c>
      <c r="BO244" s="93"/>
      <c r="BP244" s="93">
        <f>((BA244*AZ$175)+(AO244*AN$175)+(AL244*AK$175)+(BD244*BC$175))/BO$175</f>
        <v>5.1510628172588842E-2</v>
      </c>
      <c r="BQ244" s="97">
        <f>BP244/$F244</f>
        <v>0.97189864476582721</v>
      </c>
      <c r="BR244" s="93"/>
      <c r="BS244" s="97">
        <f>((AI244*AH$175)+(AF244*AE$175)+(AC244*AB$175)+(N244*M$175))/BR$175</f>
        <v>5.433841720874874E-2</v>
      </c>
      <c r="BT244" s="97">
        <f>BS244/$F244</f>
        <v>1.0252531548820518</v>
      </c>
      <c r="BU244" s="93">
        <f t="shared" ref="BU244:BU272" si="942">K244</f>
        <v>6.2351959214552617E-2</v>
      </c>
      <c r="BV244" s="93">
        <f t="shared" ref="BV244:BV272" si="943">N244</f>
        <v>0.06</v>
      </c>
      <c r="BW244" s="93">
        <f t="shared" ref="BW244:BW272" si="944">Q244</f>
        <v>5.8000000000000003E-2</v>
      </c>
      <c r="BX244" s="93">
        <f t="shared" ref="BX244:BX272" si="945">T244</f>
        <v>0.05</v>
      </c>
      <c r="BY244" s="93">
        <f t="shared" ref="BY244:BY272" si="946">W244</f>
        <v>5.5E-2</v>
      </c>
      <c r="BZ244" s="93">
        <f>Z244</f>
        <v>5.8999999999999997E-2</v>
      </c>
      <c r="CA244" s="93">
        <f t="shared" ref="CA244:CA272" si="947">AC244</f>
        <v>4.8000000000000001E-2</v>
      </c>
      <c r="CB244" s="93">
        <f t="shared" ref="CB244:CB272" si="948">AF244</f>
        <v>6.1437420499133012E-2</v>
      </c>
      <c r="CC244" s="93">
        <f t="shared" ref="CC244:CC272" si="949">AI244</f>
        <v>5.3999999999999999E-2</v>
      </c>
      <c r="CD244" s="93">
        <f t="shared" ref="CD244:CD272" si="950">AL244</f>
        <v>5.2999999999999999E-2</v>
      </c>
      <c r="CE244" s="93">
        <f t="shared" ref="CE244:CE272" si="951">AO244</f>
        <v>4.9000000000000002E-2</v>
      </c>
      <c r="CF244" s="93">
        <f t="shared" ref="CF244:CF272" si="952">AR244</f>
        <v>5.0999999999999997E-2</v>
      </c>
      <c r="CG244" s="93">
        <f>AU244</f>
        <v>5.0999999999999997E-2</v>
      </c>
      <c r="CH244" s="93">
        <f t="shared" ref="CH244:CH272" si="953">AX244</f>
        <v>5.2999999999999999E-2</v>
      </c>
      <c r="CI244" s="93">
        <f t="shared" ref="CI244:CI272" si="954">BA244</f>
        <v>5.1999999999999998E-2</v>
      </c>
      <c r="CJ244" s="93">
        <f t="shared" ref="CJ244:CJ272" si="955">BD244</f>
        <v>5.1999999999999998E-2</v>
      </c>
      <c r="CK244" s="93">
        <f t="shared" ref="CK244:CK272" si="956">BG244</f>
        <v>5.1999999999999998E-2</v>
      </c>
      <c r="CL244" s="93"/>
      <c r="CM244" s="7"/>
      <c r="CN244" s="7"/>
      <c r="CP244" s="7"/>
      <c r="CQ244" s="7"/>
      <c r="CS244" s="7"/>
      <c r="CT244" s="7"/>
      <c r="CV244" s="7"/>
      <c r="CW244" s="7"/>
      <c r="CY244" s="7"/>
      <c r="CZ244" s="7"/>
      <c r="DB244" s="7"/>
      <c r="DC244" s="7"/>
    </row>
    <row r="245" spans="1:107">
      <c r="A245" s="37" t="s">
        <v>256</v>
      </c>
      <c r="B245" s="37" t="s">
        <v>186</v>
      </c>
      <c r="C245" s="94">
        <v>41852</v>
      </c>
      <c r="D245" s="37"/>
      <c r="E245" s="95"/>
      <c r="F245" s="96">
        <v>1.6E-2</v>
      </c>
      <c r="G245" s="37"/>
      <c r="H245" s="96">
        <f>LARGE(BU245:CK245,1)</f>
        <v>1.7999999999999999E-2</v>
      </c>
      <c r="I245" s="96">
        <f>SMALL(BU245:CK245,1)</f>
        <v>1.2999999999999999E-2</v>
      </c>
      <c r="J245" s="95"/>
      <c r="K245" s="96">
        <v>1.4999999999999999E-2</v>
      </c>
      <c r="L245" s="97">
        <f>K245/$F245</f>
        <v>0.9375</v>
      </c>
      <c r="M245" s="95"/>
      <c r="N245" s="96">
        <v>1.4999999999999999E-2</v>
      </c>
      <c r="O245" s="97">
        <f>N245/$F245</f>
        <v>0.9375</v>
      </c>
      <c r="P245" s="95"/>
      <c r="Q245" s="96">
        <v>1.4999999999999999E-2</v>
      </c>
      <c r="R245" s="97">
        <f>Q245/$F245</f>
        <v>0.9375</v>
      </c>
      <c r="S245" s="95"/>
      <c r="T245" s="96">
        <v>1.7000000000000001E-2</v>
      </c>
      <c r="U245" s="97">
        <f>T245/$F245</f>
        <v>1.0625</v>
      </c>
      <c r="V245" s="95"/>
      <c r="W245" s="96">
        <v>1.2999999999999999E-2</v>
      </c>
      <c r="X245" s="97">
        <f>W245/$F245</f>
        <v>0.8125</v>
      </c>
      <c r="Y245" s="95"/>
      <c r="Z245" s="96">
        <v>1.4999999999999999E-2</v>
      </c>
      <c r="AA245" s="97">
        <f>Z245/$F245</f>
        <v>0.9375</v>
      </c>
      <c r="AB245" s="95"/>
      <c r="AC245" s="96">
        <v>1.7999999999999999E-2</v>
      </c>
      <c r="AD245" s="97">
        <f>AC245/$F245</f>
        <v>1.125</v>
      </c>
      <c r="AE245" s="95"/>
      <c r="AF245" s="96">
        <v>1.4999999999999999E-2</v>
      </c>
      <c r="AG245" s="97">
        <f>AF245/$F245</f>
        <v>0.9375</v>
      </c>
      <c r="AH245" s="95"/>
      <c r="AI245" s="96">
        <v>1.6E-2</v>
      </c>
      <c r="AJ245" s="97">
        <f>AI245/$F245</f>
        <v>1</v>
      </c>
      <c r="AK245" s="95"/>
      <c r="AL245" s="96">
        <v>1.4E-2</v>
      </c>
      <c r="AM245" s="97">
        <f>AL245/$F245</f>
        <v>0.875</v>
      </c>
      <c r="AN245" s="95"/>
      <c r="AO245" s="96">
        <v>1.4E-2</v>
      </c>
      <c r="AP245" s="97">
        <f>AO245/$F245</f>
        <v>0.875</v>
      </c>
      <c r="AQ245" s="95"/>
      <c r="AR245" s="96">
        <v>1.7000000000000001E-2</v>
      </c>
      <c r="AS245" s="97">
        <f>AR245/$F245</f>
        <v>1.0625</v>
      </c>
      <c r="AT245" s="95"/>
      <c r="AU245" s="96">
        <v>1.7000000000000001E-2</v>
      </c>
      <c r="AV245" s="97">
        <f>AU245/$F245</f>
        <v>1.0625</v>
      </c>
      <c r="AW245" s="95"/>
      <c r="AX245" s="96">
        <v>1.7000000000000001E-2</v>
      </c>
      <c r="AY245" s="97">
        <f>AX245/$F245</f>
        <v>1.0625</v>
      </c>
      <c r="AZ245" s="95"/>
      <c r="BA245" s="96">
        <v>1.4999999999999999E-2</v>
      </c>
      <c r="BB245" s="97">
        <f>BA245/$F245</f>
        <v>0.9375</v>
      </c>
      <c r="BC245" s="95"/>
      <c r="BD245" s="96">
        <v>1.7000000000000001E-2</v>
      </c>
      <c r="BE245" s="97">
        <f>BD245/$F245</f>
        <v>1.0625</v>
      </c>
      <c r="BF245" s="95"/>
      <c r="BG245" s="96">
        <v>1.7000000000000001E-2</v>
      </c>
      <c r="BH245" s="97">
        <f>BG245/$F245</f>
        <v>1.0625</v>
      </c>
      <c r="BI245" s="97"/>
      <c r="BJ245" s="96">
        <f>((K245*J$175)+(T245*S$175)+(W245*V$175)+(Z245*Y$175)+(Q245*P$175))/BI$175</f>
        <v>1.4996610887523831E-2</v>
      </c>
      <c r="BK245" s="97">
        <f>BJ245/$F245</f>
        <v>0.93728818047023943</v>
      </c>
      <c r="BL245" s="93"/>
      <c r="BM245" s="93">
        <f>((BG245*BF$175)+(AU245*AT$175)+(AR245*AQ$175)+(AX245*AW$175))/BL$175</f>
        <v>1.7000000000000001E-2</v>
      </c>
      <c r="BN245" s="97">
        <f>BM245/$F245</f>
        <v>1.0625</v>
      </c>
      <c r="BO245" s="93"/>
      <c r="BP245" s="93">
        <f>((BA245*AZ$175)+(AO245*AN$175)+(AL245*AK$175)+(BD245*BC$175))/BO$175</f>
        <v>1.4984866751269034E-2</v>
      </c>
      <c r="BQ245" s="97">
        <f>BP245/$F245</f>
        <v>0.93655417195431467</v>
      </c>
      <c r="BR245" s="93"/>
      <c r="BS245" s="97">
        <f>((AI245*AH$175)+(AF245*AE$175)+(AC245*AB$175)+(N245*M$175))/BR$175</f>
        <v>1.6358478044464109E-2</v>
      </c>
      <c r="BT245" s="97">
        <f>BS245/$F245</f>
        <v>1.0224048777790067</v>
      </c>
      <c r="BU245" s="93">
        <f t="shared" si="942"/>
        <v>1.4999999999999999E-2</v>
      </c>
      <c r="BV245" s="93">
        <f t="shared" si="943"/>
        <v>1.4999999999999999E-2</v>
      </c>
      <c r="BW245" s="93">
        <f t="shared" si="944"/>
        <v>1.4999999999999999E-2</v>
      </c>
      <c r="BX245" s="93">
        <f t="shared" si="945"/>
        <v>1.7000000000000001E-2</v>
      </c>
      <c r="BY245" s="93">
        <f t="shared" si="946"/>
        <v>1.2999999999999999E-2</v>
      </c>
      <c r="BZ245" s="93">
        <f>Z245</f>
        <v>1.4999999999999999E-2</v>
      </c>
      <c r="CA245" s="93">
        <f t="shared" si="947"/>
        <v>1.7999999999999999E-2</v>
      </c>
      <c r="CB245" s="93">
        <f t="shared" si="948"/>
        <v>1.4999999999999999E-2</v>
      </c>
      <c r="CC245" s="93">
        <f t="shared" si="949"/>
        <v>1.6E-2</v>
      </c>
      <c r="CD245" s="93">
        <f t="shared" si="950"/>
        <v>1.4E-2</v>
      </c>
      <c r="CE245" s="93">
        <f t="shared" si="951"/>
        <v>1.4E-2</v>
      </c>
      <c r="CF245" s="93">
        <f t="shared" si="952"/>
        <v>1.7000000000000001E-2</v>
      </c>
      <c r="CG245" s="93">
        <f>AU245</f>
        <v>1.7000000000000001E-2</v>
      </c>
      <c r="CH245" s="93">
        <f t="shared" si="953"/>
        <v>1.7000000000000001E-2</v>
      </c>
      <c r="CI245" s="93">
        <f t="shared" si="954"/>
        <v>1.4999999999999999E-2</v>
      </c>
      <c r="CJ245" s="93">
        <f t="shared" si="955"/>
        <v>1.7000000000000001E-2</v>
      </c>
      <c r="CK245" s="93">
        <f t="shared" si="956"/>
        <v>1.7000000000000001E-2</v>
      </c>
      <c r="CL245" s="93"/>
      <c r="CM245" s="7"/>
      <c r="CN245" s="7"/>
      <c r="CP245" s="7"/>
      <c r="CQ245" s="7"/>
      <c r="CS245" s="7"/>
      <c r="CT245" s="7"/>
      <c r="CV245" s="7"/>
      <c r="CW245" s="7"/>
      <c r="CY245" s="7"/>
      <c r="CZ245" s="7"/>
      <c r="DB245" s="7"/>
      <c r="DC245" s="7"/>
    </row>
    <row r="246" spans="1:107">
      <c r="A246" s="37" t="s">
        <v>257</v>
      </c>
      <c r="B246" s="37" t="s">
        <v>186</v>
      </c>
      <c r="C246" s="94">
        <v>41852</v>
      </c>
      <c r="D246" s="37"/>
      <c r="E246" s="95"/>
      <c r="F246" s="96">
        <v>2.4E-2</v>
      </c>
      <c r="G246" s="37"/>
      <c r="H246" s="96">
        <f>LARGE(BU246:CK246,1)</f>
        <v>2.8000000000000001E-2</v>
      </c>
      <c r="I246" s="96">
        <f>SMALL(BU246:CK246,1)</f>
        <v>0.02</v>
      </c>
      <c r="J246" s="95"/>
      <c r="K246" s="96">
        <v>2.1532735554162595E-2</v>
      </c>
      <c r="L246" s="97">
        <f>K246/$F246</f>
        <v>0.89719731475677478</v>
      </c>
      <c r="M246" s="95"/>
      <c r="N246" s="96">
        <v>2.3202361667529953E-2</v>
      </c>
      <c r="O246" s="97">
        <f>N246/$F246</f>
        <v>0.96676506948041463</v>
      </c>
      <c r="P246" s="95"/>
      <c r="Q246" s="96">
        <v>2.3E-2</v>
      </c>
      <c r="R246" s="97">
        <f>Q246/$F246</f>
        <v>0.95833333333333326</v>
      </c>
      <c r="S246" s="95"/>
      <c r="T246" s="96">
        <v>2.5999999999999999E-2</v>
      </c>
      <c r="U246" s="97">
        <f>T246/$F246</f>
        <v>1.0833333333333333</v>
      </c>
      <c r="V246" s="95"/>
      <c r="W246" s="96">
        <v>0.02</v>
      </c>
      <c r="X246" s="97">
        <f>W246/$F246</f>
        <v>0.83333333333333337</v>
      </c>
      <c r="Y246" s="95"/>
      <c r="Z246" s="96">
        <v>2.1999999999999999E-2</v>
      </c>
      <c r="AA246" s="97">
        <f>Z246/$F246</f>
        <v>0.91666666666666663</v>
      </c>
      <c r="AB246" s="95"/>
      <c r="AC246" s="96">
        <v>2.8000000000000001E-2</v>
      </c>
      <c r="AD246" s="97">
        <f>AC246/$F246</f>
        <v>1.1666666666666667</v>
      </c>
      <c r="AE246" s="95"/>
      <c r="AF246" s="96">
        <v>2.1999999999999999E-2</v>
      </c>
      <c r="AG246" s="97">
        <f>AF246/$F246</f>
        <v>0.91666666666666663</v>
      </c>
      <c r="AH246" s="95"/>
      <c r="AI246" s="96">
        <v>2.5000000000000001E-2</v>
      </c>
      <c r="AJ246" s="97">
        <f>AI246/$F246</f>
        <v>1.0416666666666667</v>
      </c>
      <c r="AK246" s="95"/>
      <c r="AL246" s="96">
        <v>0.02</v>
      </c>
      <c r="AM246" s="97">
        <f>AL246/$F246</f>
        <v>0.83333333333333337</v>
      </c>
      <c r="AN246" s="95"/>
      <c r="AO246" s="96">
        <v>0.02</v>
      </c>
      <c r="AP246" s="97">
        <f>AO246/$F246</f>
        <v>0.83333333333333337</v>
      </c>
      <c r="AQ246" s="95"/>
      <c r="AR246" s="96">
        <v>2.7E-2</v>
      </c>
      <c r="AS246" s="97">
        <f>AR246/$F246</f>
        <v>1.125</v>
      </c>
      <c r="AT246" s="95"/>
      <c r="AU246" s="96">
        <v>2.5999999999999999E-2</v>
      </c>
      <c r="AV246" s="97">
        <f>AU246/$F246</f>
        <v>1.0833333333333333</v>
      </c>
      <c r="AW246" s="95"/>
      <c r="AX246" s="96">
        <v>2.5000000000000001E-2</v>
      </c>
      <c r="AY246" s="97">
        <f>AX246/$F246</f>
        <v>1.0416666666666667</v>
      </c>
      <c r="AZ246" s="95"/>
      <c r="BA246" s="96">
        <v>2.1999999999999999E-2</v>
      </c>
      <c r="BB246" s="97">
        <f>BA246/$F246</f>
        <v>0.91666666666666663</v>
      </c>
      <c r="BC246" s="95"/>
      <c r="BD246" s="96">
        <v>2.5999999999999999E-2</v>
      </c>
      <c r="BE246" s="97">
        <f>BD246/$F246</f>
        <v>1.0833333333333333</v>
      </c>
      <c r="BF246" s="95"/>
      <c r="BG246" s="96">
        <v>2.4523642695039635E-2</v>
      </c>
      <c r="BH246" s="97">
        <f>BG246/$F246</f>
        <v>1.0218184456266515</v>
      </c>
      <c r="BI246" s="97"/>
      <c r="BJ246" s="96">
        <f>((K246*J$175)+(T246*S$175)+(W246*V$175)+(Z246*Y$175)+(Q246*P$175))/BI$175</f>
        <v>2.2577263346373527E-2</v>
      </c>
      <c r="BK246" s="97">
        <f>BJ246/$F246</f>
        <v>0.94071930609889698</v>
      </c>
      <c r="BL246" s="93"/>
      <c r="BM246" s="93">
        <f>((BG246*BF$175)+(AU246*AT$175)+(AR246*AQ$175)+(AX246*AW$175))/BL$175</f>
        <v>2.5780470375037081E-2</v>
      </c>
      <c r="BN246" s="97">
        <f>BM246/$F246</f>
        <v>1.0741862656265451</v>
      </c>
      <c r="BO246" s="93"/>
      <c r="BP246" s="93">
        <f>((BA246*AZ$175)+(AO246*AN$175)+(AL246*AK$175)+(BD246*BC$175))/BO$175</f>
        <v>2.1969733502538075E-2</v>
      </c>
      <c r="BQ246" s="97">
        <f>BP246/$F246</f>
        <v>0.91540556260575312</v>
      </c>
      <c r="BR246" s="93"/>
      <c r="BS246" s="97">
        <f>((AI246*AH$175)+(AF246*AE$175)+(AC246*AB$175)+(N246*M$175))/BR$175</f>
        <v>2.5189777007186331E-2</v>
      </c>
      <c r="BT246" s="97">
        <f>BS246/$F246</f>
        <v>1.049574041966097</v>
      </c>
      <c r="BU246" s="93">
        <f t="shared" si="942"/>
        <v>2.1532735554162595E-2</v>
      </c>
      <c r="BV246" s="93">
        <f t="shared" si="943"/>
        <v>2.3202361667529953E-2</v>
      </c>
      <c r="BW246" s="93">
        <f t="shared" si="944"/>
        <v>2.3E-2</v>
      </c>
      <c r="BX246" s="93">
        <f t="shared" si="945"/>
        <v>2.5999999999999999E-2</v>
      </c>
      <c r="BY246" s="93">
        <f t="shared" si="946"/>
        <v>0.02</v>
      </c>
      <c r="BZ246" s="93">
        <f>Z246</f>
        <v>2.1999999999999999E-2</v>
      </c>
      <c r="CA246" s="93">
        <f t="shared" si="947"/>
        <v>2.8000000000000001E-2</v>
      </c>
      <c r="CB246" s="93">
        <f t="shared" si="948"/>
        <v>2.1999999999999999E-2</v>
      </c>
      <c r="CC246" s="93">
        <f t="shared" si="949"/>
        <v>2.5000000000000001E-2</v>
      </c>
      <c r="CD246" s="93">
        <f t="shared" si="950"/>
        <v>0.02</v>
      </c>
      <c r="CE246" s="93">
        <f t="shared" si="951"/>
        <v>0.02</v>
      </c>
      <c r="CF246" s="93">
        <f t="shared" si="952"/>
        <v>2.7E-2</v>
      </c>
      <c r="CG246" s="93">
        <f>AU246</f>
        <v>2.5999999999999999E-2</v>
      </c>
      <c r="CH246" s="93">
        <f t="shared" si="953"/>
        <v>2.5000000000000001E-2</v>
      </c>
      <c r="CI246" s="93">
        <f t="shared" si="954"/>
        <v>2.1999999999999999E-2</v>
      </c>
      <c r="CJ246" s="93">
        <f t="shared" si="955"/>
        <v>2.5999999999999999E-2</v>
      </c>
      <c r="CK246" s="93">
        <f t="shared" si="956"/>
        <v>2.4523642695039635E-2</v>
      </c>
      <c r="CL246" s="93"/>
      <c r="CM246" s="7"/>
      <c r="CN246" s="7"/>
      <c r="CP246" s="7"/>
      <c r="CQ246" s="7"/>
      <c r="CS246" s="7"/>
      <c r="CT246" s="7"/>
      <c r="CV246" s="7"/>
      <c r="CW246" s="7"/>
      <c r="CY246" s="7"/>
      <c r="CZ246" s="7"/>
      <c r="DB246" s="7"/>
      <c r="DC246" s="7"/>
    </row>
    <row r="247" spans="1:107">
      <c r="A247" s="37" t="s">
        <v>258</v>
      </c>
      <c r="B247" s="37"/>
      <c r="C247" s="37"/>
      <c r="D247" s="37"/>
      <c r="E247" s="103"/>
      <c r="F247" s="37"/>
      <c r="G247" s="37"/>
      <c r="H247" s="37"/>
      <c r="I247" s="37"/>
      <c r="J247" s="103"/>
      <c r="K247" s="37"/>
      <c r="L247" s="103"/>
      <c r="M247" s="103"/>
      <c r="N247" s="37"/>
      <c r="O247" s="103"/>
      <c r="P247" s="103"/>
      <c r="Q247" s="37"/>
      <c r="R247" s="103"/>
      <c r="S247" s="103"/>
      <c r="T247" s="37"/>
      <c r="U247" s="103"/>
      <c r="V247" s="103"/>
      <c r="W247" s="37"/>
      <c r="X247" s="103"/>
      <c r="Y247" s="103"/>
      <c r="Z247" s="37"/>
      <c r="AA247" s="103"/>
      <c r="AB247" s="103"/>
      <c r="AC247" s="37"/>
      <c r="AD247" s="103"/>
      <c r="AE247" s="103"/>
      <c r="AF247" s="37"/>
      <c r="AG247" s="103"/>
      <c r="AH247" s="103"/>
      <c r="AI247" s="37"/>
      <c r="AJ247" s="103"/>
      <c r="AK247" s="103"/>
      <c r="AL247" s="37"/>
      <c r="AM247" s="103"/>
      <c r="AN247" s="103"/>
      <c r="AO247" s="37"/>
      <c r="AP247" s="103"/>
      <c r="AQ247" s="103"/>
      <c r="AR247" s="37"/>
      <c r="AS247" s="103"/>
      <c r="AT247" s="103"/>
      <c r="AU247" s="37"/>
      <c r="AV247" s="103"/>
      <c r="AW247" s="103"/>
      <c r="AX247" s="37"/>
      <c r="AY247" s="103"/>
      <c r="AZ247" s="103"/>
      <c r="BA247" s="37"/>
      <c r="BB247" s="103"/>
      <c r="BC247" s="103"/>
      <c r="BD247" s="37"/>
      <c r="BE247" s="103"/>
      <c r="BF247" s="103"/>
      <c r="BG247" s="37"/>
      <c r="BH247" s="103"/>
      <c r="BI247" s="103"/>
      <c r="BJ247" s="103"/>
      <c r="BK247" s="103"/>
      <c r="BL247" s="103"/>
      <c r="BM247" s="103"/>
      <c r="BN247" s="103"/>
      <c r="BO247" s="103"/>
      <c r="BP247" s="103"/>
      <c r="BQ247" s="103"/>
      <c r="BR247" s="103"/>
      <c r="BS247" s="103"/>
      <c r="BT247" s="103"/>
      <c r="BU247" s="93"/>
      <c r="BV247" s="93"/>
      <c r="BW247" s="93"/>
      <c r="BX247" s="93"/>
      <c r="BY247" s="93"/>
      <c r="BZ247" s="93"/>
      <c r="CA247" s="93"/>
      <c r="CB247" s="93"/>
      <c r="CC247" s="93"/>
      <c r="CD247" s="93"/>
      <c r="CE247" s="93"/>
      <c r="CF247" s="93"/>
      <c r="CG247" s="93"/>
      <c r="CH247" s="93"/>
      <c r="CI247" s="93"/>
      <c r="CJ247" s="93"/>
      <c r="CK247" s="93"/>
      <c r="CL247" s="93"/>
      <c r="CM247" s="7"/>
      <c r="CN247" s="7"/>
      <c r="CP247" s="7"/>
      <c r="CQ247" s="7"/>
      <c r="CS247" s="7"/>
      <c r="CT247" s="7"/>
      <c r="CV247" s="7"/>
      <c r="CW247" s="7"/>
      <c r="CY247" s="7"/>
      <c r="CZ247" s="7"/>
      <c r="DB247" s="7"/>
      <c r="DC247" s="7"/>
    </row>
    <row r="248" spans="1:107">
      <c r="A248" s="37" t="s">
        <v>259</v>
      </c>
      <c r="B248" s="37" t="s">
        <v>186</v>
      </c>
      <c r="C248" s="94">
        <v>41852</v>
      </c>
      <c r="D248" s="37"/>
      <c r="E248" s="103"/>
      <c r="F248" s="96">
        <v>0.113</v>
      </c>
      <c r="G248" s="37"/>
      <c r="H248" s="96">
        <f t="shared" ref="H248:H272" si="957">LARGE(BU248:CK248,1)</f>
        <v>0.127</v>
      </c>
      <c r="I248" s="96">
        <f t="shared" ref="I248:I272" si="958">SMALL(BU248:CK248,1)</f>
        <v>0.10299999999999999</v>
      </c>
      <c r="J248" s="103"/>
      <c r="K248" s="96">
        <v>0.106</v>
      </c>
      <c r="L248" s="97">
        <f t="shared" ref="L248:L272" si="959">K248/$F248</f>
        <v>0.93805309734513265</v>
      </c>
      <c r="M248" s="103"/>
      <c r="N248" s="96">
        <v>0.108</v>
      </c>
      <c r="O248" s="97">
        <f t="shared" ref="O248:O272" si="960">N248/$F248</f>
        <v>0.95575221238938046</v>
      </c>
      <c r="P248" s="103"/>
      <c r="Q248" s="96">
        <v>0.106</v>
      </c>
      <c r="R248" s="97">
        <f t="shared" ref="R248:R272" si="961">Q248/$F248</f>
        <v>0.93805309734513265</v>
      </c>
      <c r="S248" s="103"/>
      <c r="T248" s="96">
        <v>0.122</v>
      </c>
      <c r="U248" s="97">
        <f t="shared" ref="U248:U272" si="962">T248/$F248</f>
        <v>1.0796460176991149</v>
      </c>
      <c r="V248" s="103"/>
      <c r="W248" s="96">
        <v>0.10299999999999999</v>
      </c>
      <c r="X248" s="97">
        <f t="shared" ref="X248:X272" si="963">W248/$F248</f>
        <v>0.91150442477876104</v>
      </c>
      <c r="Y248" s="103"/>
      <c r="Z248" s="96">
        <v>0.104</v>
      </c>
      <c r="AA248" s="97">
        <f t="shared" ref="AA248:AA272" si="964">Z248/$F248</f>
        <v>0.92035398230088483</v>
      </c>
      <c r="AB248" s="103"/>
      <c r="AC248" s="96">
        <v>0.127</v>
      </c>
      <c r="AD248" s="97">
        <f t="shared" ref="AD248:AD272" si="965">AC248/$F248</f>
        <v>1.1238938053097345</v>
      </c>
      <c r="AE248" s="103"/>
      <c r="AF248" s="96">
        <v>0.109</v>
      </c>
      <c r="AG248" s="97">
        <f t="shared" ref="AG248:AG272" si="966">AF248/$F248</f>
        <v>0.96460176991150437</v>
      </c>
      <c r="AH248" s="103"/>
      <c r="AI248" s="96">
        <v>0.11</v>
      </c>
      <c r="AJ248" s="97">
        <f t="shared" ref="AJ248:AJ272" si="967">AI248/$F248</f>
        <v>0.97345132743362828</v>
      </c>
      <c r="AK248" s="103"/>
      <c r="AL248" s="96">
        <v>0.106</v>
      </c>
      <c r="AM248" s="97">
        <f t="shared" ref="AM248:AM272" si="968">AL248/$F248</f>
        <v>0.93805309734513265</v>
      </c>
      <c r="AN248" s="103"/>
      <c r="AO248" s="96">
        <v>0.107</v>
      </c>
      <c r="AP248" s="97">
        <f t="shared" ref="AP248:AP272" si="969">AO248/$F248</f>
        <v>0.94690265486725655</v>
      </c>
      <c r="AQ248" s="103"/>
      <c r="AR248" s="96">
        <v>0.112</v>
      </c>
      <c r="AS248" s="97">
        <f t="shared" ref="AS248:AS272" si="970">AR248/$F248</f>
        <v>0.99115044247787609</v>
      </c>
      <c r="AT248" s="103"/>
      <c r="AU248" s="96">
        <v>0.114</v>
      </c>
      <c r="AV248" s="97">
        <f t="shared" ref="AV248:AV272" si="971">AU248/$F248</f>
        <v>1.0088495575221239</v>
      </c>
      <c r="AW248" s="103"/>
      <c r="AX248" s="96">
        <v>0.11700000000000001</v>
      </c>
      <c r="AY248" s="97">
        <f t="shared" ref="AY248:AY272" si="972">AX248/$F248</f>
        <v>1.0353982300884956</v>
      </c>
      <c r="AZ248" s="103"/>
      <c r="BA248" s="96">
        <v>0.111</v>
      </c>
      <c r="BB248" s="97">
        <f t="shared" ref="BB248:BB272" si="973">BA248/$F248</f>
        <v>0.98230088495575218</v>
      </c>
      <c r="BC248" s="103"/>
      <c r="BD248" s="96">
        <v>0.11799999999999999</v>
      </c>
      <c r="BE248" s="97">
        <f t="shared" ref="BE248:BE272" si="974">BD248/$F248</f>
        <v>1.0442477876106193</v>
      </c>
      <c r="BF248" s="103"/>
      <c r="BG248" s="96">
        <v>0.121</v>
      </c>
      <c r="BH248" s="97">
        <f t="shared" ref="BH248:BH272" si="975">BG248/$F248</f>
        <v>1.070796460176991</v>
      </c>
      <c r="BI248" s="97"/>
      <c r="BJ248" s="96">
        <f t="shared" ref="BJ248:BJ272" si="976">((K248*J$175)+(T248*S$175)+(W248*V$175)+(Z248*Y$175)+(Q248*P$175))/BI$175</f>
        <v>0.10891471237933852</v>
      </c>
      <c r="BK248" s="97">
        <f t="shared" ref="BK248:BK272" si="977">BJ248/$F248</f>
        <v>0.96384701220653546</v>
      </c>
      <c r="BL248" s="93"/>
      <c r="BM248" s="93">
        <f t="shared" ref="BM248:BM272" si="978">((BG248*BF$175)+(AU248*AT$175)+(AR248*AQ$175)+(AX248*AW$175))/BL$175</f>
        <v>0.11550670873463965</v>
      </c>
      <c r="BN248" s="97">
        <f t="shared" ref="BN248:BN272" si="979">BM248/$F248</f>
        <v>1.022183263138404</v>
      </c>
      <c r="BO248" s="93"/>
      <c r="BP248" s="93">
        <f t="shared" ref="BP248:BP272" si="980">((BA248*AZ$175)+(AO248*AN$175)+(AL248*AK$175)+(BD248*BC$175))/BO$175</f>
        <v>0.11043466053299492</v>
      </c>
      <c r="BQ248" s="97">
        <f t="shared" ref="BQ248:BQ272" si="981">BP248/$F248</f>
        <v>0.97729788082296387</v>
      </c>
      <c r="BR248" s="93"/>
      <c r="BS248" s="97">
        <f t="shared" ref="BS248:BS272" si="982">((AI248*AH$175)+(AF248*AE$175)+(AC248*AB$175)+(N248*M$175))/BR$175</f>
        <v>0.1156960697562954</v>
      </c>
      <c r="BT248" s="97">
        <f t="shared" ref="BT248:BT272" si="983">BS248/$F248</f>
        <v>1.0238590243919947</v>
      </c>
      <c r="BU248" s="93">
        <f t="shared" si="942"/>
        <v>0.106</v>
      </c>
      <c r="BV248" s="93">
        <f t="shared" si="943"/>
        <v>0.108</v>
      </c>
      <c r="BW248" s="93">
        <f t="shared" si="944"/>
        <v>0.106</v>
      </c>
      <c r="BX248" s="93">
        <f t="shared" si="945"/>
        <v>0.122</v>
      </c>
      <c r="BY248" s="93">
        <f t="shared" si="946"/>
        <v>0.10299999999999999</v>
      </c>
      <c r="BZ248" s="93">
        <f t="shared" ref="BZ248:BZ272" si="984">Z248</f>
        <v>0.104</v>
      </c>
      <c r="CA248" s="93">
        <f t="shared" si="947"/>
        <v>0.127</v>
      </c>
      <c r="CB248" s="93">
        <f t="shared" si="948"/>
        <v>0.109</v>
      </c>
      <c r="CC248" s="93">
        <f t="shared" si="949"/>
        <v>0.11</v>
      </c>
      <c r="CD248" s="93">
        <f t="shared" si="950"/>
        <v>0.106</v>
      </c>
      <c r="CE248" s="93">
        <f t="shared" si="951"/>
        <v>0.107</v>
      </c>
      <c r="CF248" s="93">
        <f t="shared" si="952"/>
        <v>0.112</v>
      </c>
      <c r="CG248" s="93">
        <f t="shared" ref="CG248:CG272" si="985">AU248</f>
        <v>0.114</v>
      </c>
      <c r="CH248" s="93">
        <f t="shared" si="953"/>
        <v>0.11700000000000001</v>
      </c>
      <c r="CI248" s="93">
        <f t="shared" si="954"/>
        <v>0.111</v>
      </c>
      <c r="CJ248" s="93">
        <f t="shared" si="955"/>
        <v>0.11799999999999999</v>
      </c>
      <c r="CK248" s="93">
        <f t="shared" si="956"/>
        <v>0.121</v>
      </c>
      <c r="CL248" s="93"/>
      <c r="CM248" s="7"/>
      <c r="CN248" s="7"/>
      <c r="CP248" s="7"/>
      <c r="CQ248" s="7"/>
      <c r="CS248" s="7"/>
      <c r="CT248" s="7"/>
      <c r="CV248" s="7"/>
      <c r="CW248" s="7"/>
      <c r="CY248" s="7"/>
      <c r="CZ248" s="7"/>
      <c r="DB248" s="7"/>
      <c r="DC248" s="7"/>
    </row>
    <row r="249" spans="1:107">
      <c r="A249" s="37" t="s">
        <v>260</v>
      </c>
      <c r="B249" s="37" t="s">
        <v>186</v>
      </c>
      <c r="C249" s="94">
        <v>41852</v>
      </c>
      <c r="D249" s="37"/>
      <c r="E249" s="103"/>
      <c r="F249" s="96">
        <v>0.187</v>
      </c>
      <c r="G249" s="37"/>
      <c r="H249" s="96">
        <f t="shared" si="957"/>
        <v>0.20200000000000001</v>
      </c>
      <c r="I249" s="96">
        <f t="shared" si="958"/>
        <v>0.16300000000000001</v>
      </c>
      <c r="J249" s="103"/>
      <c r="K249" s="96">
        <v>0.188</v>
      </c>
      <c r="L249" s="97">
        <f t="shared" si="959"/>
        <v>1.0053475935828877</v>
      </c>
      <c r="M249" s="103"/>
      <c r="N249" s="96">
        <v>0.193</v>
      </c>
      <c r="O249" s="97">
        <f t="shared" si="960"/>
        <v>1.0320855614973263</v>
      </c>
      <c r="P249" s="103"/>
      <c r="Q249" s="96">
        <v>0.20200000000000001</v>
      </c>
      <c r="R249" s="97">
        <f t="shared" si="961"/>
        <v>1.0802139037433156</v>
      </c>
      <c r="S249" s="103"/>
      <c r="T249" s="96">
        <v>0.18099999999999999</v>
      </c>
      <c r="U249" s="97">
        <f t="shared" si="962"/>
        <v>0.96791443850267378</v>
      </c>
      <c r="V249" s="103"/>
      <c r="W249" s="96">
        <v>0.187</v>
      </c>
      <c r="X249" s="97">
        <f t="shared" si="963"/>
        <v>1</v>
      </c>
      <c r="Y249" s="103"/>
      <c r="Z249" s="96">
        <v>0.20200000000000001</v>
      </c>
      <c r="AA249" s="97">
        <f t="shared" si="964"/>
        <v>1.0802139037433156</v>
      </c>
      <c r="AB249" s="103"/>
      <c r="AC249" s="96">
        <v>0.189</v>
      </c>
      <c r="AD249" s="97">
        <f t="shared" si="965"/>
        <v>1.0106951871657754</v>
      </c>
      <c r="AE249" s="103"/>
      <c r="AF249" s="96">
        <v>0.182</v>
      </c>
      <c r="AG249" s="97">
        <f t="shared" si="966"/>
        <v>0.9732620320855615</v>
      </c>
      <c r="AH249" s="103"/>
      <c r="AI249" s="96">
        <v>0.192</v>
      </c>
      <c r="AJ249" s="97">
        <f t="shared" si="967"/>
        <v>1.0267379679144386</v>
      </c>
      <c r="AK249" s="103"/>
      <c r="AL249" s="96">
        <v>0.17100000000000001</v>
      </c>
      <c r="AM249" s="97">
        <f t="shared" si="968"/>
        <v>0.91443850267379689</v>
      </c>
      <c r="AN249" s="103"/>
      <c r="AO249" s="96">
        <v>0.16300000000000001</v>
      </c>
      <c r="AP249" s="97">
        <f t="shared" si="969"/>
        <v>0.87165775401069523</v>
      </c>
      <c r="AQ249" s="103"/>
      <c r="AR249" s="96">
        <v>0.19800000000000001</v>
      </c>
      <c r="AS249" s="97">
        <f t="shared" si="970"/>
        <v>1.0588235294117647</v>
      </c>
      <c r="AT249" s="103"/>
      <c r="AU249" s="96">
        <v>0.188</v>
      </c>
      <c r="AV249" s="97">
        <f t="shared" si="971"/>
        <v>1.0053475935828877</v>
      </c>
      <c r="AW249" s="103"/>
      <c r="AX249" s="96">
        <v>0.2</v>
      </c>
      <c r="AY249" s="97">
        <f t="shared" si="972"/>
        <v>1.0695187165775402</v>
      </c>
      <c r="AZ249" s="103"/>
      <c r="BA249" s="96">
        <v>0.17699999999999999</v>
      </c>
      <c r="BB249" s="97">
        <f t="shared" si="973"/>
        <v>0.94652406417112289</v>
      </c>
      <c r="BC249" s="103"/>
      <c r="BD249" s="96">
        <v>0.19800000000000001</v>
      </c>
      <c r="BE249" s="97">
        <f t="shared" si="974"/>
        <v>1.0588235294117647</v>
      </c>
      <c r="BF249" s="103"/>
      <c r="BG249" s="96">
        <v>0.188</v>
      </c>
      <c r="BH249" s="97">
        <f t="shared" si="975"/>
        <v>1.0053475935828877</v>
      </c>
      <c r="BI249" s="97"/>
      <c r="BJ249" s="96">
        <f t="shared" si="976"/>
        <v>0.19056150331346261</v>
      </c>
      <c r="BK249" s="97">
        <f t="shared" si="977"/>
        <v>1.0190454722645059</v>
      </c>
      <c r="BL249" s="93"/>
      <c r="BM249" s="93">
        <f t="shared" si="978"/>
        <v>0.19395908336100967</v>
      </c>
      <c r="BN249" s="97">
        <f t="shared" si="979"/>
        <v>1.037214349524116</v>
      </c>
      <c r="BO249" s="93"/>
      <c r="BP249" s="93">
        <f t="shared" si="980"/>
        <v>0.17713178934010151</v>
      </c>
      <c r="BQ249" s="97">
        <f t="shared" si="981"/>
        <v>0.94722882000054287</v>
      </c>
      <c r="BR249" s="93"/>
      <c r="BS249" s="97">
        <f t="shared" si="982"/>
        <v>0.1891180363529108</v>
      </c>
      <c r="BT249" s="97">
        <f t="shared" si="983"/>
        <v>1.0113263976091487</v>
      </c>
      <c r="BU249" s="93">
        <f t="shared" si="942"/>
        <v>0.188</v>
      </c>
      <c r="BV249" s="93">
        <f t="shared" si="943"/>
        <v>0.193</v>
      </c>
      <c r="BW249" s="93">
        <f t="shared" si="944"/>
        <v>0.20200000000000001</v>
      </c>
      <c r="BX249" s="93">
        <f t="shared" si="945"/>
        <v>0.18099999999999999</v>
      </c>
      <c r="BY249" s="93">
        <f t="shared" si="946"/>
        <v>0.187</v>
      </c>
      <c r="BZ249" s="93">
        <f t="shared" si="984"/>
        <v>0.20200000000000001</v>
      </c>
      <c r="CA249" s="93">
        <f t="shared" si="947"/>
        <v>0.189</v>
      </c>
      <c r="CB249" s="93">
        <f t="shared" si="948"/>
        <v>0.182</v>
      </c>
      <c r="CC249" s="93">
        <f t="shared" si="949"/>
        <v>0.192</v>
      </c>
      <c r="CD249" s="93">
        <f t="shared" si="950"/>
        <v>0.17100000000000001</v>
      </c>
      <c r="CE249" s="93">
        <f t="shared" si="951"/>
        <v>0.16300000000000001</v>
      </c>
      <c r="CF249" s="93">
        <f t="shared" si="952"/>
        <v>0.19800000000000001</v>
      </c>
      <c r="CG249" s="93">
        <f t="shared" si="985"/>
        <v>0.188</v>
      </c>
      <c r="CH249" s="93">
        <f t="shared" si="953"/>
        <v>0.2</v>
      </c>
      <c r="CI249" s="93">
        <f t="shared" si="954"/>
        <v>0.17699999999999999</v>
      </c>
      <c r="CJ249" s="93">
        <f t="shared" si="955"/>
        <v>0.19800000000000001</v>
      </c>
      <c r="CK249" s="93">
        <f t="shared" si="956"/>
        <v>0.188</v>
      </c>
      <c r="CL249" s="93"/>
      <c r="CM249" s="7"/>
      <c r="CN249" s="7"/>
      <c r="CP249" s="7"/>
      <c r="CQ249" s="7"/>
      <c r="CS249" s="7"/>
      <c r="CT249" s="7"/>
      <c r="CV249" s="7"/>
      <c r="CW249" s="7"/>
      <c r="CY249" s="7"/>
      <c r="CZ249" s="7"/>
      <c r="DB249" s="7"/>
      <c r="DC249" s="7"/>
    </row>
    <row r="250" spans="1:107">
      <c r="A250" s="37" t="s">
        <v>261</v>
      </c>
      <c r="B250" s="37" t="s">
        <v>186</v>
      </c>
      <c r="C250" s="94">
        <v>41852</v>
      </c>
      <c r="D250" s="37"/>
      <c r="E250" s="103"/>
      <c r="F250" s="96">
        <v>3.9E-2</v>
      </c>
      <c r="G250" s="37"/>
      <c r="H250" s="96">
        <f t="shared" si="957"/>
        <v>4.3999999999999997E-2</v>
      </c>
      <c r="I250" s="96">
        <f t="shared" si="958"/>
        <v>3.5999999999999997E-2</v>
      </c>
      <c r="J250" s="103"/>
      <c r="K250" s="96">
        <v>3.6999999999999998E-2</v>
      </c>
      <c r="L250" s="97">
        <f t="shared" si="959"/>
        <v>0.94871794871794868</v>
      </c>
      <c r="M250" s="103"/>
      <c r="N250" s="96">
        <v>3.9E-2</v>
      </c>
      <c r="O250" s="97">
        <f t="shared" si="960"/>
        <v>1</v>
      </c>
      <c r="P250" s="103"/>
      <c r="Q250" s="96">
        <v>3.9E-2</v>
      </c>
      <c r="R250" s="97">
        <f t="shared" si="961"/>
        <v>1</v>
      </c>
      <c r="S250" s="103"/>
      <c r="T250" s="96">
        <v>3.6999999999999998E-2</v>
      </c>
      <c r="U250" s="97">
        <f t="shared" si="962"/>
        <v>0.94871794871794868</v>
      </c>
      <c r="V250" s="103"/>
      <c r="W250" s="96">
        <v>3.9E-2</v>
      </c>
      <c r="X250" s="97">
        <f t="shared" si="963"/>
        <v>1</v>
      </c>
      <c r="Y250" s="103"/>
      <c r="Z250" s="96">
        <v>3.9E-2</v>
      </c>
      <c r="AA250" s="97">
        <f t="shared" si="964"/>
        <v>1</v>
      </c>
      <c r="AB250" s="103"/>
      <c r="AC250" s="96">
        <v>4.2999999999999997E-2</v>
      </c>
      <c r="AD250" s="97">
        <f t="shared" si="965"/>
        <v>1.1025641025641024</v>
      </c>
      <c r="AE250" s="103"/>
      <c r="AF250" s="96">
        <v>3.7999999999999999E-2</v>
      </c>
      <c r="AG250" s="97">
        <f t="shared" si="966"/>
        <v>0.97435897435897434</v>
      </c>
      <c r="AH250" s="103"/>
      <c r="AI250" s="96">
        <v>0.04</v>
      </c>
      <c r="AJ250" s="97">
        <f t="shared" si="967"/>
        <v>1.0256410256410258</v>
      </c>
      <c r="AK250" s="103"/>
      <c r="AL250" s="96">
        <v>3.5999999999999997E-2</v>
      </c>
      <c r="AM250" s="97">
        <f t="shared" si="968"/>
        <v>0.92307692307692302</v>
      </c>
      <c r="AN250" s="103"/>
      <c r="AO250" s="96">
        <v>3.6999999999999998E-2</v>
      </c>
      <c r="AP250" s="97">
        <f t="shared" si="969"/>
        <v>0.94871794871794868</v>
      </c>
      <c r="AQ250" s="103"/>
      <c r="AR250" s="96">
        <v>4.3999999999999997E-2</v>
      </c>
      <c r="AS250" s="97">
        <f t="shared" si="970"/>
        <v>1.1282051282051282</v>
      </c>
      <c r="AT250" s="103"/>
      <c r="AU250" s="96">
        <v>3.9E-2</v>
      </c>
      <c r="AV250" s="97">
        <f t="shared" si="971"/>
        <v>1</v>
      </c>
      <c r="AW250" s="103"/>
      <c r="AX250" s="96">
        <v>4.2000000000000003E-2</v>
      </c>
      <c r="AY250" s="97">
        <f t="shared" si="972"/>
        <v>1.0769230769230771</v>
      </c>
      <c r="AZ250" s="103"/>
      <c r="BA250" s="96">
        <v>3.6999999999999998E-2</v>
      </c>
      <c r="BB250" s="97">
        <f t="shared" si="973"/>
        <v>0.94871794871794868</v>
      </c>
      <c r="BC250" s="103"/>
      <c r="BD250" s="96">
        <v>0.04</v>
      </c>
      <c r="BE250" s="97">
        <f t="shared" si="974"/>
        <v>1.0256410256410258</v>
      </c>
      <c r="BF250" s="103"/>
      <c r="BG250" s="96">
        <v>3.9E-2</v>
      </c>
      <c r="BH250" s="97">
        <f t="shared" si="975"/>
        <v>1</v>
      </c>
      <c r="BI250" s="97"/>
      <c r="BJ250" s="96">
        <f t="shared" si="976"/>
        <v>3.8154870336187856E-2</v>
      </c>
      <c r="BK250" s="97">
        <f t="shared" si="977"/>
        <v>0.97833000862020147</v>
      </c>
      <c r="BL250" s="93"/>
      <c r="BM250" s="93">
        <f t="shared" si="978"/>
        <v>4.1283194951843245E-2</v>
      </c>
      <c r="BN250" s="97">
        <f t="shared" si="979"/>
        <v>1.058543460303673</v>
      </c>
      <c r="BO250" s="93"/>
      <c r="BP250" s="93">
        <f t="shared" si="980"/>
        <v>3.7480472715736034E-2</v>
      </c>
      <c r="BQ250" s="97">
        <f t="shared" si="981"/>
        <v>0.96103776194194956</v>
      </c>
      <c r="BR250" s="93"/>
      <c r="BS250" s="97">
        <f t="shared" si="982"/>
        <v>4.0530453858349004E-2</v>
      </c>
      <c r="BT250" s="97">
        <f t="shared" si="983"/>
        <v>1.0392424066243335</v>
      </c>
      <c r="BU250" s="93">
        <f t="shared" si="942"/>
        <v>3.6999999999999998E-2</v>
      </c>
      <c r="BV250" s="93">
        <f t="shared" si="943"/>
        <v>3.9E-2</v>
      </c>
      <c r="BW250" s="93">
        <f t="shared" si="944"/>
        <v>3.9E-2</v>
      </c>
      <c r="BX250" s="93">
        <f t="shared" si="945"/>
        <v>3.6999999999999998E-2</v>
      </c>
      <c r="BY250" s="93">
        <f t="shared" si="946"/>
        <v>3.9E-2</v>
      </c>
      <c r="BZ250" s="93">
        <f t="shared" si="984"/>
        <v>3.9E-2</v>
      </c>
      <c r="CA250" s="93">
        <f t="shared" si="947"/>
        <v>4.2999999999999997E-2</v>
      </c>
      <c r="CB250" s="93">
        <f t="shared" si="948"/>
        <v>3.7999999999999999E-2</v>
      </c>
      <c r="CC250" s="93">
        <f t="shared" si="949"/>
        <v>0.04</v>
      </c>
      <c r="CD250" s="93">
        <f t="shared" si="950"/>
        <v>3.5999999999999997E-2</v>
      </c>
      <c r="CE250" s="93">
        <f t="shared" si="951"/>
        <v>3.6999999999999998E-2</v>
      </c>
      <c r="CF250" s="93">
        <f t="shared" si="952"/>
        <v>4.3999999999999997E-2</v>
      </c>
      <c r="CG250" s="93">
        <f t="shared" si="985"/>
        <v>3.9E-2</v>
      </c>
      <c r="CH250" s="93">
        <f t="shared" si="953"/>
        <v>4.2000000000000003E-2</v>
      </c>
      <c r="CI250" s="93">
        <f t="shared" si="954"/>
        <v>3.6999999999999998E-2</v>
      </c>
      <c r="CJ250" s="93">
        <f t="shared" si="955"/>
        <v>0.04</v>
      </c>
      <c r="CK250" s="93">
        <f t="shared" si="956"/>
        <v>3.9E-2</v>
      </c>
      <c r="CL250" s="93"/>
      <c r="CM250" s="7"/>
      <c r="CN250" s="7"/>
      <c r="CP250" s="7"/>
      <c r="CQ250" s="7"/>
      <c r="CS250" s="7"/>
      <c r="CT250" s="7"/>
      <c r="CV250" s="7"/>
      <c r="CW250" s="7"/>
      <c r="CY250" s="7"/>
      <c r="CZ250" s="7"/>
      <c r="DB250" s="7"/>
      <c r="DC250" s="7"/>
    </row>
    <row r="251" spans="1:107">
      <c r="A251" s="37" t="s">
        <v>262</v>
      </c>
      <c r="B251" s="37" t="s">
        <v>186</v>
      </c>
      <c r="C251" s="94">
        <v>41852</v>
      </c>
      <c r="D251" s="37"/>
      <c r="E251" s="103"/>
      <c r="F251" s="96">
        <v>0.21</v>
      </c>
      <c r="G251" s="37"/>
      <c r="H251" s="96">
        <f t="shared" si="957"/>
        <v>0.24299999999999999</v>
      </c>
      <c r="I251" s="96">
        <f t="shared" si="958"/>
        <v>0.18</v>
      </c>
      <c r="J251" s="103"/>
      <c r="K251" s="96">
        <v>0.22700000000000001</v>
      </c>
      <c r="L251" s="97">
        <f t="shared" si="959"/>
        <v>1.0809523809523811</v>
      </c>
      <c r="M251" s="103"/>
      <c r="N251" s="96">
        <v>0.22500000000000001</v>
      </c>
      <c r="O251" s="97">
        <f t="shared" si="960"/>
        <v>1.0714285714285714</v>
      </c>
      <c r="P251" s="103"/>
      <c r="Q251" s="96">
        <v>0.23899999999999999</v>
      </c>
      <c r="R251" s="97">
        <f t="shared" si="961"/>
        <v>1.138095238095238</v>
      </c>
      <c r="S251" s="103"/>
      <c r="T251" s="96">
        <v>0.20200000000000001</v>
      </c>
      <c r="U251" s="97">
        <f t="shared" si="962"/>
        <v>0.96190476190476204</v>
      </c>
      <c r="V251" s="103"/>
      <c r="W251" s="96">
        <v>0.22700000000000001</v>
      </c>
      <c r="X251" s="97">
        <f t="shared" si="963"/>
        <v>1.0809523809523811</v>
      </c>
      <c r="Y251" s="103"/>
      <c r="Z251" s="96">
        <v>0.24299999999999999</v>
      </c>
      <c r="AA251" s="97">
        <f t="shared" si="964"/>
        <v>1.1571428571428573</v>
      </c>
      <c r="AB251" s="103"/>
      <c r="AC251" s="96">
        <v>0.191</v>
      </c>
      <c r="AD251" s="97">
        <f t="shared" si="965"/>
        <v>0.90952380952380962</v>
      </c>
      <c r="AE251" s="103"/>
      <c r="AF251" s="96">
        <v>0.223</v>
      </c>
      <c r="AG251" s="97">
        <f t="shared" si="966"/>
        <v>1.0619047619047619</v>
      </c>
      <c r="AH251" s="103"/>
      <c r="AI251" s="96">
        <v>0.20799999999999999</v>
      </c>
      <c r="AJ251" s="97">
        <f t="shared" si="967"/>
        <v>0.99047619047619051</v>
      </c>
      <c r="AK251" s="103"/>
      <c r="AL251" s="96">
        <v>0.19700000000000001</v>
      </c>
      <c r="AM251" s="97">
        <f t="shared" si="968"/>
        <v>0.9380952380952382</v>
      </c>
      <c r="AN251" s="103"/>
      <c r="AO251" s="96">
        <v>0.18</v>
      </c>
      <c r="AP251" s="97">
        <f t="shared" si="969"/>
        <v>0.8571428571428571</v>
      </c>
      <c r="AQ251" s="103"/>
      <c r="AR251" s="96">
        <v>0.20100000000000001</v>
      </c>
      <c r="AS251" s="97">
        <f t="shared" si="970"/>
        <v>0.95714285714285718</v>
      </c>
      <c r="AT251" s="103"/>
      <c r="AU251" s="96">
        <v>0.20399999999999999</v>
      </c>
      <c r="AV251" s="97">
        <f t="shared" si="971"/>
        <v>0.97142857142857142</v>
      </c>
      <c r="AW251" s="103"/>
      <c r="AX251" s="96">
        <v>0.219</v>
      </c>
      <c r="AY251" s="97">
        <f t="shared" si="972"/>
        <v>1.0428571428571429</v>
      </c>
      <c r="AZ251" s="103"/>
      <c r="BA251" s="96">
        <v>0.19800000000000001</v>
      </c>
      <c r="BB251" s="97">
        <f t="shared" si="973"/>
        <v>0.94285714285714295</v>
      </c>
      <c r="BC251" s="103"/>
      <c r="BD251" s="96">
        <v>0.223</v>
      </c>
      <c r="BE251" s="97">
        <f t="shared" si="974"/>
        <v>1.0619047619047619</v>
      </c>
      <c r="BF251" s="103"/>
      <c r="BG251" s="96">
        <v>0.20799999999999999</v>
      </c>
      <c r="BH251" s="97">
        <f t="shared" si="975"/>
        <v>0.99047619047619051</v>
      </c>
      <c r="BI251" s="97"/>
      <c r="BJ251" s="96">
        <f t="shared" si="976"/>
        <v>0.22532070989802402</v>
      </c>
      <c r="BK251" s="97">
        <f t="shared" si="977"/>
        <v>1.072955761419162</v>
      </c>
      <c r="BL251" s="93"/>
      <c r="BM251" s="93">
        <f t="shared" si="978"/>
        <v>0.20735539687811358</v>
      </c>
      <c r="BN251" s="97">
        <f t="shared" si="979"/>
        <v>0.98740665180054088</v>
      </c>
      <c r="BO251" s="93"/>
      <c r="BP251" s="93">
        <f t="shared" si="980"/>
        <v>0.19941235723350254</v>
      </c>
      <c r="BQ251" s="97">
        <f t="shared" si="981"/>
        <v>0.9495826534928693</v>
      </c>
      <c r="BR251" s="93"/>
      <c r="BS251" s="97">
        <f t="shared" si="982"/>
        <v>0.20776884931607861</v>
      </c>
      <c r="BT251" s="97">
        <f t="shared" si="983"/>
        <v>0.98937547293370776</v>
      </c>
      <c r="BU251" s="93">
        <f t="shared" si="942"/>
        <v>0.22700000000000001</v>
      </c>
      <c r="BV251" s="93">
        <f t="shared" si="943"/>
        <v>0.22500000000000001</v>
      </c>
      <c r="BW251" s="93">
        <f t="shared" si="944"/>
        <v>0.23899999999999999</v>
      </c>
      <c r="BX251" s="93">
        <f t="shared" si="945"/>
        <v>0.20200000000000001</v>
      </c>
      <c r="BY251" s="93">
        <f t="shared" si="946"/>
        <v>0.22700000000000001</v>
      </c>
      <c r="BZ251" s="93">
        <f t="shared" si="984"/>
        <v>0.24299999999999999</v>
      </c>
      <c r="CA251" s="93">
        <f t="shared" si="947"/>
        <v>0.191</v>
      </c>
      <c r="CB251" s="93">
        <f t="shared" si="948"/>
        <v>0.223</v>
      </c>
      <c r="CC251" s="93">
        <f t="shared" si="949"/>
        <v>0.20799999999999999</v>
      </c>
      <c r="CD251" s="93">
        <f t="shared" si="950"/>
        <v>0.19700000000000001</v>
      </c>
      <c r="CE251" s="93">
        <f t="shared" si="951"/>
        <v>0.18</v>
      </c>
      <c r="CF251" s="93">
        <f t="shared" si="952"/>
        <v>0.20100000000000001</v>
      </c>
      <c r="CG251" s="93">
        <f t="shared" si="985"/>
        <v>0.20399999999999999</v>
      </c>
      <c r="CH251" s="93">
        <f t="shared" si="953"/>
        <v>0.219</v>
      </c>
      <c r="CI251" s="93">
        <f t="shared" si="954"/>
        <v>0.19800000000000001</v>
      </c>
      <c r="CJ251" s="93">
        <f t="shared" si="955"/>
        <v>0.223</v>
      </c>
      <c r="CK251" s="93">
        <f t="shared" si="956"/>
        <v>0.20799999999999999</v>
      </c>
      <c r="CL251" s="93"/>
      <c r="CM251" s="7"/>
      <c r="CN251" s="7"/>
      <c r="CP251" s="7"/>
      <c r="CQ251" s="7"/>
      <c r="CS251" s="7"/>
      <c r="CT251" s="7"/>
      <c r="CV251" s="7"/>
      <c r="CW251" s="7"/>
      <c r="CY251" s="7"/>
      <c r="CZ251" s="7"/>
      <c r="DB251" s="7"/>
      <c r="DC251" s="7"/>
    </row>
    <row r="252" spans="1:107">
      <c r="A252" s="37" t="s">
        <v>263</v>
      </c>
      <c r="B252" s="37" t="s">
        <v>186</v>
      </c>
      <c r="C252" s="94">
        <v>41852</v>
      </c>
      <c r="D252" s="37"/>
      <c r="E252" s="103"/>
      <c r="F252" s="96">
        <v>6.3E-2</v>
      </c>
      <c r="G252" s="37"/>
      <c r="H252" s="96">
        <f t="shared" si="957"/>
        <v>6.9000000000000006E-2</v>
      </c>
      <c r="I252" s="96">
        <f t="shared" si="958"/>
        <v>5.3999999999999999E-2</v>
      </c>
      <c r="J252" s="103"/>
      <c r="K252" s="96">
        <v>5.3999999999999999E-2</v>
      </c>
      <c r="L252" s="97">
        <f t="shared" si="959"/>
        <v>0.8571428571428571</v>
      </c>
      <c r="M252" s="103"/>
      <c r="N252" s="96">
        <v>5.5E-2</v>
      </c>
      <c r="O252" s="97">
        <f t="shared" si="960"/>
        <v>0.87301587301587302</v>
      </c>
      <c r="P252" s="103"/>
      <c r="Q252" s="96">
        <v>5.8999999999999997E-2</v>
      </c>
      <c r="R252" s="97">
        <f t="shared" si="961"/>
        <v>0.9365079365079364</v>
      </c>
      <c r="S252" s="103"/>
      <c r="T252" s="96">
        <v>6.5481247672779269E-2</v>
      </c>
      <c r="U252" s="97">
        <f t="shared" si="962"/>
        <v>1.0393848836949091</v>
      </c>
      <c r="V252" s="103"/>
      <c r="W252" s="96">
        <v>6.6000000000000003E-2</v>
      </c>
      <c r="X252" s="97">
        <f t="shared" si="963"/>
        <v>1.0476190476190477</v>
      </c>
      <c r="Y252" s="103"/>
      <c r="Z252" s="96">
        <v>6.2E-2</v>
      </c>
      <c r="AA252" s="97">
        <f t="shared" si="964"/>
        <v>0.98412698412698407</v>
      </c>
      <c r="AB252" s="103"/>
      <c r="AC252" s="96">
        <v>6.9000000000000006E-2</v>
      </c>
      <c r="AD252" s="97">
        <f t="shared" si="965"/>
        <v>1.0952380952380953</v>
      </c>
      <c r="AE252" s="103"/>
      <c r="AF252" s="96">
        <v>5.3999999999999999E-2</v>
      </c>
      <c r="AG252" s="97">
        <f t="shared" si="966"/>
        <v>0.8571428571428571</v>
      </c>
      <c r="AH252" s="103"/>
      <c r="AI252" s="96">
        <v>6.4000000000000001E-2</v>
      </c>
      <c r="AJ252" s="97">
        <f t="shared" si="967"/>
        <v>1.0158730158730158</v>
      </c>
      <c r="AK252" s="103"/>
      <c r="AL252" s="96">
        <v>6.2E-2</v>
      </c>
      <c r="AM252" s="97">
        <f t="shared" si="968"/>
        <v>0.98412698412698407</v>
      </c>
      <c r="AN252" s="103"/>
      <c r="AO252" s="96">
        <v>6.5000000000000002E-2</v>
      </c>
      <c r="AP252" s="97">
        <f t="shared" si="969"/>
        <v>1.0317460317460319</v>
      </c>
      <c r="AQ252" s="103"/>
      <c r="AR252" s="96">
        <v>6.7000000000000004E-2</v>
      </c>
      <c r="AS252" s="97">
        <f t="shared" si="970"/>
        <v>1.0634920634920635</v>
      </c>
      <c r="AT252" s="103"/>
      <c r="AU252" s="96">
        <v>6.4000000000000001E-2</v>
      </c>
      <c r="AV252" s="97">
        <f t="shared" si="971"/>
        <v>1.0158730158730158</v>
      </c>
      <c r="AW252" s="103"/>
      <c r="AX252" s="96">
        <v>6.5000000000000002E-2</v>
      </c>
      <c r="AY252" s="97">
        <f t="shared" si="972"/>
        <v>1.0317460317460319</v>
      </c>
      <c r="AZ252" s="103"/>
      <c r="BA252" s="96">
        <v>6.3E-2</v>
      </c>
      <c r="BB252" s="97">
        <f t="shared" si="973"/>
        <v>1</v>
      </c>
      <c r="BC252" s="103"/>
      <c r="BD252" s="96">
        <v>6.4000000000000001E-2</v>
      </c>
      <c r="BE252" s="97">
        <f t="shared" si="974"/>
        <v>1.0158730158730158</v>
      </c>
      <c r="BF252" s="103"/>
      <c r="BG252" s="96">
        <v>6.3E-2</v>
      </c>
      <c r="BH252" s="97">
        <f t="shared" si="975"/>
        <v>1</v>
      </c>
      <c r="BI252" s="97"/>
      <c r="BJ252" s="96">
        <f t="shared" si="976"/>
        <v>6.2009771012738676E-2</v>
      </c>
      <c r="BK252" s="97">
        <f t="shared" si="977"/>
        <v>0.98428207956728053</v>
      </c>
      <c r="BL252" s="93"/>
      <c r="BM252" s="93">
        <f t="shared" si="978"/>
        <v>6.4977781467950843E-2</v>
      </c>
      <c r="BN252" s="97">
        <f t="shared" si="979"/>
        <v>1.0313933566341404</v>
      </c>
      <c r="BO252" s="93"/>
      <c r="BP252" s="93">
        <f t="shared" si="980"/>
        <v>6.3486405456852787E-2</v>
      </c>
      <c r="BQ252" s="97">
        <f t="shared" si="981"/>
        <v>1.0077207215373458</v>
      </c>
      <c r="BR252" s="93"/>
      <c r="BS252" s="97">
        <f t="shared" si="982"/>
        <v>6.2247188732809787E-2</v>
      </c>
      <c r="BT252" s="97">
        <f t="shared" si="983"/>
        <v>0.98805061480650458</v>
      </c>
      <c r="BU252" s="93">
        <f t="shared" si="942"/>
        <v>5.3999999999999999E-2</v>
      </c>
      <c r="BV252" s="93">
        <f t="shared" si="943"/>
        <v>5.5E-2</v>
      </c>
      <c r="BW252" s="93">
        <f t="shared" si="944"/>
        <v>5.8999999999999997E-2</v>
      </c>
      <c r="BX252" s="93">
        <f t="shared" si="945"/>
        <v>6.5481247672779269E-2</v>
      </c>
      <c r="BY252" s="93">
        <f t="shared" si="946"/>
        <v>6.6000000000000003E-2</v>
      </c>
      <c r="BZ252" s="93">
        <f t="shared" si="984"/>
        <v>6.2E-2</v>
      </c>
      <c r="CA252" s="93">
        <f t="shared" si="947"/>
        <v>6.9000000000000006E-2</v>
      </c>
      <c r="CB252" s="93">
        <f t="shared" si="948"/>
        <v>5.3999999999999999E-2</v>
      </c>
      <c r="CC252" s="93">
        <f t="shared" si="949"/>
        <v>6.4000000000000001E-2</v>
      </c>
      <c r="CD252" s="93">
        <f t="shared" si="950"/>
        <v>6.2E-2</v>
      </c>
      <c r="CE252" s="93">
        <f t="shared" si="951"/>
        <v>6.5000000000000002E-2</v>
      </c>
      <c r="CF252" s="93">
        <f t="shared" si="952"/>
        <v>6.7000000000000004E-2</v>
      </c>
      <c r="CG252" s="93">
        <f t="shared" si="985"/>
        <v>6.4000000000000001E-2</v>
      </c>
      <c r="CH252" s="93">
        <f t="shared" si="953"/>
        <v>6.5000000000000002E-2</v>
      </c>
      <c r="CI252" s="93">
        <f t="shared" si="954"/>
        <v>6.3E-2</v>
      </c>
      <c r="CJ252" s="93">
        <f t="shared" si="955"/>
        <v>6.4000000000000001E-2</v>
      </c>
      <c r="CK252" s="93">
        <f t="shared" si="956"/>
        <v>6.3E-2</v>
      </c>
      <c r="CL252" s="93"/>
      <c r="CM252" s="7"/>
      <c r="CN252" s="7"/>
      <c r="CP252" s="7"/>
      <c r="CQ252" s="7"/>
      <c r="CS252" s="7"/>
      <c r="CT252" s="7"/>
      <c r="CV252" s="7"/>
      <c r="CW252" s="7"/>
      <c r="CY252" s="7"/>
      <c r="CZ252" s="7"/>
      <c r="DB252" s="7"/>
      <c r="DC252" s="7"/>
    </row>
    <row r="253" spans="1:107">
      <c r="A253" s="37" t="s">
        <v>264</v>
      </c>
      <c r="B253" s="37" t="s">
        <v>186</v>
      </c>
      <c r="C253" s="94">
        <v>41852</v>
      </c>
      <c r="D253" s="37"/>
      <c r="E253" s="103"/>
      <c r="F253" s="96">
        <v>8.8999999999999996E-2</v>
      </c>
      <c r="G253" s="37"/>
      <c r="H253" s="96">
        <f t="shared" si="957"/>
        <v>0.10100000000000001</v>
      </c>
      <c r="I253" s="96">
        <f t="shared" si="958"/>
        <v>7.0000000000000007E-2</v>
      </c>
      <c r="J253" s="103"/>
      <c r="K253" s="96">
        <v>9.8000000000000004E-2</v>
      </c>
      <c r="L253" s="97">
        <f t="shared" si="959"/>
        <v>1.101123595505618</v>
      </c>
      <c r="M253" s="103"/>
      <c r="N253" s="96">
        <v>9.6000000000000002E-2</v>
      </c>
      <c r="O253" s="97">
        <f t="shared" si="960"/>
        <v>1.0786516853932584</v>
      </c>
      <c r="P253" s="103"/>
      <c r="Q253" s="96">
        <v>0.10100000000000001</v>
      </c>
      <c r="R253" s="97">
        <f t="shared" si="961"/>
        <v>1.1348314606741574</v>
      </c>
      <c r="S253" s="103"/>
      <c r="T253" s="96">
        <v>8.5000000000000006E-2</v>
      </c>
      <c r="U253" s="97">
        <f t="shared" si="962"/>
        <v>0.95505617977528101</v>
      </c>
      <c r="V253" s="103"/>
      <c r="W253" s="96">
        <v>8.6999999999999994E-2</v>
      </c>
      <c r="X253" s="97">
        <f t="shared" si="963"/>
        <v>0.97752808988764039</v>
      </c>
      <c r="Y253" s="103"/>
      <c r="Z253" s="96">
        <v>0.10100000000000001</v>
      </c>
      <c r="AA253" s="97">
        <f t="shared" si="964"/>
        <v>1.1348314606741574</v>
      </c>
      <c r="AB253" s="103"/>
      <c r="AC253" s="96">
        <v>8.6999999999999994E-2</v>
      </c>
      <c r="AD253" s="97">
        <f t="shared" si="965"/>
        <v>0.97752808988764039</v>
      </c>
      <c r="AE253" s="103"/>
      <c r="AF253" s="96">
        <v>9.4E-2</v>
      </c>
      <c r="AG253" s="97">
        <f t="shared" si="966"/>
        <v>1.056179775280899</v>
      </c>
      <c r="AH253" s="103"/>
      <c r="AI253" s="96">
        <v>9.0999999999999998E-2</v>
      </c>
      <c r="AJ253" s="97">
        <f t="shared" si="967"/>
        <v>1.0224719101123596</v>
      </c>
      <c r="AK253" s="103"/>
      <c r="AL253" s="96">
        <v>8.1000000000000003E-2</v>
      </c>
      <c r="AM253" s="97">
        <f t="shared" si="968"/>
        <v>0.91011235955056191</v>
      </c>
      <c r="AN253" s="103"/>
      <c r="AO253" s="96">
        <v>7.0000000000000007E-2</v>
      </c>
      <c r="AP253" s="97">
        <f t="shared" si="969"/>
        <v>0.78651685393258441</v>
      </c>
      <c r="AQ253" s="103"/>
      <c r="AR253" s="96">
        <v>8.8999999999999996E-2</v>
      </c>
      <c r="AS253" s="97">
        <f t="shared" si="970"/>
        <v>1</v>
      </c>
      <c r="AT253" s="103"/>
      <c r="AU253" s="96">
        <v>8.6999999999999994E-2</v>
      </c>
      <c r="AV253" s="97">
        <f t="shared" si="971"/>
        <v>0.97752808988764039</v>
      </c>
      <c r="AW253" s="103"/>
      <c r="AX253" s="96">
        <v>9.5000000000000001E-2</v>
      </c>
      <c r="AY253" s="97">
        <f t="shared" si="972"/>
        <v>1.0674157303370788</v>
      </c>
      <c r="AZ253" s="103"/>
      <c r="BA253" s="96">
        <v>8.5999999999999993E-2</v>
      </c>
      <c r="BB253" s="97">
        <f t="shared" si="973"/>
        <v>0.96629213483146059</v>
      </c>
      <c r="BC253" s="103"/>
      <c r="BD253" s="96">
        <v>9.5000000000000001E-2</v>
      </c>
      <c r="BE253" s="97">
        <f t="shared" si="974"/>
        <v>1.0674157303370788</v>
      </c>
      <c r="BF253" s="103"/>
      <c r="BG253" s="96">
        <v>8.7999999999999995E-2</v>
      </c>
      <c r="BH253" s="97">
        <f t="shared" si="975"/>
        <v>0.9887640449438202</v>
      </c>
      <c r="BI253" s="97"/>
      <c r="BJ253" s="96">
        <f t="shared" si="976"/>
        <v>9.2962054044240031E-2</v>
      </c>
      <c r="BK253" s="97">
        <f t="shared" si="977"/>
        <v>1.0445174611712364</v>
      </c>
      <c r="BL253" s="93"/>
      <c r="BM253" s="93">
        <f t="shared" si="978"/>
        <v>8.9698106941215536E-2</v>
      </c>
      <c r="BN253" s="97">
        <f t="shared" si="979"/>
        <v>1.007843898215905</v>
      </c>
      <c r="BO253" s="93"/>
      <c r="BP253" s="93">
        <f t="shared" si="980"/>
        <v>8.2935866116751272E-2</v>
      </c>
      <c r="BQ253" s="97">
        <f t="shared" si="981"/>
        <v>0.93186366423316036</v>
      </c>
      <c r="BR253" s="93"/>
      <c r="BS253" s="97">
        <f t="shared" si="982"/>
        <v>9.1023301257235567E-2</v>
      </c>
      <c r="BT253" s="97">
        <f t="shared" si="983"/>
        <v>1.022733721991411</v>
      </c>
      <c r="BU253" s="93">
        <f t="shared" si="942"/>
        <v>9.8000000000000004E-2</v>
      </c>
      <c r="BV253" s="93">
        <f t="shared" si="943"/>
        <v>9.6000000000000002E-2</v>
      </c>
      <c r="BW253" s="93">
        <f t="shared" si="944"/>
        <v>0.10100000000000001</v>
      </c>
      <c r="BX253" s="93">
        <f t="shared" si="945"/>
        <v>8.5000000000000006E-2</v>
      </c>
      <c r="BY253" s="93">
        <f t="shared" si="946"/>
        <v>8.6999999999999994E-2</v>
      </c>
      <c r="BZ253" s="93">
        <f t="shared" si="984"/>
        <v>0.10100000000000001</v>
      </c>
      <c r="CA253" s="93">
        <f t="shared" si="947"/>
        <v>8.6999999999999994E-2</v>
      </c>
      <c r="CB253" s="93">
        <f t="shared" si="948"/>
        <v>9.4E-2</v>
      </c>
      <c r="CC253" s="93">
        <f t="shared" si="949"/>
        <v>9.0999999999999998E-2</v>
      </c>
      <c r="CD253" s="93">
        <f t="shared" si="950"/>
        <v>8.1000000000000003E-2</v>
      </c>
      <c r="CE253" s="93">
        <f t="shared" si="951"/>
        <v>7.0000000000000007E-2</v>
      </c>
      <c r="CF253" s="93">
        <f t="shared" si="952"/>
        <v>8.8999999999999996E-2</v>
      </c>
      <c r="CG253" s="93">
        <f t="shared" si="985"/>
        <v>8.6999999999999994E-2</v>
      </c>
      <c r="CH253" s="93">
        <f t="shared" si="953"/>
        <v>9.5000000000000001E-2</v>
      </c>
      <c r="CI253" s="93">
        <f t="shared" si="954"/>
        <v>8.5999999999999993E-2</v>
      </c>
      <c r="CJ253" s="93">
        <f t="shared" si="955"/>
        <v>9.5000000000000001E-2</v>
      </c>
      <c r="CK253" s="93">
        <f t="shared" si="956"/>
        <v>8.7999999999999995E-2</v>
      </c>
      <c r="CL253" s="93"/>
      <c r="CM253" s="7"/>
      <c r="CN253" s="7"/>
      <c r="CP253" s="7"/>
      <c r="CQ253" s="7"/>
      <c r="CS253" s="7"/>
      <c r="CT253" s="7"/>
      <c r="CV253" s="7"/>
      <c r="CW253" s="7"/>
      <c r="CY253" s="7"/>
      <c r="CZ253" s="7"/>
      <c r="DB253" s="7"/>
      <c r="DC253" s="7"/>
    </row>
    <row r="254" spans="1:107">
      <c r="A254" s="37" t="s">
        <v>265</v>
      </c>
      <c r="B254" s="37" t="s">
        <v>186</v>
      </c>
      <c r="C254" s="94">
        <v>41852</v>
      </c>
      <c r="D254" s="37"/>
      <c r="E254" s="103"/>
      <c r="F254" s="96">
        <v>0.155</v>
      </c>
      <c r="G254" s="37"/>
      <c r="H254" s="96">
        <f t="shared" si="957"/>
        <v>0.17499999999999999</v>
      </c>
      <c r="I254" s="96">
        <f t="shared" si="958"/>
        <v>0.14099999999999999</v>
      </c>
      <c r="J254" s="103"/>
      <c r="K254" s="96">
        <v>0.14599999999999999</v>
      </c>
      <c r="L254" s="97">
        <f t="shared" si="959"/>
        <v>0.9419354838709677</v>
      </c>
      <c r="M254" s="103"/>
      <c r="N254" s="96">
        <v>0.14599999999999999</v>
      </c>
      <c r="O254" s="97">
        <f t="shared" si="960"/>
        <v>0.9419354838709677</v>
      </c>
      <c r="P254" s="103"/>
      <c r="Q254" s="96">
        <v>0.155</v>
      </c>
      <c r="R254" s="97">
        <f t="shared" si="961"/>
        <v>1</v>
      </c>
      <c r="S254" s="103"/>
      <c r="T254" s="96">
        <v>0.14099999999999999</v>
      </c>
      <c r="U254" s="97">
        <f t="shared" si="962"/>
        <v>0.90967741935483859</v>
      </c>
      <c r="V254" s="103"/>
      <c r="W254" s="96">
        <v>0.17499999999999999</v>
      </c>
      <c r="X254" s="97">
        <f t="shared" si="963"/>
        <v>1.129032258064516</v>
      </c>
      <c r="Y254" s="103"/>
      <c r="Z254" s="96">
        <v>0.16600000000000001</v>
      </c>
      <c r="AA254" s="97">
        <f t="shared" si="964"/>
        <v>1.0709677419354839</v>
      </c>
      <c r="AB254" s="103"/>
      <c r="AC254" s="96">
        <v>0.14299999999999999</v>
      </c>
      <c r="AD254" s="97">
        <f t="shared" si="965"/>
        <v>0.92258064516129024</v>
      </c>
      <c r="AE254" s="103"/>
      <c r="AF254" s="96">
        <v>0.14399999999999999</v>
      </c>
      <c r="AG254" s="97">
        <f t="shared" si="966"/>
        <v>0.92903225806451606</v>
      </c>
      <c r="AH254" s="103"/>
      <c r="AI254" s="96">
        <v>0.161</v>
      </c>
      <c r="AJ254" s="97">
        <f t="shared" si="967"/>
        <v>1.0387096774193549</v>
      </c>
      <c r="AK254" s="103"/>
      <c r="AL254" s="96">
        <v>0.159</v>
      </c>
      <c r="AM254" s="97">
        <f t="shared" si="968"/>
        <v>1.0258064516129033</v>
      </c>
      <c r="AN254" s="103"/>
      <c r="AO254" s="96">
        <v>0.16200000000000001</v>
      </c>
      <c r="AP254" s="97">
        <f t="shared" si="969"/>
        <v>1.0451612903225806</v>
      </c>
      <c r="AQ254" s="103"/>
      <c r="AR254" s="96">
        <v>0.16700000000000001</v>
      </c>
      <c r="AS254" s="97">
        <f t="shared" si="970"/>
        <v>1.0774193548387097</v>
      </c>
      <c r="AT254" s="103"/>
      <c r="AU254" s="96">
        <v>0.158</v>
      </c>
      <c r="AV254" s="97">
        <f t="shared" si="971"/>
        <v>1.0193548387096774</v>
      </c>
      <c r="AW254" s="103"/>
      <c r="AX254" s="96">
        <v>0.154</v>
      </c>
      <c r="AY254" s="97">
        <f t="shared" si="972"/>
        <v>0.99354838709677418</v>
      </c>
      <c r="AZ254" s="103"/>
      <c r="BA254" s="96">
        <v>0.154</v>
      </c>
      <c r="BB254" s="97">
        <f t="shared" si="973"/>
        <v>0.99354838709677418</v>
      </c>
      <c r="BC254" s="103"/>
      <c r="BD254" s="96">
        <v>0.14899999999999999</v>
      </c>
      <c r="BE254" s="97">
        <f t="shared" si="974"/>
        <v>0.96129032258064517</v>
      </c>
      <c r="BF254" s="103"/>
      <c r="BG254" s="96">
        <v>0.14199999999999999</v>
      </c>
      <c r="BH254" s="97">
        <f t="shared" si="975"/>
        <v>0.91612903225806441</v>
      </c>
      <c r="BI254" s="97"/>
      <c r="BJ254" s="96">
        <f t="shared" si="976"/>
        <v>0.15678580506551276</v>
      </c>
      <c r="BK254" s="97">
        <f t="shared" si="977"/>
        <v>1.0115213230033082</v>
      </c>
      <c r="BL254" s="93"/>
      <c r="BM254" s="93">
        <f t="shared" si="978"/>
        <v>0.15662477582198606</v>
      </c>
      <c r="BN254" s="97">
        <f t="shared" si="979"/>
        <v>1.0104824246579747</v>
      </c>
      <c r="BO254" s="93"/>
      <c r="BP254" s="93">
        <f t="shared" si="980"/>
        <v>0.15605512373096447</v>
      </c>
      <c r="BQ254" s="97">
        <f t="shared" si="981"/>
        <v>1.0068072498771901</v>
      </c>
      <c r="BR254" s="93"/>
      <c r="BS254" s="97">
        <f t="shared" si="982"/>
        <v>0.14832437414740257</v>
      </c>
      <c r="BT254" s="97">
        <f t="shared" si="983"/>
        <v>0.95693144611227465</v>
      </c>
      <c r="BU254" s="93">
        <f t="shared" si="942"/>
        <v>0.14599999999999999</v>
      </c>
      <c r="BV254" s="93">
        <f t="shared" si="943"/>
        <v>0.14599999999999999</v>
      </c>
      <c r="BW254" s="93">
        <f t="shared" si="944"/>
        <v>0.155</v>
      </c>
      <c r="BX254" s="93">
        <f t="shared" si="945"/>
        <v>0.14099999999999999</v>
      </c>
      <c r="BY254" s="93">
        <f t="shared" si="946"/>
        <v>0.17499999999999999</v>
      </c>
      <c r="BZ254" s="93">
        <f t="shared" si="984"/>
        <v>0.16600000000000001</v>
      </c>
      <c r="CA254" s="93">
        <f t="shared" si="947"/>
        <v>0.14299999999999999</v>
      </c>
      <c r="CB254" s="93">
        <f t="shared" si="948"/>
        <v>0.14399999999999999</v>
      </c>
      <c r="CC254" s="93">
        <f t="shared" si="949"/>
        <v>0.161</v>
      </c>
      <c r="CD254" s="93">
        <f t="shared" si="950"/>
        <v>0.159</v>
      </c>
      <c r="CE254" s="93">
        <f t="shared" si="951"/>
        <v>0.16200000000000001</v>
      </c>
      <c r="CF254" s="93">
        <f t="shared" si="952"/>
        <v>0.16700000000000001</v>
      </c>
      <c r="CG254" s="93">
        <f t="shared" si="985"/>
        <v>0.158</v>
      </c>
      <c r="CH254" s="93">
        <f t="shared" si="953"/>
        <v>0.154</v>
      </c>
      <c r="CI254" s="93">
        <f t="shared" si="954"/>
        <v>0.154</v>
      </c>
      <c r="CJ254" s="93">
        <f t="shared" si="955"/>
        <v>0.14899999999999999</v>
      </c>
      <c r="CK254" s="93">
        <f t="shared" si="956"/>
        <v>0.14199999999999999</v>
      </c>
      <c r="CL254" s="93"/>
      <c r="CM254" s="7"/>
      <c r="CN254" s="7"/>
      <c r="CP254" s="7"/>
      <c r="CQ254" s="7"/>
      <c r="CS254" s="7"/>
      <c r="CT254" s="7"/>
      <c r="CV254" s="7"/>
      <c r="CW254" s="7"/>
      <c r="CY254" s="7"/>
      <c r="CZ254" s="7"/>
      <c r="DB254" s="7"/>
      <c r="DC254" s="7"/>
    </row>
    <row r="255" spans="1:107">
      <c r="A255" s="37" t="s">
        <v>266</v>
      </c>
      <c r="B255" s="37" t="s">
        <v>186</v>
      </c>
      <c r="C255" s="94">
        <v>41852</v>
      </c>
      <c r="D255" s="37"/>
      <c r="E255" s="103"/>
      <c r="F255" s="96">
        <v>6.7000000000000004E-2</v>
      </c>
      <c r="G255" s="37"/>
      <c r="H255" s="96">
        <f t="shared" si="957"/>
        <v>7.8E-2</v>
      </c>
      <c r="I255" s="96">
        <f t="shared" si="958"/>
        <v>5.8000000000000003E-2</v>
      </c>
      <c r="J255" s="103"/>
      <c r="K255" s="96">
        <v>7.0000000000000007E-2</v>
      </c>
      <c r="L255" s="97">
        <f t="shared" si="959"/>
        <v>1.0447761194029852</v>
      </c>
      <c r="M255" s="103"/>
      <c r="N255" s="96">
        <v>7.1999999999999995E-2</v>
      </c>
      <c r="O255" s="97">
        <f t="shared" si="960"/>
        <v>1.0746268656716416</v>
      </c>
      <c r="P255" s="103"/>
      <c r="Q255" s="96">
        <v>7.5999999999999998E-2</v>
      </c>
      <c r="R255" s="97">
        <f t="shared" si="961"/>
        <v>1.1343283582089552</v>
      </c>
      <c r="S255" s="103"/>
      <c r="T255" s="96">
        <v>6.8000000000000005E-2</v>
      </c>
      <c r="U255" s="97">
        <f t="shared" si="962"/>
        <v>1.0149253731343284</v>
      </c>
      <c r="V255" s="103"/>
      <c r="W255" s="96">
        <v>7.3999999999999996E-2</v>
      </c>
      <c r="X255" s="97">
        <f t="shared" si="963"/>
        <v>1.1044776119402984</v>
      </c>
      <c r="Y255" s="103"/>
      <c r="Z255" s="96">
        <v>7.1999999999999995E-2</v>
      </c>
      <c r="AA255" s="97">
        <f t="shared" si="964"/>
        <v>1.0746268656716416</v>
      </c>
      <c r="AB255" s="103"/>
      <c r="AC255" s="96">
        <v>6.7000000000000004E-2</v>
      </c>
      <c r="AD255" s="97">
        <f t="shared" si="965"/>
        <v>1</v>
      </c>
      <c r="AE255" s="103"/>
      <c r="AF255" s="96">
        <v>6.6000000000000003E-2</v>
      </c>
      <c r="AG255" s="97">
        <f t="shared" si="966"/>
        <v>0.9850746268656716</v>
      </c>
      <c r="AH255" s="103"/>
      <c r="AI255" s="96">
        <v>0.06</v>
      </c>
      <c r="AJ255" s="97">
        <f t="shared" si="967"/>
        <v>0.89552238805970141</v>
      </c>
      <c r="AK255" s="103"/>
      <c r="AL255" s="96">
        <v>5.8999999999999997E-2</v>
      </c>
      <c r="AM255" s="97">
        <f t="shared" si="968"/>
        <v>0.88059701492537301</v>
      </c>
      <c r="AN255" s="103"/>
      <c r="AO255" s="96">
        <v>5.8999999999999997E-2</v>
      </c>
      <c r="AP255" s="97">
        <f t="shared" si="969"/>
        <v>0.88059701492537301</v>
      </c>
      <c r="AQ255" s="103"/>
      <c r="AR255" s="96">
        <v>5.8000000000000003E-2</v>
      </c>
      <c r="AS255" s="97">
        <f t="shared" si="970"/>
        <v>0.86567164179104472</v>
      </c>
      <c r="AT255" s="103"/>
      <c r="AU255" s="96">
        <v>0.06</v>
      </c>
      <c r="AV255" s="97">
        <f t="shared" si="971"/>
        <v>0.89552238805970141</v>
      </c>
      <c r="AW255" s="103"/>
      <c r="AX255" s="96">
        <v>7.0999999999999994E-2</v>
      </c>
      <c r="AY255" s="97">
        <f t="shared" si="972"/>
        <v>1.0597014925373134</v>
      </c>
      <c r="AZ255" s="103"/>
      <c r="BA255" s="96">
        <v>0.06</v>
      </c>
      <c r="BB255" s="97">
        <f t="shared" si="973"/>
        <v>0.89552238805970141</v>
      </c>
      <c r="BC255" s="103"/>
      <c r="BD255" s="96">
        <v>7.8E-2</v>
      </c>
      <c r="BE255" s="97">
        <f t="shared" si="974"/>
        <v>1.164179104477612</v>
      </c>
      <c r="BF255" s="103"/>
      <c r="BG255" s="96">
        <v>7.0000000000000007E-2</v>
      </c>
      <c r="BH255" s="97">
        <f t="shared" si="975"/>
        <v>1.0447761194029852</v>
      </c>
      <c r="BI255" s="97"/>
      <c r="BJ255" s="96">
        <f t="shared" si="976"/>
        <v>7.1804672133627873E-2</v>
      </c>
      <c r="BK255" s="97">
        <f t="shared" si="977"/>
        <v>1.0717115243825055</v>
      </c>
      <c r="BL255" s="93"/>
      <c r="BM255" s="93">
        <f t="shared" si="978"/>
        <v>6.3982962470939889E-2</v>
      </c>
      <c r="BN255" s="97">
        <f t="shared" si="979"/>
        <v>0.95496958911850571</v>
      </c>
      <c r="BO255" s="93"/>
      <c r="BP255" s="93">
        <f t="shared" si="980"/>
        <v>6.3925983502538072E-2</v>
      </c>
      <c r="BQ255" s="97">
        <f t="shared" si="981"/>
        <v>0.95411915675429948</v>
      </c>
      <c r="BR255" s="93"/>
      <c r="BS255" s="97">
        <f t="shared" si="982"/>
        <v>6.5928492423404483E-2</v>
      </c>
      <c r="BT255" s="97">
        <f t="shared" si="983"/>
        <v>0.98400734960305192</v>
      </c>
      <c r="BU255" s="93">
        <f t="shared" si="942"/>
        <v>7.0000000000000007E-2</v>
      </c>
      <c r="BV255" s="93">
        <f t="shared" si="943"/>
        <v>7.1999999999999995E-2</v>
      </c>
      <c r="BW255" s="93">
        <f t="shared" si="944"/>
        <v>7.5999999999999998E-2</v>
      </c>
      <c r="BX255" s="93">
        <f t="shared" si="945"/>
        <v>6.8000000000000005E-2</v>
      </c>
      <c r="BY255" s="93">
        <f t="shared" si="946"/>
        <v>7.3999999999999996E-2</v>
      </c>
      <c r="BZ255" s="93">
        <f t="shared" si="984"/>
        <v>7.1999999999999995E-2</v>
      </c>
      <c r="CA255" s="93">
        <f t="shared" si="947"/>
        <v>6.7000000000000004E-2</v>
      </c>
      <c r="CB255" s="93">
        <f t="shared" si="948"/>
        <v>6.6000000000000003E-2</v>
      </c>
      <c r="CC255" s="93">
        <f t="shared" si="949"/>
        <v>0.06</v>
      </c>
      <c r="CD255" s="93">
        <f t="shared" si="950"/>
        <v>5.8999999999999997E-2</v>
      </c>
      <c r="CE255" s="93">
        <f t="shared" si="951"/>
        <v>5.8999999999999997E-2</v>
      </c>
      <c r="CF255" s="93">
        <f t="shared" si="952"/>
        <v>5.8000000000000003E-2</v>
      </c>
      <c r="CG255" s="93">
        <f t="shared" si="985"/>
        <v>0.06</v>
      </c>
      <c r="CH255" s="93">
        <f t="shared" si="953"/>
        <v>7.0999999999999994E-2</v>
      </c>
      <c r="CI255" s="93">
        <f t="shared" si="954"/>
        <v>0.06</v>
      </c>
      <c r="CJ255" s="93">
        <f t="shared" si="955"/>
        <v>7.8E-2</v>
      </c>
      <c r="CK255" s="93">
        <f t="shared" si="956"/>
        <v>7.0000000000000007E-2</v>
      </c>
      <c r="CL255" s="93"/>
      <c r="CM255" s="7"/>
      <c r="CN255" s="7"/>
      <c r="CP255" s="7"/>
      <c r="CQ255" s="7"/>
      <c r="CS255" s="7"/>
      <c r="CT255" s="7"/>
      <c r="CV255" s="7"/>
      <c r="CW255" s="7"/>
      <c r="CY255" s="7"/>
      <c r="CZ255" s="7"/>
      <c r="DB255" s="7"/>
      <c r="DC255" s="7"/>
    </row>
    <row r="256" spans="1:107">
      <c r="A256" s="37" t="s">
        <v>267</v>
      </c>
      <c r="B256" s="37" t="s">
        <v>186</v>
      </c>
      <c r="C256" s="94">
        <v>41852</v>
      </c>
      <c r="D256" s="37"/>
      <c r="E256" s="103"/>
      <c r="F256" s="96">
        <v>8.5000000000000006E-2</v>
      </c>
      <c r="G256" s="37"/>
      <c r="H256" s="96">
        <f t="shared" si="957"/>
        <v>8.8999999999999996E-2</v>
      </c>
      <c r="I256" s="96">
        <f t="shared" si="958"/>
        <v>0.08</v>
      </c>
      <c r="J256" s="103"/>
      <c r="K256" s="96">
        <v>0.08</v>
      </c>
      <c r="L256" s="97">
        <f t="shared" si="959"/>
        <v>0.94117647058823528</v>
      </c>
      <c r="M256" s="103"/>
      <c r="N256" s="96">
        <v>8.4000000000000005E-2</v>
      </c>
      <c r="O256" s="97">
        <f t="shared" si="960"/>
        <v>0.9882352941176471</v>
      </c>
      <c r="P256" s="103"/>
      <c r="Q256" s="96">
        <v>8.6999999999999994E-2</v>
      </c>
      <c r="R256" s="97">
        <f t="shared" si="961"/>
        <v>1.0235294117647058</v>
      </c>
      <c r="S256" s="103"/>
      <c r="T256" s="96">
        <v>8.2000000000000003E-2</v>
      </c>
      <c r="U256" s="97">
        <f t="shared" si="962"/>
        <v>0.96470588235294119</v>
      </c>
      <c r="V256" s="103"/>
      <c r="W256" s="96">
        <v>8.7999999999999995E-2</v>
      </c>
      <c r="X256" s="97">
        <f t="shared" si="963"/>
        <v>1.0352941176470587</v>
      </c>
      <c r="Y256" s="103"/>
      <c r="Z256" s="96">
        <v>8.8999999999999996E-2</v>
      </c>
      <c r="AA256" s="97">
        <f t="shared" si="964"/>
        <v>1.0470588235294116</v>
      </c>
      <c r="AB256" s="103"/>
      <c r="AC256" s="96">
        <v>8.5999999999999993E-2</v>
      </c>
      <c r="AD256" s="97">
        <f t="shared" si="965"/>
        <v>1.0117647058823527</v>
      </c>
      <c r="AE256" s="103"/>
      <c r="AF256" s="96">
        <v>0.08</v>
      </c>
      <c r="AG256" s="97">
        <f t="shared" si="966"/>
        <v>0.94117647058823528</v>
      </c>
      <c r="AH256" s="103"/>
      <c r="AI256" s="96">
        <v>8.6999999999999994E-2</v>
      </c>
      <c r="AJ256" s="97">
        <f t="shared" si="967"/>
        <v>1.0235294117647058</v>
      </c>
      <c r="AK256" s="103"/>
      <c r="AL256" s="96">
        <v>8.3000000000000004E-2</v>
      </c>
      <c r="AM256" s="97">
        <f t="shared" si="968"/>
        <v>0.97647058823529409</v>
      </c>
      <c r="AN256" s="103"/>
      <c r="AO256" s="96">
        <v>8.1000000000000003E-2</v>
      </c>
      <c r="AP256" s="97">
        <f t="shared" si="969"/>
        <v>0.95294117647058818</v>
      </c>
      <c r="AQ256" s="103"/>
      <c r="AR256" s="96">
        <v>8.7999999999999995E-2</v>
      </c>
      <c r="AS256" s="97">
        <f t="shared" si="970"/>
        <v>1.0352941176470587</v>
      </c>
      <c r="AT256" s="103"/>
      <c r="AU256" s="96">
        <v>8.4000000000000005E-2</v>
      </c>
      <c r="AV256" s="97">
        <f t="shared" si="971"/>
        <v>0.9882352941176471</v>
      </c>
      <c r="AW256" s="103"/>
      <c r="AX256" s="96">
        <v>8.7999999999999995E-2</v>
      </c>
      <c r="AY256" s="97">
        <f t="shared" si="972"/>
        <v>1.0352941176470587</v>
      </c>
      <c r="AZ256" s="103"/>
      <c r="BA256" s="96">
        <v>8.5000000000000006E-2</v>
      </c>
      <c r="BB256" s="97">
        <f t="shared" si="973"/>
        <v>1</v>
      </c>
      <c r="BC256" s="103"/>
      <c r="BD256" s="96">
        <v>8.7999999999999995E-2</v>
      </c>
      <c r="BE256" s="97">
        <f t="shared" si="974"/>
        <v>1.0352941176470587</v>
      </c>
      <c r="BF256" s="103"/>
      <c r="BG256" s="96">
        <v>8.3000000000000004E-2</v>
      </c>
      <c r="BH256" s="97">
        <f t="shared" si="975"/>
        <v>0.97647058823529409</v>
      </c>
      <c r="BI256" s="97"/>
      <c r="BJ256" s="96">
        <f t="shared" si="976"/>
        <v>8.512188700941084E-2</v>
      </c>
      <c r="BK256" s="97">
        <f t="shared" si="977"/>
        <v>1.001433964816598</v>
      </c>
      <c r="BL256" s="93"/>
      <c r="BM256" s="93">
        <f t="shared" si="978"/>
        <v>8.5991497841248751E-2</v>
      </c>
      <c r="BN256" s="97">
        <f t="shared" si="979"/>
        <v>1.0116646804852794</v>
      </c>
      <c r="BO256" s="93"/>
      <c r="BP256" s="93">
        <f t="shared" si="980"/>
        <v>8.422484137055837E-2</v>
      </c>
      <c r="BQ256" s="97">
        <f t="shared" si="981"/>
        <v>0.99088048671245132</v>
      </c>
      <c r="BR256" s="93"/>
      <c r="BS256" s="97">
        <f t="shared" si="982"/>
        <v>8.4716052796519559E-2</v>
      </c>
      <c r="BT256" s="97">
        <f t="shared" si="983"/>
        <v>0.99665944466493595</v>
      </c>
      <c r="BU256" s="93">
        <f t="shared" si="942"/>
        <v>0.08</v>
      </c>
      <c r="BV256" s="93">
        <f t="shared" si="943"/>
        <v>8.4000000000000005E-2</v>
      </c>
      <c r="BW256" s="93">
        <f t="shared" si="944"/>
        <v>8.6999999999999994E-2</v>
      </c>
      <c r="BX256" s="93">
        <f t="shared" si="945"/>
        <v>8.2000000000000003E-2</v>
      </c>
      <c r="BY256" s="93">
        <f t="shared" si="946"/>
        <v>8.7999999999999995E-2</v>
      </c>
      <c r="BZ256" s="93">
        <f t="shared" si="984"/>
        <v>8.8999999999999996E-2</v>
      </c>
      <c r="CA256" s="93">
        <f t="shared" si="947"/>
        <v>8.5999999999999993E-2</v>
      </c>
      <c r="CB256" s="93">
        <f t="shared" si="948"/>
        <v>0.08</v>
      </c>
      <c r="CC256" s="93">
        <f t="shared" si="949"/>
        <v>8.6999999999999994E-2</v>
      </c>
      <c r="CD256" s="93">
        <f t="shared" si="950"/>
        <v>8.3000000000000004E-2</v>
      </c>
      <c r="CE256" s="93">
        <f t="shared" si="951"/>
        <v>8.1000000000000003E-2</v>
      </c>
      <c r="CF256" s="93">
        <f t="shared" si="952"/>
        <v>8.7999999999999995E-2</v>
      </c>
      <c r="CG256" s="93">
        <f t="shared" si="985"/>
        <v>8.4000000000000005E-2</v>
      </c>
      <c r="CH256" s="93">
        <f t="shared" si="953"/>
        <v>8.7999999999999995E-2</v>
      </c>
      <c r="CI256" s="93">
        <f t="shared" si="954"/>
        <v>8.5000000000000006E-2</v>
      </c>
      <c r="CJ256" s="93">
        <f t="shared" si="955"/>
        <v>8.7999999999999995E-2</v>
      </c>
      <c r="CK256" s="93">
        <f t="shared" si="956"/>
        <v>8.3000000000000004E-2</v>
      </c>
      <c r="CL256" s="93"/>
      <c r="CM256" s="7"/>
      <c r="CN256" s="7"/>
      <c r="CP256" s="7"/>
      <c r="CQ256" s="7"/>
      <c r="CS256" s="7"/>
      <c r="CT256" s="7"/>
      <c r="CV256" s="7"/>
      <c r="CW256" s="7"/>
      <c r="CY256" s="7"/>
      <c r="CZ256" s="7"/>
      <c r="DB256" s="7"/>
      <c r="DC256" s="7"/>
    </row>
    <row r="257" spans="1:107">
      <c r="A257" s="37" t="s">
        <v>268</v>
      </c>
      <c r="B257" s="37" t="s">
        <v>186</v>
      </c>
      <c r="C257" s="94">
        <v>41852</v>
      </c>
      <c r="D257" s="37"/>
      <c r="E257" s="103"/>
      <c r="F257" s="96">
        <v>0.129</v>
      </c>
      <c r="G257" s="37"/>
      <c r="H257" s="96">
        <f t="shared" si="957"/>
        <v>0.16900000000000001</v>
      </c>
      <c r="I257" s="96">
        <f t="shared" si="958"/>
        <v>9.5000000000000001E-2</v>
      </c>
      <c r="J257" s="103"/>
      <c r="K257" s="96">
        <v>9.5000000000000001E-2</v>
      </c>
      <c r="L257" s="97">
        <f t="shared" si="959"/>
        <v>0.73643410852713176</v>
      </c>
      <c r="M257" s="103"/>
      <c r="N257" s="96">
        <v>0.106</v>
      </c>
      <c r="O257" s="97">
        <f t="shared" si="960"/>
        <v>0.82170542635658905</v>
      </c>
      <c r="P257" s="103"/>
      <c r="Q257" s="96">
        <v>0.1</v>
      </c>
      <c r="R257" s="97">
        <f t="shared" si="961"/>
        <v>0.77519379844961245</v>
      </c>
      <c r="S257" s="103"/>
      <c r="T257" s="96">
        <v>0.14599999999999999</v>
      </c>
      <c r="U257" s="97">
        <f t="shared" si="962"/>
        <v>1.1317829457364339</v>
      </c>
      <c r="V257" s="103"/>
      <c r="W257" s="96">
        <v>0.104</v>
      </c>
      <c r="X257" s="97">
        <f t="shared" si="963"/>
        <v>0.80620155038759689</v>
      </c>
      <c r="Y257" s="103"/>
      <c r="Z257" s="96">
        <v>9.9000000000000005E-2</v>
      </c>
      <c r="AA257" s="97">
        <f t="shared" si="964"/>
        <v>0.76744186046511631</v>
      </c>
      <c r="AB257" s="103"/>
      <c r="AC257" s="96">
        <v>0.16900000000000001</v>
      </c>
      <c r="AD257" s="97">
        <f t="shared" si="965"/>
        <v>1.3100775193798451</v>
      </c>
      <c r="AE257" s="103"/>
      <c r="AF257" s="96">
        <v>0.10199999999999999</v>
      </c>
      <c r="AG257" s="97">
        <f t="shared" si="966"/>
        <v>0.79069767441860461</v>
      </c>
      <c r="AH257" s="103"/>
      <c r="AI257" s="96">
        <v>0.13400000000000001</v>
      </c>
      <c r="AJ257" s="97">
        <f t="shared" si="967"/>
        <v>1.0387596899224807</v>
      </c>
      <c r="AK257" s="103"/>
      <c r="AL257" s="96">
        <v>0.125</v>
      </c>
      <c r="AM257" s="97">
        <f t="shared" si="968"/>
        <v>0.96899224806201545</v>
      </c>
      <c r="AN257" s="103"/>
      <c r="AO257" s="96">
        <v>0.13400000000000001</v>
      </c>
      <c r="AP257" s="97">
        <f t="shared" si="969"/>
        <v>1.0387596899224807</v>
      </c>
      <c r="AQ257" s="103"/>
      <c r="AR257" s="96">
        <v>0.14899999999999999</v>
      </c>
      <c r="AS257" s="97">
        <f t="shared" si="970"/>
        <v>1.1550387596899223</v>
      </c>
      <c r="AT257" s="103"/>
      <c r="AU257" s="96">
        <v>0.13800000000000001</v>
      </c>
      <c r="AV257" s="97">
        <f t="shared" si="971"/>
        <v>1.0697674418604652</v>
      </c>
      <c r="AW257" s="103"/>
      <c r="AX257" s="96">
        <v>0.13500000000000001</v>
      </c>
      <c r="AY257" s="97">
        <f t="shared" si="972"/>
        <v>1.0465116279069768</v>
      </c>
      <c r="AZ257" s="103"/>
      <c r="BA257" s="96">
        <v>0.13700000000000001</v>
      </c>
      <c r="BB257" s="97">
        <f t="shared" si="973"/>
        <v>1.0620155038759691</v>
      </c>
      <c r="BC257" s="103"/>
      <c r="BD257" s="96">
        <v>0.128</v>
      </c>
      <c r="BE257" s="97">
        <f t="shared" si="974"/>
        <v>0.99224806201550386</v>
      </c>
      <c r="BF257" s="103"/>
      <c r="BG257" s="96">
        <v>0.14000000000000001</v>
      </c>
      <c r="BH257" s="97">
        <f t="shared" si="975"/>
        <v>1.0852713178294575</v>
      </c>
      <c r="BI257" s="97"/>
      <c r="BJ257" s="96">
        <f t="shared" si="976"/>
        <v>0.11147261476079523</v>
      </c>
      <c r="BK257" s="97">
        <f t="shared" si="977"/>
        <v>0.86412879659531183</v>
      </c>
      <c r="BL257" s="93"/>
      <c r="BM257" s="93">
        <f t="shared" si="978"/>
        <v>0.14120760544669547</v>
      </c>
      <c r="BN257" s="97">
        <f t="shared" si="979"/>
        <v>1.0946326003619804</v>
      </c>
      <c r="BO257" s="93"/>
      <c r="BP257" s="93">
        <f t="shared" si="980"/>
        <v>0.13093342322335028</v>
      </c>
      <c r="BQ257" s="97">
        <f t="shared" si="981"/>
        <v>1.0149877769251958</v>
      </c>
      <c r="BR257" s="93"/>
      <c r="BS257" s="97">
        <f t="shared" si="982"/>
        <v>0.1355269144268702</v>
      </c>
      <c r="BT257" s="97">
        <f t="shared" si="983"/>
        <v>1.050596235867211</v>
      </c>
      <c r="BU257" s="93">
        <f t="shared" si="942"/>
        <v>9.5000000000000001E-2</v>
      </c>
      <c r="BV257" s="93">
        <f t="shared" si="943"/>
        <v>0.106</v>
      </c>
      <c r="BW257" s="93">
        <f t="shared" si="944"/>
        <v>0.1</v>
      </c>
      <c r="BX257" s="93">
        <f t="shared" si="945"/>
        <v>0.14599999999999999</v>
      </c>
      <c r="BY257" s="93">
        <f t="shared" si="946"/>
        <v>0.104</v>
      </c>
      <c r="BZ257" s="93">
        <f t="shared" si="984"/>
        <v>9.9000000000000005E-2</v>
      </c>
      <c r="CA257" s="93">
        <f t="shared" si="947"/>
        <v>0.16900000000000001</v>
      </c>
      <c r="CB257" s="93">
        <f t="shared" si="948"/>
        <v>0.10199999999999999</v>
      </c>
      <c r="CC257" s="93">
        <f t="shared" si="949"/>
        <v>0.13400000000000001</v>
      </c>
      <c r="CD257" s="93">
        <f t="shared" si="950"/>
        <v>0.125</v>
      </c>
      <c r="CE257" s="93">
        <f t="shared" si="951"/>
        <v>0.13400000000000001</v>
      </c>
      <c r="CF257" s="93">
        <f t="shared" si="952"/>
        <v>0.14899999999999999</v>
      </c>
      <c r="CG257" s="93">
        <f t="shared" si="985"/>
        <v>0.13800000000000001</v>
      </c>
      <c r="CH257" s="93">
        <f t="shared" si="953"/>
        <v>0.13500000000000001</v>
      </c>
      <c r="CI257" s="93">
        <f t="shared" si="954"/>
        <v>0.13700000000000001</v>
      </c>
      <c r="CJ257" s="93">
        <f t="shared" si="955"/>
        <v>0.128</v>
      </c>
      <c r="CK257" s="93">
        <f t="shared" si="956"/>
        <v>0.14000000000000001</v>
      </c>
      <c r="CL257" s="93"/>
      <c r="CM257" s="7"/>
      <c r="CN257" s="7"/>
      <c r="CP257" s="7"/>
      <c r="CQ257" s="7"/>
      <c r="CS257" s="7"/>
      <c r="CT257" s="7"/>
      <c r="CV257" s="7"/>
      <c r="CW257" s="7"/>
      <c r="CY257" s="7"/>
      <c r="CZ257" s="7"/>
      <c r="DB257" s="7"/>
      <c r="DC257" s="7"/>
    </row>
    <row r="258" spans="1:107">
      <c r="A258" s="37" t="s">
        <v>269</v>
      </c>
      <c r="B258" s="37" t="s">
        <v>186</v>
      </c>
      <c r="C258" s="94">
        <v>41852</v>
      </c>
      <c r="D258" s="37"/>
      <c r="E258" s="103"/>
      <c r="F258" s="96">
        <v>9.3634074921620555E-2</v>
      </c>
      <c r="G258" s="37"/>
      <c r="H258" s="96">
        <f t="shared" si="957"/>
        <v>0.108</v>
      </c>
      <c r="I258" s="96">
        <f t="shared" si="958"/>
        <v>8.1000000000000003E-2</v>
      </c>
      <c r="J258" s="103"/>
      <c r="K258" s="96">
        <v>8.2000000000000003E-2</v>
      </c>
      <c r="L258" s="97">
        <f t="shared" si="959"/>
        <v>0.87574956092256762</v>
      </c>
      <c r="M258" s="103"/>
      <c r="N258" s="96">
        <v>8.2000000000000003E-2</v>
      </c>
      <c r="O258" s="97">
        <f t="shared" si="960"/>
        <v>0.87574956092256762</v>
      </c>
      <c r="P258" s="103"/>
      <c r="Q258" s="96">
        <v>8.1000000000000003E-2</v>
      </c>
      <c r="R258" s="97">
        <f t="shared" si="961"/>
        <v>0.86506968822839003</v>
      </c>
      <c r="S258" s="103"/>
      <c r="T258" s="96">
        <v>0.106</v>
      </c>
      <c r="U258" s="97">
        <f t="shared" si="962"/>
        <v>1.1320665055828312</v>
      </c>
      <c r="V258" s="103"/>
      <c r="W258" s="96">
        <v>8.5000000000000006E-2</v>
      </c>
      <c r="X258" s="97">
        <f t="shared" si="963"/>
        <v>0.90778917900510059</v>
      </c>
      <c r="Y258" s="103"/>
      <c r="Z258" s="96">
        <v>8.2000000000000003E-2</v>
      </c>
      <c r="AA258" s="97">
        <f t="shared" si="964"/>
        <v>0.87574956092256762</v>
      </c>
      <c r="AB258" s="103"/>
      <c r="AC258" s="96">
        <v>0.108</v>
      </c>
      <c r="AD258" s="97">
        <f t="shared" si="965"/>
        <v>1.1534262509711866</v>
      </c>
      <c r="AE258" s="103"/>
      <c r="AF258" s="96">
        <v>8.5000000000000006E-2</v>
      </c>
      <c r="AG258" s="97">
        <f t="shared" si="966"/>
        <v>0.90778917900510059</v>
      </c>
      <c r="AH258" s="103"/>
      <c r="AI258" s="96">
        <v>9.4E-2</v>
      </c>
      <c r="AJ258" s="97">
        <f t="shared" si="967"/>
        <v>1.0039080332526995</v>
      </c>
      <c r="AK258" s="103"/>
      <c r="AL258" s="96">
        <v>9.0999999999999998E-2</v>
      </c>
      <c r="AM258" s="97">
        <f t="shared" si="968"/>
        <v>0.97186841517016642</v>
      </c>
      <c r="AN258" s="103"/>
      <c r="AO258" s="96">
        <v>9.7000000000000003E-2</v>
      </c>
      <c r="AP258" s="97">
        <f t="shared" si="969"/>
        <v>1.0359476513352324</v>
      </c>
      <c r="AQ258" s="103"/>
      <c r="AR258" s="96">
        <v>0.10100000000000001</v>
      </c>
      <c r="AS258" s="97">
        <f t="shared" si="970"/>
        <v>1.0786671421119431</v>
      </c>
      <c r="AT258" s="103"/>
      <c r="AU258" s="96">
        <v>0.10299999999999999</v>
      </c>
      <c r="AV258" s="97">
        <f t="shared" si="971"/>
        <v>1.1000268875002983</v>
      </c>
      <c r="AW258" s="103"/>
      <c r="AX258" s="96">
        <v>9.2999999999999999E-2</v>
      </c>
      <c r="AY258" s="97">
        <f t="shared" si="972"/>
        <v>0.99322816055852181</v>
      </c>
      <c r="AZ258" s="103"/>
      <c r="BA258" s="128">
        <v>9.0999999999999998E-2</v>
      </c>
      <c r="BB258" s="97">
        <f t="shared" si="973"/>
        <v>0.97186841517016642</v>
      </c>
      <c r="BC258" s="103"/>
      <c r="BD258" s="96">
        <v>9.4E-2</v>
      </c>
      <c r="BE258" s="97">
        <f t="shared" si="974"/>
        <v>1.0039080332526995</v>
      </c>
      <c r="BF258" s="103"/>
      <c r="BG258" s="96">
        <v>0.1</v>
      </c>
      <c r="BH258" s="97">
        <f t="shared" si="975"/>
        <v>1.0679872694177655</v>
      </c>
      <c r="BI258" s="97"/>
      <c r="BJ258" s="96">
        <f t="shared" si="976"/>
        <v>8.859000817018188E-2</v>
      </c>
      <c r="BK258" s="97">
        <f t="shared" si="977"/>
        <v>0.94613000923370072</v>
      </c>
      <c r="BL258" s="93"/>
      <c r="BM258" s="93">
        <f t="shared" si="978"/>
        <v>9.9424775821986042E-2</v>
      </c>
      <c r="BN258" s="97">
        <f t="shared" si="979"/>
        <v>1.0618439484259634</v>
      </c>
      <c r="BO258" s="93"/>
      <c r="BP258" s="93">
        <f t="shared" si="980"/>
        <v>9.3234676395939103E-2</v>
      </c>
      <c r="BQ258" s="97">
        <f t="shared" si="981"/>
        <v>0.9957344745914799</v>
      </c>
      <c r="BR258" s="93"/>
      <c r="BS258" s="97">
        <f t="shared" si="982"/>
        <v>9.521026435128857E-2</v>
      </c>
      <c r="BT258" s="97">
        <f t="shared" si="983"/>
        <v>1.0168335024507629</v>
      </c>
      <c r="BU258" s="93">
        <f t="shared" si="942"/>
        <v>8.2000000000000003E-2</v>
      </c>
      <c r="BV258" s="93">
        <f t="shared" si="943"/>
        <v>8.2000000000000003E-2</v>
      </c>
      <c r="BW258" s="93">
        <f t="shared" si="944"/>
        <v>8.1000000000000003E-2</v>
      </c>
      <c r="BX258" s="93">
        <f t="shared" si="945"/>
        <v>0.106</v>
      </c>
      <c r="BY258" s="93">
        <f t="shared" si="946"/>
        <v>8.5000000000000006E-2</v>
      </c>
      <c r="BZ258" s="93">
        <f t="shared" si="984"/>
        <v>8.2000000000000003E-2</v>
      </c>
      <c r="CA258" s="93">
        <f t="shared" si="947"/>
        <v>0.108</v>
      </c>
      <c r="CB258" s="93">
        <f t="shared" si="948"/>
        <v>8.5000000000000006E-2</v>
      </c>
      <c r="CC258" s="93">
        <f t="shared" si="949"/>
        <v>9.4E-2</v>
      </c>
      <c r="CD258" s="93">
        <f t="shared" si="950"/>
        <v>9.0999999999999998E-2</v>
      </c>
      <c r="CE258" s="93">
        <f t="shared" si="951"/>
        <v>9.7000000000000003E-2</v>
      </c>
      <c r="CF258" s="93">
        <f t="shared" si="952"/>
        <v>0.10100000000000001</v>
      </c>
      <c r="CG258" s="93">
        <f t="shared" si="985"/>
        <v>0.10299999999999999</v>
      </c>
      <c r="CH258" s="93">
        <f t="shared" si="953"/>
        <v>9.2999999999999999E-2</v>
      </c>
      <c r="CI258" s="93">
        <f t="shared" si="954"/>
        <v>9.0999999999999998E-2</v>
      </c>
      <c r="CJ258" s="93">
        <f t="shared" si="955"/>
        <v>9.4E-2</v>
      </c>
      <c r="CK258" s="93">
        <f t="shared" si="956"/>
        <v>0.1</v>
      </c>
      <c r="CL258" s="93"/>
      <c r="CM258" s="7"/>
      <c r="CN258" s="7"/>
      <c r="CP258" s="7"/>
      <c r="CQ258" s="7"/>
      <c r="CS258" s="7"/>
      <c r="CT258" s="7"/>
      <c r="CV258" s="7"/>
      <c r="CW258" s="7"/>
      <c r="CY258" s="7"/>
      <c r="CZ258" s="7"/>
      <c r="DB258" s="7"/>
      <c r="DC258" s="7"/>
    </row>
    <row r="259" spans="1:107">
      <c r="A259" s="37" t="s">
        <v>270</v>
      </c>
      <c r="B259" s="37" t="s">
        <v>186</v>
      </c>
      <c r="C259" s="94">
        <v>41852</v>
      </c>
      <c r="D259" s="37"/>
      <c r="E259" s="103"/>
      <c r="F259" s="96">
        <v>0.03</v>
      </c>
      <c r="G259" s="37"/>
      <c r="H259" s="96">
        <f t="shared" si="957"/>
        <v>4.2000000000000003E-2</v>
      </c>
      <c r="I259" s="96">
        <f t="shared" si="958"/>
        <v>1.7000000000000001E-2</v>
      </c>
      <c r="J259" s="103"/>
      <c r="K259" s="96">
        <v>1.7000000000000001E-2</v>
      </c>
      <c r="L259" s="97">
        <f>K259/$F259</f>
        <v>0.56666666666666676</v>
      </c>
      <c r="M259" s="103"/>
      <c r="N259" s="96">
        <v>2.1000000000000001E-2</v>
      </c>
      <c r="O259" s="97">
        <f t="shared" si="960"/>
        <v>0.70000000000000007</v>
      </c>
      <c r="P259" s="103"/>
      <c r="Q259" s="96">
        <v>2.1000000000000001E-2</v>
      </c>
      <c r="R259" s="97">
        <f t="shared" si="961"/>
        <v>0.70000000000000007</v>
      </c>
      <c r="S259" s="103"/>
      <c r="T259" s="96">
        <v>3.5999999999999997E-2</v>
      </c>
      <c r="U259" s="97">
        <f t="shared" si="962"/>
        <v>1.2</v>
      </c>
      <c r="V259" s="103"/>
      <c r="W259" s="96">
        <v>2.4E-2</v>
      </c>
      <c r="X259" s="97">
        <f t="shared" si="963"/>
        <v>0.8</v>
      </c>
      <c r="Y259" s="103"/>
      <c r="Z259" s="96">
        <v>2.1000000000000001E-2</v>
      </c>
      <c r="AA259" s="97">
        <f t="shared" si="964"/>
        <v>0.70000000000000007</v>
      </c>
      <c r="AB259" s="103"/>
      <c r="AC259" s="96">
        <v>4.2000000000000003E-2</v>
      </c>
      <c r="AD259" s="97">
        <f t="shared" si="965"/>
        <v>1.4000000000000001</v>
      </c>
      <c r="AE259" s="103"/>
      <c r="AF259" s="96">
        <v>0.02</v>
      </c>
      <c r="AG259" s="97">
        <f t="shared" si="966"/>
        <v>0.66666666666666674</v>
      </c>
      <c r="AH259" s="103"/>
      <c r="AI259" s="96">
        <v>3.1E-2</v>
      </c>
      <c r="AJ259" s="97">
        <f t="shared" si="967"/>
        <v>1.0333333333333334</v>
      </c>
      <c r="AK259" s="103"/>
      <c r="AL259" s="96">
        <v>2.8000000000000001E-2</v>
      </c>
      <c r="AM259" s="97">
        <f t="shared" si="968"/>
        <v>0.93333333333333335</v>
      </c>
      <c r="AN259" s="103"/>
      <c r="AO259" s="96">
        <v>3.1E-2</v>
      </c>
      <c r="AP259" s="97">
        <f t="shared" si="969"/>
        <v>1.0333333333333334</v>
      </c>
      <c r="AQ259" s="103"/>
      <c r="AR259" s="96">
        <v>3.5999999999999997E-2</v>
      </c>
      <c r="AS259" s="97">
        <f t="shared" si="970"/>
        <v>1.2</v>
      </c>
      <c r="AT259" s="103"/>
      <c r="AU259" s="96">
        <v>3.5000000000000003E-2</v>
      </c>
      <c r="AV259" s="97">
        <f t="shared" si="971"/>
        <v>1.1666666666666667</v>
      </c>
      <c r="AW259" s="103"/>
      <c r="AX259" s="128">
        <v>3.3000000000000002E-2</v>
      </c>
      <c r="AY259" s="97">
        <f t="shared" si="972"/>
        <v>1.1000000000000001</v>
      </c>
      <c r="AZ259" s="103"/>
      <c r="BA259" s="96">
        <v>3.1E-2</v>
      </c>
      <c r="BB259" s="97">
        <f t="shared" si="973"/>
        <v>1.0333333333333334</v>
      </c>
      <c r="BC259" s="103"/>
      <c r="BD259" s="96">
        <v>2.9000000000000001E-2</v>
      </c>
      <c r="BE259" s="97">
        <f t="shared" si="974"/>
        <v>0.96666666666666679</v>
      </c>
      <c r="BF259" s="103"/>
      <c r="BG259" s="96">
        <v>3.4000000000000002E-2</v>
      </c>
      <c r="BH259" s="97">
        <f t="shared" si="975"/>
        <v>1.1333333333333335</v>
      </c>
      <c r="BI259" s="97"/>
      <c r="BJ259" s="96">
        <f t="shared" si="976"/>
        <v>2.4811995037371016E-2</v>
      </c>
      <c r="BK259" s="97">
        <f t="shared" si="977"/>
        <v>0.82706650124570058</v>
      </c>
      <c r="BL259" s="93"/>
      <c r="BM259" s="93">
        <f t="shared" si="978"/>
        <v>3.4646695450016605E-2</v>
      </c>
      <c r="BN259" s="97">
        <f t="shared" si="979"/>
        <v>1.154889848333887</v>
      </c>
      <c r="BO259" s="93"/>
      <c r="BP259" s="93">
        <f t="shared" si="980"/>
        <v>2.973190038071066E-2</v>
      </c>
      <c r="BQ259" s="97">
        <f t="shared" si="981"/>
        <v>0.99106334602368873</v>
      </c>
      <c r="BR259" s="93"/>
      <c r="BS259" s="97">
        <f t="shared" si="982"/>
        <v>3.1077406629060209E-2</v>
      </c>
      <c r="BT259" s="97">
        <f t="shared" si="983"/>
        <v>1.035913554302007</v>
      </c>
      <c r="BU259" s="93">
        <f t="shared" si="942"/>
        <v>1.7000000000000001E-2</v>
      </c>
      <c r="BV259" s="93">
        <f t="shared" si="943"/>
        <v>2.1000000000000001E-2</v>
      </c>
      <c r="BW259" s="93">
        <f t="shared" si="944"/>
        <v>2.1000000000000001E-2</v>
      </c>
      <c r="BX259" s="93">
        <f t="shared" si="945"/>
        <v>3.5999999999999997E-2</v>
      </c>
      <c r="BY259" s="93">
        <f t="shared" si="946"/>
        <v>2.4E-2</v>
      </c>
      <c r="BZ259" s="93">
        <f t="shared" si="984"/>
        <v>2.1000000000000001E-2</v>
      </c>
      <c r="CA259" s="93">
        <f t="shared" si="947"/>
        <v>4.2000000000000003E-2</v>
      </c>
      <c r="CB259" s="93">
        <f t="shared" si="948"/>
        <v>0.02</v>
      </c>
      <c r="CC259" s="93">
        <f t="shared" si="949"/>
        <v>3.1E-2</v>
      </c>
      <c r="CD259" s="93">
        <f t="shared" si="950"/>
        <v>2.8000000000000001E-2</v>
      </c>
      <c r="CE259" s="93">
        <f t="shared" si="951"/>
        <v>3.1E-2</v>
      </c>
      <c r="CF259" s="93">
        <f t="shared" si="952"/>
        <v>3.5999999999999997E-2</v>
      </c>
      <c r="CG259" s="93">
        <f t="shared" si="985"/>
        <v>3.5000000000000003E-2</v>
      </c>
      <c r="CH259" s="93">
        <f t="shared" si="953"/>
        <v>3.3000000000000002E-2</v>
      </c>
      <c r="CI259" s="93">
        <f t="shared" si="954"/>
        <v>3.1E-2</v>
      </c>
      <c r="CJ259" s="93">
        <f t="shared" si="955"/>
        <v>2.9000000000000001E-2</v>
      </c>
      <c r="CK259" s="93">
        <f t="shared" si="956"/>
        <v>3.4000000000000002E-2</v>
      </c>
      <c r="CL259" s="93"/>
      <c r="CM259" s="7"/>
      <c r="CN259" s="7"/>
      <c r="CP259" s="7"/>
      <c r="CQ259" s="7"/>
      <c r="CS259" s="7"/>
      <c r="CT259" s="7"/>
      <c r="CV259" s="7"/>
      <c r="CW259" s="7"/>
      <c r="CY259" s="7"/>
      <c r="CZ259" s="7"/>
      <c r="DB259" s="7"/>
      <c r="DC259" s="7"/>
    </row>
    <row r="260" spans="1:107">
      <c r="A260" s="37" t="s">
        <v>271</v>
      </c>
      <c r="B260" s="37" t="s">
        <v>186</v>
      </c>
      <c r="C260" s="94">
        <v>41852</v>
      </c>
      <c r="D260" s="37"/>
      <c r="E260" s="103"/>
      <c r="F260" s="96">
        <v>9.5000000000000001E-2</v>
      </c>
      <c r="G260" s="37"/>
      <c r="H260" s="96">
        <f t="shared" si="957"/>
        <v>0.114</v>
      </c>
      <c r="I260" s="96">
        <f t="shared" si="958"/>
        <v>7.9000000000000001E-2</v>
      </c>
      <c r="J260" s="103"/>
      <c r="K260" s="96">
        <v>0.109</v>
      </c>
      <c r="L260" s="97">
        <f t="shared" si="959"/>
        <v>1.1473684210526316</v>
      </c>
      <c r="M260" s="103"/>
      <c r="N260" s="96">
        <v>0.11</v>
      </c>
      <c r="O260" s="97">
        <f t="shared" si="960"/>
        <v>1.1578947368421053</v>
      </c>
      <c r="P260" s="103"/>
      <c r="Q260" s="96">
        <v>9.9000000000000005E-2</v>
      </c>
      <c r="R260" s="97">
        <f t="shared" si="961"/>
        <v>1.0421052631578949</v>
      </c>
      <c r="S260" s="103"/>
      <c r="T260" s="96">
        <v>8.3000000000000004E-2</v>
      </c>
      <c r="U260" s="97">
        <f t="shared" si="962"/>
        <v>0.87368421052631584</v>
      </c>
      <c r="V260" s="103"/>
      <c r="W260" s="96">
        <v>0.10937867981475362</v>
      </c>
      <c r="X260" s="97">
        <f t="shared" si="963"/>
        <v>1.1513545243658276</v>
      </c>
      <c r="Y260" s="103"/>
      <c r="Z260" s="96">
        <v>0.112</v>
      </c>
      <c r="AA260" s="97">
        <f t="shared" si="964"/>
        <v>1.1789473684210527</v>
      </c>
      <c r="AB260" s="103"/>
      <c r="AC260" s="96">
        <v>7.9000000000000001E-2</v>
      </c>
      <c r="AD260" s="97">
        <f t="shared" si="965"/>
        <v>0.83157894736842108</v>
      </c>
      <c r="AE260" s="103"/>
      <c r="AF260" s="96">
        <v>0.114</v>
      </c>
      <c r="AG260" s="97">
        <f t="shared" si="966"/>
        <v>1.2</v>
      </c>
      <c r="AH260" s="103"/>
      <c r="AI260" s="96">
        <v>9.7000000000000003E-2</v>
      </c>
      <c r="AJ260" s="97">
        <f t="shared" si="967"/>
        <v>1.0210526315789474</v>
      </c>
      <c r="AK260" s="103"/>
      <c r="AL260" s="96">
        <v>0.10199999999999999</v>
      </c>
      <c r="AM260" s="97">
        <f t="shared" si="968"/>
        <v>1.0736842105263158</v>
      </c>
      <c r="AN260" s="103"/>
      <c r="AO260" s="96">
        <v>9.0999999999999998E-2</v>
      </c>
      <c r="AP260" s="97">
        <f t="shared" si="969"/>
        <v>0.95789473684210524</v>
      </c>
      <c r="AQ260" s="103"/>
      <c r="AR260" s="96">
        <v>8.8999999999999996E-2</v>
      </c>
      <c r="AS260" s="97">
        <f t="shared" si="970"/>
        <v>0.93684210526315781</v>
      </c>
      <c r="AT260" s="103"/>
      <c r="AU260" s="96">
        <v>8.5999999999999993E-2</v>
      </c>
      <c r="AV260" s="97">
        <f t="shared" si="971"/>
        <v>0.90526315789473677</v>
      </c>
      <c r="AW260" s="103"/>
      <c r="AX260" s="96">
        <v>9.2999999999999999E-2</v>
      </c>
      <c r="AY260" s="97">
        <f t="shared" si="972"/>
        <v>0.97894736842105257</v>
      </c>
      <c r="AZ260" s="103"/>
      <c r="BA260" s="96">
        <v>9.7000000000000003E-2</v>
      </c>
      <c r="BB260" s="97">
        <f t="shared" si="973"/>
        <v>1.0210526315789474</v>
      </c>
      <c r="BC260" s="103"/>
      <c r="BD260" s="96">
        <v>8.5999999999999993E-2</v>
      </c>
      <c r="BE260" s="97">
        <f t="shared" si="974"/>
        <v>0.90526315789473677</v>
      </c>
      <c r="BF260" s="103"/>
      <c r="BG260" s="96">
        <v>8.6999999999999994E-2</v>
      </c>
      <c r="BH260" s="97">
        <f t="shared" si="975"/>
        <v>0.91578947368421049</v>
      </c>
      <c r="BI260" s="97"/>
      <c r="BJ260" s="96">
        <f t="shared" si="976"/>
        <v>0.10147537309407675</v>
      </c>
      <c r="BK260" s="97">
        <f t="shared" si="977"/>
        <v>1.0681618220429132</v>
      </c>
      <c r="BL260" s="93"/>
      <c r="BM260" s="93">
        <f t="shared" si="978"/>
        <v>8.8783361009631342E-2</v>
      </c>
      <c r="BN260" s="97">
        <f t="shared" si="979"/>
        <v>0.9345616948382246</v>
      </c>
      <c r="BO260" s="93"/>
      <c r="BP260" s="93">
        <f t="shared" si="980"/>
        <v>9.4087198604060909E-2</v>
      </c>
      <c r="BQ260" s="97">
        <f t="shared" si="981"/>
        <v>0.99039156425327268</v>
      </c>
      <c r="BR260" s="93"/>
      <c r="BS260" s="97">
        <f t="shared" si="982"/>
        <v>9.6067101721785939E-2</v>
      </c>
      <c r="BT260" s="97">
        <f t="shared" si="983"/>
        <v>1.01123264970301</v>
      </c>
      <c r="BU260" s="93">
        <f t="shared" si="942"/>
        <v>0.109</v>
      </c>
      <c r="BV260" s="93">
        <f t="shared" si="943"/>
        <v>0.11</v>
      </c>
      <c r="BW260" s="93">
        <f t="shared" si="944"/>
        <v>9.9000000000000005E-2</v>
      </c>
      <c r="BX260" s="93">
        <f t="shared" si="945"/>
        <v>8.3000000000000004E-2</v>
      </c>
      <c r="BY260" s="93">
        <f t="shared" si="946"/>
        <v>0.10937867981475362</v>
      </c>
      <c r="BZ260" s="93">
        <f t="shared" si="984"/>
        <v>0.112</v>
      </c>
      <c r="CA260" s="93">
        <f t="shared" si="947"/>
        <v>7.9000000000000001E-2</v>
      </c>
      <c r="CB260" s="93">
        <f t="shared" si="948"/>
        <v>0.114</v>
      </c>
      <c r="CC260" s="93">
        <f t="shared" si="949"/>
        <v>9.7000000000000003E-2</v>
      </c>
      <c r="CD260" s="93">
        <f t="shared" si="950"/>
        <v>0.10199999999999999</v>
      </c>
      <c r="CE260" s="93">
        <f t="shared" si="951"/>
        <v>9.0999999999999998E-2</v>
      </c>
      <c r="CF260" s="93">
        <f t="shared" si="952"/>
        <v>8.8999999999999996E-2</v>
      </c>
      <c r="CG260" s="93">
        <f t="shared" si="985"/>
        <v>8.5999999999999993E-2</v>
      </c>
      <c r="CH260" s="93">
        <f t="shared" si="953"/>
        <v>9.2999999999999999E-2</v>
      </c>
      <c r="CI260" s="93">
        <f t="shared" si="954"/>
        <v>9.7000000000000003E-2</v>
      </c>
      <c r="CJ260" s="93">
        <f t="shared" si="955"/>
        <v>8.5999999999999993E-2</v>
      </c>
      <c r="CK260" s="93">
        <f t="shared" si="956"/>
        <v>8.6999999999999994E-2</v>
      </c>
      <c r="CL260" s="93"/>
      <c r="CM260" s="7"/>
      <c r="CN260" s="7"/>
      <c r="CP260" s="7"/>
      <c r="CQ260" s="7"/>
      <c r="CS260" s="7"/>
      <c r="CT260" s="7"/>
      <c r="CV260" s="7"/>
      <c r="CW260" s="7"/>
      <c r="CY260" s="7"/>
      <c r="CZ260" s="7"/>
      <c r="DB260" s="7"/>
      <c r="DC260" s="7"/>
    </row>
    <row r="261" spans="1:107">
      <c r="A261" s="37" t="s">
        <v>272</v>
      </c>
      <c r="B261" s="37" t="s">
        <v>186</v>
      </c>
      <c r="C261" s="94">
        <v>41852</v>
      </c>
      <c r="D261" s="37"/>
      <c r="E261" s="103"/>
      <c r="F261" s="96">
        <v>0.27476297387106863</v>
      </c>
      <c r="G261" s="37"/>
      <c r="H261" s="96">
        <f t="shared" si="957"/>
        <v>0.312</v>
      </c>
      <c r="I261" s="96">
        <f t="shared" si="958"/>
        <v>0.23200000000000001</v>
      </c>
      <c r="J261" s="103"/>
      <c r="K261" s="96">
        <v>0.30535518440352205</v>
      </c>
      <c r="L261" s="97">
        <f>K261/$F261</f>
        <v>1.1113403676683478</v>
      </c>
      <c r="M261" s="103"/>
      <c r="N261" s="96">
        <v>0.29299999999999998</v>
      </c>
      <c r="O261" s="97">
        <f t="shared" si="960"/>
        <v>1.0663736669901127</v>
      </c>
      <c r="P261" s="103"/>
      <c r="Q261" s="96">
        <v>0.28699999999999998</v>
      </c>
      <c r="R261" s="97">
        <f t="shared" si="961"/>
        <v>1.04453666357052</v>
      </c>
      <c r="S261" s="103"/>
      <c r="T261" s="96">
        <v>0.25600000000000001</v>
      </c>
      <c r="U261" s="97">
        <f t="shared" si="962"/>
        <v>0.93171214590262419</v>
      </c>
      <c r="V261" s="103"/>
      <c r="W261" s="96">
        <v>0.30499999999999999</v>
      </c>
      <c r="X261" s="97">
        <f t="shared" si="963"/>
        <v>1.1100476738292984</v>
      </c>
      <c r="Y261" s="103"/>
      <c r="Z261" s="96">
        <v>0.309</v>
      </c>
      <c r="AA261" s="97">
        <f t="shared" si="964"/>
        <v>1.1246056761090268</v>
      </c>
      <c r="AB261" s="103"/>
      <c r="AC261" s="96">
        <v>0.23200000000000001</v>
      </c>
      <c r="AD261" s="97">
        <f t="shared" si="965"/>
        <v>0.84436413222425322</v>
      </c>
      <c r="AE261" s="103"/>
      <c r="AF261" s="96">
        <v>0.312</v>
      </c>
      <c r="AG261" s="97">
        <f t="shared" si="966"/>
        <v>1.1355241778188232</v>
      </c>
      <c r="AH261" s="103"/>
      <c r="AI261" s="96">
        <v>0.27600000000000002</v>
      </c>
      <c r="AJ261" s="97">
        <f t="shared" si="967"/>
        <v>1.0045021573012667</v>
      </c>
      <c r="AK261" s="103"/>
      <c r="AL261" s="96">
        <v>0.29599999999999999</v>
      </c>
      <c r="AM261" s="97">
        <f t="shared" si="968"/>
        <v>1.0772921686999091</v>
      </c>
      <c r="AN261" s="103"/>
      <c r="AO261" s="96">
        <v>0.27600000000000002</v>
      </c>
      <c r="AP261" s="97">
        <f t="shared" si="969"/>
        <v>1.0045021573012667</v>
      </c>
      <c r="AQ261" s="103"/>
      <c r="AR261" s="96">
        <v>0.25800000000000001</v>
      </c>
      <c r="AS261" s="97">
        <f t="shared" si="970"/>
        <v>0.93899114704248843</v>
      </c>
      <c r="AT261" s="103"/>
      <c r="AU261" s="96">
        <v>0.26300000000000001</v>
      </c>
      <c r="AV261" s="97">
        <f t="shared" si="971"/>
        <v>0.95718864989214902</v>
      </c>
      <c r="AW261" s="103"/>
      <c r="AX261" s="96">
        <v>0.26600000000000001</v>
      </c>
      <c r="AY261" s="97">
        <f t="shared" si="972"/>
        <v>0.96810715160194549</v>
      </c>
      <c r="AZ261" s="103"/>
      <c r="BA261" s="96">
        <v>0.28199999999999997</v>
      </c>
      <c r="BB261" s="97">
        <f t="shared" si="973"/>
        <v>1.0263391607208594</v>
      </c>
      <c r="BC261" s="103"/>
      <c r="BD261" s="96">
        <v>0.252</v>
      </c>
      <c r="BE261" s="97">
        <f t="shared" si="974"/>
        <v>0.9171541436228956</v>
      </c>
      <c r="BF261" s="103"/>
      <c r="BG261" s="96">
        <v>0.26</v>
      </c>
      <c r="BH261" s="97">
        <f t="shared" si="975"/>
        <v>0.94627014818235267</v>
      </c>
      <c r="BI261" s="97"/>
      <c r="BJ261" s="96">
        <f t="shared" si="976"/>
        <v>0.29056584674526886</v>
      </c>
      <c r="BK261" s="97">
        <f t="shared" si="977"/>
        <v>1.0575145648322166</v>
      </c>
      <c r="BL261" s="93"/>
      <c r="BM261" s="93">
        <f t="shared" si="978"/>
        <v>0.26149016937894393</v>
      </c>
      <c r="BN261" s="97">
        <f t="shared" si="979"/>
        <v>0.95169362048631445</v>
      </c>
      <c r="BO261" s="93"/>
      <c r="BP261" s="93">
        <f t="shared" si="980"/>
        <v>0.27673350253807105</v>
      </c>
      <c r="BQ261" s="97">
        <f t="shared" si="981"/>
        <v>1.0071717402066229</v>
      </c>
      <c r="BR261" s="93"/>
      <c r="BS261" s="97">
        <f t="shared" si="982"/>
        <v>0.26994974744681638</v>
      </c>
      <c r="BT261" s="97">
        <f t="shared" si="983"/>
        <v>0.98248225968572156</v>
      </c>
      <c r="BU261" s="93">
        <f t="shared" si="942"/>
        <v>0.30535518440352205</v>
      </c>
      <c r="BV261" s="93">
        <f t="shared" si="943"/>
        <v>0.29299999999999998</v>
      </c>
      <c r="BW261" s="93">
        <f t="shared" si="944"/>
        <v>0.28699999999999998</v>
      </c>
      <c r="BX261" s="93">
        <f t="shared" si="945"/>
        <v>0.25600000000000001</v>
      </c>
      <c r="BY261" s="93">
        <f t="shared" si="946"/>
        <v>0.30499999999999999</v>
      </c>
      <c r="BZ261" s="93">
        <f t="shared" si="984"/>
        <v>0.309</v>
      </c>
      <c r="CA261" s="93">
        <f t="shared" si="947"/>
        <v>0.23200000000000001</v>
      </c>
      <c r="CB261" s="93">
        <f t="shared" si="948"/>
        <v>0.312</v>
      </c>
      <c r="CC261" s="93">
        <f t="shared" si="949"/>
        <v>0.27600000000000002</v>
      </c>
      <c r="CD261" s="93">
        <f t="shared" si="950"/>
        <v>0.29599999999999999</v>
      </c>
      <c r="CE261" s="93">
        <f t="shared" si="951"/>
        <v>0.27600000000000002</v>
      </c>
      <c r="CF261" s="93">
        <f t="shared" si="952"/>
        <v>0.25800000000000001</v>
      </c>
      <c r="CG261" s="93">
        <f t="shared" si="985"/>
        <v>0.26300000000000001</v>
      </c>
      <c r="CH261" s="93">
        <f t="shared" si="953"/>
        <v>0.26600000000000001</v>
      </c>
      <c r="CI261" s="93">
        <f t="shared" si="954"/>
        <v>0.28199999999999997</v>
      </c>
      <c r="CJ261" s="93">
        <f t="shared" si="955"/>
        <v>0.252</v>
      </c>
      <c r="CK261" s="93">
        <f t="shared" si="956"/>
        <v>0.26</v>
      </c>
      <c r="CL261" s="93"/>
      <c r="CM261" s="7"/>
      <c r="CN261" s="7"/>
      <c r="CP261" s="7"/>
      <c r="CQ261" s="7"/>
      <c r="CS261" s="7"/>
      <c r="CT261" s="7"/>
      <c r="CV261" s="7"/>
      <c r="CW261" s="7"/>
      <c r="CY261" s="7"/>
      <c r="CZ261" s="7"/>
      <c r="DB261" s="7"/>
      <c r="DC261" s="7"/>
    </row>
    <row r="262" spans="1:107">
      <c r="A262" s="37" t="s">
        <v>273</v>
      </c>
      <c r="B262" s="37" t="s">
        <v>186</v>
      </c>
      <c r="C262" s="94">
        <v>41852</v>
      </c>
      <c r="D262" s="37"/>
      <c r="E262" s="103"/>
      <c r="F262" s="96">
        <v>0.13900000000000001</v>
      </c>
      <c r="G262" s="37"/>
      <c r="H262" s="96">
        <f t="shared" si="957"/>
        <v>0.14399999999999999</v>
      </c>
      <c r="I262" s="96">
        <f t="shared" si="958"/>
        <v>0.13300000000000001</v>
      </c>
      <c r="J262" s="103"/>
      <c r="K262" s="96">
        <v>0.13900000000000001</v>
      </c>
      <c r="L262" s="97">
        <f t="shared" si="959"/>
        <v>1</v>
      </c>
      <c r="M262" s="103"/>
      <c r="N262" s="96">
        <v>0.14099999999999999</v>
      </c>
      <c r="O262" s="97">
        <f t="shared" si="960"/>
        <v>1.014388489208633</v>
      </c>
      <c r="P262" s="103"/>
      <c r="Q262" s="96">
        <v>0.13800000000000001</v>
      </c>
      <c r="R262" s="97">
        <f t="shared" si="961"/>
        <v>0.9928057553956835</v>
      </c>
      <c r="S262" s="103"/>
      <c r="T262" s="96">
        <v>0.14199999999999999</v>
      </c>
      <c r="U262" s="97">
        <f t="shared" si="962"/>
        <v>1.0215827338129495</v>
      </c>
      <c r="V262" s="103"/>
      <c r="W262" s="96">
        <v>0.14000000000000001</v>
      </c>
      <c r="X262" s="97">
        <f t="shared" si="963"/>
        <v>1.0071942446043165</v>
      </c>
      <c r="Y262" s="103"/>
      <c r="Z262" s="96">
        <v>0.13600000000000001</v>
      </c>
      <c r="AA262" s="97">
        <f t="shared" si="964"/>
        <v>0.97841726618705038</v>
      </c>
      <c r="AB262" s="103"/>
      <c r="AC262" s="96">
        <v>0.13800000000000001</v>
      </c>
      <c r="AD262" s="97">
        <f t="shared" si="965"/>
        <v>0.9928057553956835</v>
      </c>
      <c r="AE262" s="103"/>
      <c r="AF262" s="96">
        <v>0.13700000000000001</v>
      </c>
      <c r="AG262" s="97">
        <f t="shared" si="966"/>
        <v>0.98561151079136688</v>
      </c>
      <c r="AH262" s="103"/>
      <c r="AI262" s="96">
        <v>0.13600000000000001</v>
      </c>
      <c r="AJ262" s="97">
        <f t="shared" si="967"/>
        <v>0.97841726618705038</v>
      </c>
      <c r="AK262" s="103"/>
      <c r="AL262" s="96">
        <v>0.14099999999999999</v>
      </c>
      <c r="AM262" s="97">
        <f t="shared" si="968"/>
        <v>1.014388489208633</v>
      </c>
      <c r="AN262" s="103"/>
      <c r="AO262" s="96">
        <v>0.14399999999999999</v>
      </c>
      <c r="AP262" s="97">
        <f t="shared" si="969"/>
        <v>1.0359712230215825</v>
      </c>
      <c r="AQ262" s="103"/>
      <c r="AR262" s="96">
        <v>0.13300000000000001</v>
      </c>
      <c r="AS262" s="97">
        <f t="shared" si="970"/>
        <v>0.95683453237410065</v>
      </c>
      <c r="AT262" s="103"/>
      <c r="AU262" s="96">
        <v>0.13700000000000001</v>
      </c>
      <c r="AV262" s="97">
        <f t="shared" si="971"/>
        <v>0.98561151079136688</v>
      </c>
      <c r="AW262" s="103"/>
      <c r="AX262" s="96">
        <v>0.14000000000000001</v>
      </c>
      <c r="AY262" s="97">
        <f t="shared" si="972"/>
        <v>1.0071942446043165</v>
      </c>
      <c r="AZ262" s="103"/>
      <c r="BA262" s="96">
        <v>0.14099999999999999</v>
      </c>
      <c r="BB262" s="97">
        <f t="shared" si="973"/>
        <v>1.014388489208633</v>
      </c>
      <c r="BC262" s="103"/>
      <c r="BD262" s="96">
        <v>0.13800000000000001</v>
      </c>
      <c r="BE262" s="97">
        <f t="shared" si="974"/>
        <v>0.9928057553956835</v>
      </c>
      <c r="BF262" s="103"/>
      <c r="BG262" s="96">
        <v>0.14199999999999999</v>
      </c>
      <c r="BH262" s="97">
        <f t="shared" si="975"/>
        <v>1.0215827338129495</v>
      </c>
      <c r="BI262" s="97"/>
      <c r="BJ262" s="96">
        <f t="shared" si="976"/>
        <v>0.13934677883015101</v>
      </c>
      <c r="BK262" s="97">
        <f t="shared" si="977"/>
        <v>1.002494811727705</v>
      </c>
      <c r="BL262" s="93"/>
      <c r="BM262" s="93">
        <f t="shared" si="978"/>
        <v>0.13745908336100962</v>
      </c>
      <c r="BN262" s="97">
        <f t="shared" si="979"/>
        <v>0.98891426878424182</v>
      </c>
      <c r="BO262" s="93"/>
      <c r="BP262" s="93">
        <f t="shared" si="980"/>
        <v>0.14100889911167511</v>
      </c>
      <c r="BQ262" s="97">
        <f t="shared" si="981"/>
        <v>1.0144525115947849</v>
      </c>
      <c r="BR262" s="93"/>
      <c r="BS262" s="97">
        <f t="shared" si="982"/>
        <v>0.13783899273679165</v>
      </c>
      <c r="BT262" s="97">
        <f t="shared" si="983"/>
        <v>0.99164742976109088</v>
      </c>
      <c r="BU262" s="93">
        <f t="shared" si="942"/>
        <v>0.13900000000000001</v>
      </c>
      <c r="BV262" s="93">
        <f t="shared" si="943"/>
        <v>0.14099999999999999</v>
      </c>
      <c r="BW262" s="93">
        <f t="shared" si="944"/>
        <v>0.13800000000000001</v>
      </c>
      <c r="BX262" s="93">
        <f t="shared" si="945"/>
        <v>0.14199999999999999</v>
      </c>
      <c r="BY262" s="93">
        <f t="shared" si="946"/>
        <v>0.14000000000000001</v>
      </c>
      <c r="BZ262" s="93">
        <f t="shared" si="984"/>
        <v>0.13600000000000001</v>
      </c>
      <c r="CA262" s="93">
        <f t="shared" si="947"/>
        <v>0.13800000000000001</v>
      </c>
      <c r="CB262" s="93">
        <f t="shared" si="948"/>
        <v>0.13700000000000001</v>
      </c>
      <c r="CC262" s="93">
        <f t="shared" si="949"/>
        <v>0.13600000000000001</v>
      </c>
      <c r="CD262" s="93">
        <f t="shared" si="950"/>
        <v>0.14099999999999999</v>
      </c>
      <c r="CE262" s="93">
        <f t="shared" si="951"/>
        <v>0.14399999999999999</v>
      </c>
      <c r="CF262" s="93">
        <f t="shared" si="952"/>
        <v>0.13300000000000001</v>
      </c>
      <c r="CG262" s="93">
        <f t="shared" si="985"/>
        <v>0.13700000000000001</v>
      </c>
      <c r="CH262" s="93">
        <f t="shared" si="953"/>
        <v>0.14000000000000001</v>
      </c>
      <c r="CI262" s="93">
        <f t="shared" si="954"/>
        <v>0.14099999999999999</v>
      </c>
      <c r="CJ262" s="93">
        <f t="shared" si="955"/>
        <v>0.13800000000000001</v>
      </c>
      <c r="CK262" s="93">
        <f t="shared" si="956"/>
        <v>0.14199999999999999</v>
      </c>
      <c r="CL262" s="93"/>
      <c r="CM262" s="7"/>
      <c r="CN262" s="7"/>
      <c r="CP262" s="7"/>
      <c r="CQ262" s="7"/>
      <c r="CS262" s="7"/>
      <c r="CT262" s="7"/>
      <c r="CV262" s="7"/>
      <c r="CW262" s="7"/>
      <c r="CY262" s="7"/>
      <c r="CZ262" s="7"/>
      <c r="DB262" s="7"/>
      <c r="DC262" s="7"/>
    </row>
    <row r="263" spans="1:107">
      <c r="A263" s="37" t="s">
        <v>274</v>
      </c>
      <c r="B263" s="37" t="s">
        <v>186</v>
      </c>
      <c r="C263" s="94">
        <v>41852</v>
      </c>
      <c r="D263" s="37"/>
      <c r="E263" s="103"/>
      <c r="F263" s="96">
        <v>0.74199999999999999</v>
      </c>
      <c r="G263" s="37"/>
      <c r="H263" s="96">
        <f t="shared" si="957"/>
        <v>0.77200000000000002</v>
      </c>
      <c r="I263" s="96">
        <f t="shared" si="958"/>
        <v>0.70699999999999996</v>
      </c>
      <c r="J263" s="103"/>
      <c r="K263" s="96">
        <v>0.71621654264629342</v>
      </c>
      <c r="L263" s="97">
        <f t="shared" si="959"/>
        <v>0.96525140518368391</v>
      </c>
      <c r="M263" s="103"/>
      <c r="N263" s="96">
        <v>0.72099999999999997</v>
      </c>
      <c r="O263" s="97">
        <f t="shared" si="960"/>
        <v>0.97169811320754718</v>
      </c>
      <c r="P263" s="103"/>
      <c r="Q263" s="96">
        <v>0.73699999999999999</v>
      </c>
      <c r="R263" s="97">
        <f t="shared" si="961"/>
        <v>0.99326145552560652</v>
      </c>
      <c r="S263" s="103"/>
      <c r="T263" s="96">
        <v>0.74299999999999999</v>
      </c>
      <c r="U263" s="97">
        <f t="shared" si="962"/>
        <v>1.0013477088948788</v>
      </c>
      <c r="V263" s="103"/>
      <c r="W263" s="96">
        <v>0.72899999999999998</v>
      </c>
      <c r="X263" s="97">
        <f t="shared" si="963"/>
        <v>0.98247978436657679</v>
      </c>
      <c r="Y263" s="103"/>
      <c r="Z263" s="96">
        <v>0.73099999999999998</v>
      </c>
      <c r="AA263" s="97">
        <f t="shared" si="964"/>
        <v>0.98517520215633425</v>
      </c>
      <c r="AB263" s="103"/>
      <c r="AC263" s="96">
        <v>0.76500000000000001</v>
      </c>
      <c r="AD263" s="97">
        <f t="shared" si="965"/>
        <v>1.0309973045822103</v>
      </c>
      <c r="AE263" s="103"/>
      <c r="AF263" s="96">
        <v>0.70699999999999996</v>
      </c>
      <c r="AG263" s="97">
        <f t="shared" si="966"/>
        <v>0.95283018867924529</v>
      </c>
      <c r="AH263" s="103"/>
      <c r="AI263" s="96">
        <v>0.752</v>
      </c>
      <c r="AJ263" s="97">
        <f t="shared" si="967"/>
        <v>1.013477088948787</v>
      </c>
      <c r="AK263" s="103"/>
      <c r="AL263" s="96">
        <v>0.72799999999999998</v>
      </c>
      <c r="AM263" s="97">
        <f t="shared" si="968"/>
        <v>0.98113207547169812</v>
      </c>
      <c r="AN263" s="103"/>
      <c r="AO263" s="96">
        <v>0.74</v>
      </c>
      <c r="AP263" s="97">
        <f t="shared" si="969"/>
        <v>0.99730458221024254</v>
      </c>
      <c r="AQ263" s="103"/>
      <c r="AR263" s="96">
        <v>0.77200000000000002</v>
      </c>
      <c r="AS263" s="97">
        <f t="shared" si="970"/>
        <v>1.0404312668463611</v>
      </c>
      <c r="AT263" s="103"/>
      <c r="AU263" s="96">
        <v>0.76</v>
      </c>
      <c r="AV263" s="97">
        <f t="shared" si="971"/>
        <v>1.0242587601078168</v>
      </c>
      <c r="AW263" s="103"/>
      <c r="AX263" s="96">
        <v>0.745</v>
      </c>
      <c r="AY263" s="97">
        <f t="shared" si="972"/>
        <v>1.0040431266846361</v>
      </c>
      <c r="AZ263" s="103"/>
      <c r="BA263" s="96">
        <v>0.73599999999999999</v>
      </c>
      <c r="BB263" s="97">
        <f t="shared" si="973"/>
        <v>0.99191374663072773</v>
      </c>
      <c r="BC263" s="103"/>
      <c r="BD263" s="96">
        <v>0.749</v>
      </c>
      <c r="BE263" s="97">
        <f t="shared" si="974"/>
        <v>1.0094339622641511</v>
      </c>
      <c r="BF263" s="103"/>
      <c r="BG263" s="96">
        <v>0.73799999999999999</v>
      </c>
      <c r="BH263" s="97">
        <f t="shared" si="975"/>
        <v>0.99460916442048519</v>
      </c>
      <c r="BI263" s="97"/>
      <c r="BJ263" s="96">
        <f t="shared" si="976"/>
        <v>0.73191193781227937</v>
      </c>
      <c r="BK263" s="97">
        <f t="shared" si="977"/>
        <v>0.98640422885751933</v>
      </c>
      <c r="BL263" s="93"/>
      <c r="BM263" s="93">
        <f t="shared" si="978"/>
        <v>0.75578495516439725</v>
      </c>
      <c r="BN263" s="97">
        <f t="shared" si="979"/>
        <v>1.0185781066905624</v>
      </c>
      <c r="BO263" s="93"/>
      <c r="BP263" s="93">
        <f t="shared" si="980"/>
        <v>0.73813140862944171</v>
      </c>
      <c r="BQ263" s="97">
        <f t="shared" si="981"/>
        <v>0.9947862649992476</v>
      </c>
      <c r="BR263" s="93"/>
      <c r="BS263" s="97">
        <f t="shared" si="982"/>
        <v>0.7423405781071416</v>
      </c>
      <c r="BT263" s="97">
        <f t="shared" si="983"/>
        <v>1.0004590001443956</v>
      </c>
      <c r="BU263" s="93">
        <f t="shared" si="942"/>
        <v>0.71621654264629342</v>
      </c>
      <c r="BV263" s="93">
        <f t="shared" si="943"/>
        <v>0.72099999999999997</v>
      </c>
      <c r="BW263" s="93">
        <f t="shared" si="944"/>
        <v>0.73699999999999999</v>
      </c>
      <c r="BX263" s="93">
        <f t="shared" si="945"/>
        <v>0.74299999999999999</v>
      </c>
      <c r="BY263" s="93">
        <f t="shared" si="946"/>
        <v>0.72899999999999998</v>
      </c>
      <c r="BZ263" s="93">
        <f t="shared" si="984"/>
        <v>0.73099999999999998</v>
      </c>
      <c r="CA263" s="93">
        <f t="shared" si="947"/>
        <v>0.76500000000000001</v>
      </c>
      <c r="CB263" s="93">
        <f t="shared" si="948"/>
        <v>0.70699999999999996</v>
      </c>
      <c r="CC263" s="93">
        <f t="shared" si="949"/>
        <v>0.752</v>
      </c>
      <c r="CD263" s="93">
        <f t="shared" si="950"/>
        <v>0.72799999999999998</v>
      </c>
      <c r="CE263" s="93">
        <f t="shared" si="951"/>
        <v>0.74</v>
      </c>
      <c r="CF263" s="93">
        <f t="shared" si="952"/>
        <v>0.77200000000000002</v>
      </c>
      <c r="CG263" s="93">
        <f t="shared" si="985"/>
        <v>0.76</v>
      </c>
      <c r="CH263" s="93">
        <f t="shared" si="953"/>
        <v>0.745</v>
      </c>
      <c r="CI263" s="93">
        <f t="shared" si="954"/>
        <v>0.73599999999999999</v>
      </c>
      <c r="CJ263" s="93">
        <f t="shared" si="955"/>
        <v>0.749</v>
      </c>
      <c r="CK263" s="93">
        <f t="shared" si="956"/>
        <v>0.73799999999999999</v>
      </c>
      <c r="CL263" s="93"/>
      <c r="CM263" s="7"/>
      <c r="CN263" s="7"/>
      <c r="CP263" s="7"/>
      <c r="CQ263" s="7"/>
      <c r="CS263" s="7"/>
      <c r="CT263" s="7"/>
      <c r="CV263" s="7"/>
      <c r="CW263" s="7"/>
      <c r="CY263" s="7"/>
      <c r="CZ263" s="7"/>
      <c r="DB263" s="7"/>
      <c r="DC263" s="7"/>
    </row>
    <row r="264" spans="1:107">
      <c r="A264" s="37" t="s">
        <v>275</v>
      </c>
      <c r="B264" s="37" t="s">
        <v>186</v>
      </c>
      <c r="C264" s="94">
        <v>41852</v>
      </c>
      <c r="D264" s="37"/>
      <c r="E264" s="103"/>
      <c r="F264" s="96">
        <v>6.4000000000000001E-2</v>
      </c>
      <c r="G264" s="37"/>
      <c r="H264" s="96">
        <f t="shared" si="957"/>
        <v>7.3999999999999996E-2</v>
      </c>
      <c r="I264" s="96">
        <f t="shared" si="958"/>
        <v>5.1999999999999998E-2</v>
      </c>
      <c r="J264" s="103"/>
      <c r="K264" s="96">
        <v>7.1999999999999995E-2</v>
      </c>
      <c r="L264" s="97">
        <f t="shared" si="959"/>
        <v>1.125</v>
      </c>
      <c r="M264" s="103"/>
      <c r="N264" s="96">
        <v>7.2999999999999995E-2</v>
      </c>
      <c r="O264" s="97">
        <f t="shared" si="960"/>
        <v>1.140625</v>
      </c>
      <c r="P264" s="103"/>
      <c r="Q264" s="96">
        <v>6.5000000000000002E-2</v>
      </c>
      <c r="R264" s="97">
        <f t="shared" si="961"/>
        <v>1.015625</v>
      </c>
      <c r="S264" s="103"/>
      <c r="T264" s="96">
        <v>6.9000000000000006E-2</v>
      </c>
      <c r="U264" s="97">
        <f t="shared" si="962"/>
        <v>1.078125</v>
      </c>
      <c r="V264" s="103"/>
      <c r="W264" s="96">
        <v>0.06</v>
      </c>
      <c r="X264" s="97">
        <f t="shared" si="963"/>
        <v>0.9375</v>
      </c>
      <c r="Y264" s="103"/>
      <c r="Z264" s="96">
        <v>6.0999999999999999E-2</v>
      </c>
      <c r="AA264" s="97">
        <f t="shared" si="964"/>
        <v>0.953125</v>
      </c>
      <c r="AB264" s="103"/>
      <c r="AC264" s="96">
        <v>6.6000000000000003E-2</v>
      </c>
      <c r="AD264" s="97">
        <f t="shared" si="965"/>
        <v>1.03125</v>
      </c>
      <c r="AE264" s="103"/>
      <c r="AF264" s="96">
        <v>7.3999999999999996E-2</v>
      </c>
      <c r="AG264" s="97">
        <f t="shared" si="966"/>
        <v>1.15625</v>
      </c>
      <c r="AH264" s="103"/>
      <c r="AI264" s="96">
        <v>5.8000000000000003E-2</v>
      </c>
      <c r="AJ264" s="97">
        <f t="shared" si="967"/>
        <v>0.90625</v>
      </c>
      <c r="AK264" s="103"/>
      <c r="AL264" s="96">
        <v>6.0999999999999999E-2</v>
      </c>
      <c r="AM264" s="97">
        <f t="shared" si="968"/>
        <v>0.953125</v>
      </c>
      <c r="AN264" s="103"/>
      <c r="AO264" s="96">
        <v>5.8000000000000003E-2</v>
      </c>
      <c r="AP264" s="97">
        <f t="shared" si="969"/>
        <v>0.90625</v>
      </c>
      <c r="AQ264" s="103"/>
      <c r="AR264" s="96">
        <v>5.1999999999999998E-2</v>
      </c>
      <c r="AS264" s="97">
        <f t="shared" si="970"/>
        <v>0.8125</v>
      </c>
      <c r="AT264" s="103"/>
      <c r="AU264" s="96">
        <v>5.7000000000000002E-2</v>
      </c>
      <c r="AV264" s="97">
        <f t="shared" si="971"/>
        <v>0.890625</v>
      </c>
      <c r="AW264" s="103"/>
      <c r="AX264" s="96">
        <v>6.6000000000000003E-2</v>
      </c>
      <c r="AY264" s="97">
        <f t="shared" si="972"/>
        <v>1.03125</v>
      </c>
      <c r="AZ264" s="103"/>
      <c r="BA264" s="96">
        <v>6.2E-2</v>
      </c>
      <c r="BB264" s="97">
        <f t="shared" si="973"/>
        <v>0.96875</v>
      </c>
      <c r="BC264" s="103"/>
      <c r="BD264" s="96">
        <v>6.7000000000000004E-2</v>
      </c>
      <c r="BE264" s="97">
        <f t="shared" si="974"/>
        <v>1.046875</v>
      </c>
      <c r="BF264" s="103"/>
      <c r="BG264" s="96">
        <v>7.1999999999999995E-2</v>
      </c>
      <c r="BH264" s="97">
        <f t="shared" si="975"/>
        <v>1.125</v>
      </c>
      <c r="BI264" s="97"/>
      <c r="BJ264" s="96">
        <f t="shared" si="976"/>
        <v>6.5293445698550556E-2</v>
      </c>
      <c r="BK264" s="97">
        <f t="shared" si="977"/>
        <v>1.0202100890398524</v>
      </c>
      <c r="BL264" s="93"/>
      <c r="BM264" s="93">
        <f t="shared" si="978"/>
        <v>6.0598837595483221E-2</v>
      </c>
      <c r="BN264" s="97">
        <f t="shared" si="979"/>
        <v>0.94685683742942528</v>
      </c>
      <c r="BO264" s="93"/>
      <c r="BP264" s="93">
        <f t="shared" si="980"/>
        <v>6.1975967639593912E-2</v>
      </c>
      <c r="BQ264" s="97">
        <f t="shared" si="981"/>
        <v>0.96837449436865486</v>
      </c>
      <c r="BR264" s="93"/>
      <c r="BS264" s="97">
        <f t="shared" si="982"/>
        <v>6.6800317074069984E-2</v>
      </c>
      <c r="BT264" s="97">
        <f t="shared" si="983"/>
        <v>1.0437549542823434</v>
      </c>
      <c r="BU264" s="93">
        <f t="shared" si="942"/>
        <v>7.1999999999999995E-2</v>
      </c>
      <c r="BV264" s="93">
        <f t="shared" si="943"/>
        <v>7.2999999999999995E-2</v>
      </c>
      <c r="BW264" s="93">
        <f t="shared" si="944"/>
        <v>6.5000000000000002E-2</v>
      </c>
      <c r="BX264" s="93">
        <f t="shared" si="945"/>
        <v>6.9000000000000006E-2</v>
      </c>
      <c r="BY264" s="93">
        <f t="shared" si="946"/>
        <v>0.06</v>
      </c>
      <c r="BZ264" s="93">
        <f t="shared" si="984"/>
        <v>6.0999999999999999E-2</v>
      </c>
      <c r="CA264" s="93">
        <f t="shared" si="947"/>
        <v>6.6000000000000003E-2</v>
      </c>
      <c r="CB264" s="93">
        <f t="shared" si="948"/>
        <v>7.3999999999999996E-2</v>
      </c>
      <c r="CC264" s="93">
        <f t="shared" si="949"/>
        <v>5.8000000000000003E-2</v>
      </c>
      <c r="CD264" s="93">
        <f t="shared" si="950"/>
        <v>6.0999999999999999E-2</v>
      </c>
      <c r="CE264" s="93">
        <f t="shared" si="951"/>
        <v>5.8000000000000003E-2</v>
      </c>
      <c r="CF264" s="93">
        <f t="shared" si="952"/>
        <v>5.1999999999999998E-2</v>
      </c>
      <c r="CG264" s="93">
        <f t="shared" si="985"/>
        <v>5.7000000000000002E-2</v>
      </c>
      <c r="CH264" s="93">
        <f t="shared" si="953"/>
        <v>6.6000000000000003E-2</v>
      </c>
      <c r="CI264" s="93">
        <f t="shared" si="954"/>
        <v>6.2E-2</v>
      </c>
      <c r="CJ264" s="93">
        <f t="shared" si="955"/>
        <v>6.7000000000000004E-2</v>
      </c>
      <c r="CK264" s="93">
        <f t="shared" si="956"/>
        <v>7.1999999999999995E-2</v>
      </c>
      <c r="CL264" s="93"/>
      <c r="CM264" s="7"/>
      <c r="CN264" s="7"/>
      <c r="CP264" s="7"/>
      <c r="CQ264" s="7"/>
      <c r="CS264" s="7"/>
      <c r="CT264" s="7"/>
      <c r="CV264" s="7"/>
      <c r="CW264" s="7"/>
      <c r="CY264" s="7"/>
      <c r="CZ264" s="7"/>
      <c r="DB264" s="7"/>
      <c r="DC264" s="7"/>
    </row>
    <row r="265" spans="1:107">
      <c r="A265" s="37" t="s">
        <v>276</v>
      </c>
      <c r="B265" s="37" t="s">
        <v>186</v>
      </c>
      <c r="C265" s="94">
        <v>41852</v>
      </c>
      <c r="D265" s="37"/>
      <c r="E265" s="103"/>
      <c r="F265" s="96">
        <v>6.2E-2</v>
      </c>
      <c r="G265" s="37"/>
      <c r="H265" s="96">
        <f t="shared" si="957"/>
        <v>6.7000000000000004E-2</v>
      </c>
      <c r="I265" s="96">
        <f t="shared" si="958"/>
        <v>5.7000000000000002E-2</v>
      </c>
      <c r="J265" s="103"/>
      <c r="K265" s="96">
        <v>6.7000000000000004E-2</v>
      </c>
      <c r="L265" s="97">
        <f t="shared" si="959"/>
        <v>1.0806451612903227</v>
      </c>
      <c r="M265" s="103"/>
      <c r="N265" s="96">
        <v>6.5000000000000002E-2</v>
      </c>
      <c r="O265" s="97">
        <f t="shared" si="960"/>
        <v>1.0483870967741935</v>
      </c>
      <c r="P265" s="103"/>
      <c r="Q265" s="96">
        <v>6.6000000000000003E-2</v>
      </c>
      <c r="R265" s="97">
        <f t="shared" si="961"/>
        <v>1.0645161290322582</v>
      </c>
      <c r="S265" s="103"/>
      <c r="T265" s="96">
        <v>6.0999999999999999E-2</v>
      </c>
      <c r="U265" s="97">
        <f t="shared" si="962"/>
        <v>0.9838709677419355</v>
      </c>
      <c r="V265" s="103"/>
      <c r="W265" s="96">
        <v>6.3E-2</v>
      </c>
      <c r="X265" s="97">
        <f t="shared" si="963"/>
        <v>1.0161290322580645</v>
      </c>
      <c r="Y265" s="103"/>
      <c r="Z265" s="96">
        <v>6.5000000000000002E-2</v>
      </c>
      <c r="AA265" s="97">
        <f t="shared" si="964"/>
        <v>1.0483870967741935</v>
      </c>
      <c r="AB265" s="103"/>
      <c r="AC265" s="96">
        <v>5.7000000000000002E-2</v>
      </c>
      <c r="AD265" s="97">
        <f t="shared" si="965"/>
        <v>0.91935483870967749</v>
      </c>
      <c r="AE265" s="103"/>
      <c r="AF265" s="96">
        <v>6.7000000000000004E-2</v>
      </c>
      <c r="AG265" s="97">
        <f t="shared" si="966"/>
        <v>1.0806451612903227</v>
      </c>
      <c r="AH265" s="103"/>
      <c r="AI265" s="96">
        <v>6.2E-2</v>
      </c>
      <c r="AJ265" s="97">
        <f t="shared" si="967"/>
        <v>1</v>
      </c>
      <c r="AK265" s="103"/>
      <c r="AL265" s="96">
        <v>6.3E-2</v>
      </c>
      <c r="AM265" s="97">
        <f t="shared" si="968"/>
        <v>1.0161290322580645</v>
      </c>
      <c r="AN265" s="103"/>
      <c r="AO265" s="96">
        <v>6.3E-2</v>
      </c>
      <c r="AP265" s="97">
        <f t="shared" si="969"/>
        <v>1.0161290322580645</v>
      </c>
      <c r="AQ265" s="103"/>
      <c r="AR265" s="96">
        <v>5.8000000000000003E-2</v>
      </c>
      <c r="AS265" s="97">
        <f t="shared" si="970"/>
        <v>0.93548387096774199</v>
      </c>
      <c r="AT265" s="103"/>
      <c r="AU265" s="96">
        <v>0.06</v>
      </c>
      <c r="AV265" s="97">
        <f t="shared" si="971"/>
        <v>0.96774193548387089</v>
      </c>
      <c r="AW265" s="103"/>
      <c r="AX265" s="96">
        <v>6.4000000000000001E-2</v>
      </c>
      <c r="AY265" s="97">
        <f t="shared" si="972"/>
        <v>1.032258064516129</v>
      </c>
      <c r="AZ265" s="103"/>
      <c r="BA265" s="96">
        <v>6.2E-2</v>
      </c>
      <c r="BB265" s="97">
        <f t="shared" si="973"/>
        <v>1</v>
      </c>
      <c r="BC265" s="103"/>
      <c r="BD265" s="96">
        <v>5.8999999999999997E-2</v>
      </c>
      <c r="BE265" s="97">
        <f t="shared" si="974"/>
        <v>0.95161290322580638</v>
      </c>
      <c r="BF265" s="103"/>
      <c r="BG265" s="96">
        <v>6.3E-2</v>
      </c>
      <c r="BH265" s="97">
        <f t="shared" si="975"/>
        <v>1.0161290322580645</v>
      </c>
      <c r="BI265" s="97"/>
      <c r="BJ265" s="96">
        <f t="shared" si="976"/>
        <v>6.4004372560292927E-2</v>
      </c>
      <c r="BK265" s="97">
        <f t="shared" si="977"/>
        <v>1.0323285896821439</v>
      </c>
      <c r="BL265" s="93"/>
      <c r="BM265" s="93">
        <f t="shared" si="978"/>
        <v>6.0913052142145471E-2</v>
      </c>
      <c r="BN265" s="97">
        <f t="shared" si="979"/>
        <v>0.98246858293783024</v>
      </c>
      <c r="BO265" s="93"/>
      <c r="BP265" s="93">
        <f t="shared" si="980"/>
        <v>6.176881345177665E-2</v>
      </c>
      <c r="BQ265" s="97">
        <f t="shared" si="981"/>
        <v>0.99627118470607501</v>
      </c>
      <c r="BR265" s="93"/>
      <c r="BS265" s="97">
        <f t="shared" si="982"/>
        <v>6.1684419127677623E-2</v>
      </c>
      <c r="BT265" s="97">
        <f t="shared" si="983"/>
        <v>0.99490998593028424</v>
      </c>
      <c r="BU265" s="93">
        <f t="shared" si="942"/>
        <v>6.7000000000000004E-2</v>
      </c>
      <c r="BV265" s="93">
        <f t="shared" si="943"/>
        <v>6.5000000000000002E-2</v>
      </c>
      <c r="BW265" s="93">
        <f t="shared" si="944"/>
        <v>6.6000000000000003E-2</v>
      </c>
      <c r="BX265" s="93">
        <f t="shared" si="945"/>
        <v>6.0999999999999999E-2</v>
      </c>
      <c r="BY265" s="93">
        <f t="shared" si="946"/>
        <v>6.3E-2</v>
      </c>
      <c r="BZ265" s="93">
        <f t="shared" si="984"/>
        <v>6.5000000000000002E-2</v>
      </c>
      <c r="CA265" s="93">
        <f t="shared" si="947"/>
        <v>5.7000000000000002E-2</v>
      </c>
      <c r="CB265" s="93">
        <f t="shared" si="948"/>
        <v>6.7000000000000004E-2</v>
      </c>
      <c r="CC265" s="93">
        <f t="shared" si="949"/>
        <v>6.2E-2</v>
      </c>
      <c r="CD265" s="93">
        <f t="shared" si="950"/>
        <v>6.3E-2</v>
      </c>
      <c r="CE265" s="93">
        <f t="shared" si="951"/>
        <v>6.3E-2</v>
      </c>
      <c r="CF265" s="93">
        <f t="shared" si="952"/>
        <v>5.8000000000000003E-2</v>
      </c>
      <c r="CG265" s="93">
        <f t="shared" si="985"/>
        <v>0.06</v>
      </c>
      <c r="CH265" s="93">
        <f t="shared" si="953"/>
        <v>6.4000000000000001E-2</v>
      </c>
      <c r="CI265" s="93">
        <f t="shared" si="954"/>
        <v>6.2E-2</v>
      </c>
      <c r="CJ265" s="93">
        <f t="shared" si="955"/>
        <v>5.8999999999999997E-2</v>
      </c>
      <c r="CK265" s="93">
        <f t="shared" si="956"/>
        <v>6.3E-2</v>
      </c>
      <c r="CL265" s="93"/>
      <c r="CM265" s="7"/>
      <c r="CN265" s="7"/>
      <c r="CP265" s="7"/>
      <c r="CQ265" s="7"/>
      <c r="CS265" s="7"/>
      <c r="CT265" s="7"/>
      <c r="CV265" s="7"/>
      <c r="CW265" s="7"/>
      <c r="CY265" s="7"/>
      <c r="CZ265" s="7"/>
      <c r="DB265" s="7"/>
      <c r="DC265" s="7"/>
    </row>
    <row r="266" spans="1:107">
      <c r="A266" s="37" t="s">
        <v>277</v>
      </c>
      <c r="B266" s="37" t="s">
        <v>186</v>
      </c>
      <c r="C266" s="94">
        <v>41852</v>
      </c>
      <c r="D266" s="37"/>
      <c r="E266" s="103"/>
      <c r="F266" s="96">
        <v>5.8000000000000003E-2</v>
      </c>
      <c r="G266" s="37"/>
      <c r="H266" s="96">
        <f t="shared" si="957"/>
        <v>6.5000000000000002E-2</v>
      </c>
      <c r="I266" s="96">
        <f t="shared" si="958"/>
        <v>0.05</v>
      </c>
      <c r="J266" s="103"/>
      <c r="K266" s="96">
        <v>6.4000000000000001E-2</v>
      </c>
      <c r="L266" s="97">
        <f t="shared" si="959"/>
        <v>1.103448275862069</v>
      </c>
      <c r="M266" s="103"/>
      <c r="N266" s="96">
        <v>6.3E-2</v>
      </c>
      <c r="O266" s="97">
        <f t="shared" si="960"/>
        <v>1.0862068965517242</v>
      </c>
      <c r="P266" s="103"/>
      <c r="Q266" s="96">
        <v>5.8999999999999997E-2</v>
      </c>
      <c r="R266" s="97">
        <f t="shared" si="961"/>
        <v>1.0172413793103448</v>
      </c>
      <c r="S266" s="103"/>
      <c r="T266" s="96">
        <v>5.8999999999999997E-2</v>
      </c>
      <c r="U266" s="97">
        <f t="shared" si="962"/>
        <v>1.0172413793103448</v>
      </c>
      <c r="V266" s="103"/>
      <c r="W266" s="96">
        <v>6.2E-2</v>
      </c>
      <c r="X266" s="97">
        <f t="shared" si="963"/>
        <v>1.0689655172413792</v>
      </c>
      <c r="Y266" s="103"/>
      <c r="Z266" s="96">
        <v>6.0999999999999999E-2</v>
      </c>
      <c r="AA266" s="97">
        <f t="shared" si="964"/>
        <v>1.0517241379310345</v>
      </c>
      <c r="AB266" s="103"/>
      <c r="AC266" s="96">
        <v>5.1999999999999998E-2</v>
      </c>
      <c r="AD266" s="97">
        <f t="shared" si="965"/>
        <v>0.89655172413793094</v>
      </c>
      <c r="AE266" s="103"/>
      <c r="AF266" s="96">
        <v>6.5000000000000002E-2</v>
      </c>
      <c r="AG266" s="97">
        <f t="shared" si="966"/>
        <v>1.1206896551724137</v>
      </c>
      <c r="AH266" s="103"/>
      <c r="AI266" s="96">
        <v>5.5E-2</v>
      </c>
      <c r="AJ266" s="97">
        <f t="shared" si="967"/>
        <v>0.94827586206896552</v>
      </c>
      <c r="AK266" s="103"/>
      <c r="AL266" s="96">
        <v>6.2E-2</v>
      </c>
      <c r="AM266" s="97">
        <f t="shared" si="968"/>
        <v>1.0689655172413792</v>
      </c>
      <c r="AN266" s="103"/>
      <c r="AO266" s="96">
        <v>0.06</v>
      </c>
      <c r="AP266" s="97">
        <f t="shared" si="969"/>
        <v>1.0344827586206895</v>
      </c>
      <c r="AQ266" s="103"/>
      <c r="AR266" s="96">
        <v>0.05</v>
      </c>
      <c r="AS266" s="97">
        <f t="shared" si="970"/>
        <v>0.86206896551724144</v>
      </c>
      <c r="AT266" s="103"/>
      <c r="AU266" s="96">
        <v>5.5E-2</v>
      </c>
      <c r="AV266" s="97">
        <f t="shared" si="971"/>
        <v>0.94827586206896552</v>
      </c>
      <c r="AW266" s="103"/>
      <c r="AX266" s="96">
        <v>5.8000000000000003E-2</v>
      </c>
      <c r="AY266" s="97">
        <f t="shared" si="972"/>
        <v>1</v>
      </c>
      <c r="AZ266" s="103"/>
      <c r="BA266" s="96">
        <v>5.8999999999999997E-2</v>
      </c>
      <c r="BB266" s="97">
        <f t="shared" si="973"/>
        <v>1.0172413793103448</v>
      </c>
      <c r="BC266" s="103"/>
      <c r="BD266" s="96">
        <v>5.7000000000000002E-2</v>
      </c>
      <c r="BE266" s="97">
        <f t="shared" si="974"/>
        <v>0.98275862068965514</v>
      </c>
      <c r="BF266" s="103"/>
      <c r="BG266" s="96">
        <v>5.8999999999999997E-2</v>
      </c>
      <c r="BH266" s="97">
        <f t="shared" si="975"/>
        <v>1.0172413793103448</v>
      </c>
      <c r="BI266" s="97"/>
      <c r="BJ266" s="96">
        <f t="shared" si="976"/>
        <v>6.0946697128332381E-2</v>
      </c>
      <c r="BK266" s="97">
        <f t="shared" si="977"/>
        <v>1.0508051229022823</v>
      </c>
      <c r="BL266" s="93"/>
      <c r="BM266" s="93">
        <f t="shared" si="978"/>
        <v>5.4935270674194625E-2</v>
      </c>
      <c r="BN266" s="97">
        <f t="shared" si="979"/>
        <v>0.94715983921025215</v>
      </c>
      <c r="BO266" s="93"/>
      <c r="BP266" s="93">
        <f t="shared" si="980"/>
        <v>5.9532106598984773E-2</v>
      </c>
      <c r="BQ266" s="97">
        <f t="shared" si="981"/>
        <v>1.0264156310169787</v>
      </c>
      <c r="BR266" s="93"/>
      <c r="BS266" s="97">
        <f t="shared" si="982"/>
        <v>5.7307248460716005E-2</v>
      </c>
      <c r="BT266" s="97">
        <f t="shared" si="983"/>
        <v>0.98805600794337933</v>
      </c>
      <c r="BU266" s="93">
        <f t="shared" si="942"/>
        <v>6.4000000000000001E-2</v>
      </c>
      <c r="BV266" s="93">
        <f t="shared" si="943"/>
        <v>6.3E-2</v>
      </c>
      <c r="BW266" s="93">
        <f t="shared" si="944"/>
        <v>5.8999999999999997E-2</v>
      </c>
      <c r="BX266" s="93">
        <f t="shared" si="945"/>
        <v>5.8999999999999997E-2</v>
      </c>
      <c r="BY266" s="93">
        <f t="shared" si="946"/>
        <v>6.2E-2</v>
      </c>
      <c r="BZ266" s="93">
        <f t="shared" si="984"/>
        <v>6.0999999999999999E-2</v>
      </c>
      <c r="CA266" s="93">
        <f t="shared" si="947"/>
        <v>5.1999999999999998E-2</v>
      </c>
      <c r="CB266" s="93">
        <f t="shared" si="948"/>
        <v>6.5000000000000002E-2</v>
      </c>
      <c r="CC266" s="93">
        <f t="shared" si="949"/>
        <v>5.5E-2</v>
      </c>
      <c r="CD266" s="93">
        <f t="shared" si="950"/>
        <v>6.2E-2</v>
      </c>
      <c r="CE266" s="93">
        <f t="shared" si="951"/>
        <v>0.06</v>
      </c>
      <c r="CF266" s="93">
        <f t="shared" si="952"/>
        <v>0.05</v>
      </c>
      <c r="CG266" s="93">
        <f t="shared" si="985"/>
        <v>5.5E-2</v>
      </c>
      <c r="CH266" s="93">
        <f t="shared" si="953"/>
        <v>5.8000000000000003E-2</v>
      </c>
      <c r="CI266" s="93">
        <f t="shared" si="954"/>
        <v>5.8999999999999997E-2</v>
      </c>
      <c r="CJ266" s="93">
        <f t="shared" si="955"/>
        <v>5.7000000000000002E-2</v>
      </c>
      <c r="CK266" s="93">
        <f t="shared" si="956"/>
        <v>5.8999999999999997E-2</v>
      </c>
      <c r="CL266" s="93"/>
      <c r="CM266" s="7"/>
      <c r="CN266" s="7"/>
      <c r="CP266" s="7"/>
      <c r="CQ266" s="7"/>
      <c r="CS266" s="7"/>
      <c r="CT266" s="7"/>
      <c r="CV266" s="7"/>
      <c r="CW266" s="7"/>
      <c r="CY266" s="7"/>
      <c r="CZ266" s="7"/>
      <c r="DB266" s="7"/>
      <c r="DC266" s="7"/>
    </row>
    <row r="267" spans="1:107">
      <c r="A267" s="37" t="s">
        <v>278</v>
      </c>
      <c r="B267" s="37" t="s">
        <v>186</v>
      </c>
      <c r="C267" s="94">
        <v>41852</v>
      </c>
      <c r="D267" s="37"/>
      <c r="E267" s="103"/>
      <c r="F267" s="96">
        <v>7.3999999999999996E-2</v>
      </c>
      <c r="G267" s="37"/>
      <c r="H267" s="96">
        <f t="shared" si="957"/>
        <v>8.6999999999999994E-2</v>
      </c>
      <c r="I267" s="96">
        <f t="shared" si="958"/>
        <v>0.06</v>
      </c>
      <c r="J267" s="103"/>
      <c r="K267" s="96">
        <v>8.2000000000000003E-2</v>
      </c>
      <c r="L267" s="97">
        <f t="shared" si="959"/>
        <v>1.1081081081081081</v>
      </c>
      <c r="M267" s="103"/>
      <c r="N267" s="96">
        <v>7.8E-2</v>
      </c>
      <c r="O267" s="97">
        <f t="shared" si="960"/>
        <v>1.0540540540540542</v>
      </c>
      <c r="P267" s="103"/>
      <c r="Q267" s="96">
        <v>7.2999999999999995E-2</v>
      </c>
      <c r="R267" s="97">
        <f t="shared" si="961"/>
        <v>0.98648648648648651</v>
      </c>
      <c r="S267" s="103"/>
      <c r="T267" s="96">
        <v>6.7000000000000004E-2</v>
      </c>
      <c r="U267" s="97">
        <f t="shared" si="962"/>
        <v>0.90540540540540548</v>
      </c>
      <c r="V267" s="103"/>
      <c r="W267" s="96">
        <v>8.5000000000000006E-2</v>
      </c>
      <c r="X267" s="97">
        <f t="shared" si="963"/>
        <v>1.1486486486486487</v>
      </c>
      <c r="Y267" s="103"/>
      <c r="Z267" s="96">
        <v>8.2000000000000003E-2</v>
      </c>
      <c r="AA267" s="97">
        <f t="shared" si="964"/>
        <v>1.1081081081081081</v>
      </c>
      <c r="AB267" s="103"/>
      <c r="AC267" s="96">
        <v>0.06</v>
      </c>
      <c r="AD267" s="97">
        <f t="shared" si="965"/>
        <v>0.81081081081081086</v>
      </c>
      <c r="AE267" s="103"/>
      <c r="AF267" s="96">
        <v>8.6999999999999994E-2</v>
      </c>
      <c r="AG267" s="97">
        <f t="shared" si="966"/>
        <v>1.1756756756756757</v>
      </c>
      <c r="AH267" s="103"/>
      <c r="AI267" s="96">
        <v>7.3999999999999996E-2</v>
      </c>
      <c r="AJ267" s="97">
        <f t="shared" si="967"/>
        <v>1</v>
      </c>
      <c r="AK267" s="103"/>
      <c r="AL267" s="96">
        <v>8.5999999999999993E-2</v>
      </c>
      <c r="AM267" s="97">
        <f t="shared" si="968"/>
        <v>1.1621621621621621</v>
      </c>
      <c r="AN267" s="103"/>
      <c r="AO267" s="96">
        <v>7.9000000000000001E-2</v>
      </c>
      <c r="AP267" s="97">
        <f t="shared" si="969"/>
        <v>1.0675675675675675</v>
      </c>
      <c r="AQ267" s="103"/>
      <c r="AR267" s="96">
        <v>6.7000000000000004E-2</v>
      </c>
      <c r="AS267" s="97">
        <f t="shared" si="970"/>
        <v>0.90540540540540548</v>
      </c>
      <c r="AT267" s="103"/>
      <c r="AU267" s="96">
        <v>6.8000000000000005E-2</v>
      </c>
      <c r="AV267" s="97">
        <f t="shared" si="971"/>
        <v>0.91891891891891908</v>
      </c>
      <c r="AW267" s="103"/>
      <c r="AX267" s="96">
        <v>6.7000000000000004E-2</v>
      </c>
      <c r="AY267" s="97">
        <f t="shared" si="972"/>
        <v>0.90540540540540548</v>
      </c>
      <c r="AZ267" s="103"/>
      <c r="BA267" s="96">
        <v>0.08</v>
      </c>
      <c r="BB267" s="97">
        <f t="shared" si="973"/>
        <v>1.0810810810810811</v>
      </c>
      <c r="BC267" s="103"/>
      <c r="BD267" s="96">
        <v>6.8000000000000005E-2</v>
      </c>
      <c r="BE267" s="97">
        <f t="shared" si="974"/>
        <v>0.91891891891891908</v>
      </c>
      <c r="BF267" s="103"/>
      <c r="BG267" s="96">
        <v>6.9000000000000006E-2</v>
      </c>
      <c r="BH267" s="97">
        <f t="shared" si="975"/>
        <v>0.93243243243243257</v>
      </c>
      <c r="BI267" s="97"/>
      <c r="BJ267" s="96">
        <f t="shared" si="976"/>
        <v>7.75521983841196E-2</v>
      </c>
      <c r="BK267" s="97">
        <f t="shared" si="977"/>
        <v>1.0480026808664811</v>
      </c>
      <c r="BL267" s="93"/>
      <c r="BM267" s="93">
        <f t="shared" si="978"/>
        <v>6.7656957821321834E-2</v>
      </c>
      <c r="BN267" s="97">
        <f t="shared" si="979"/>
        <v>0.91428321380164645</v>
      </c>
      <c r="BO267" s="93"/>
      <c r="BP267" s="93">
        <f t="shared" si="980"/>
        <v>7.8345796319796948E-2</v>
      </c>
      <c r="BQ267" s="97">
        <f t="shared" si="981"/>
        <v>1.0587269772945533</v>
      </c>
      <c r="BR267" s="93"/>
      <c r="BS267" s="97">
        <f t="shared" si="982"/>
        <v>7.2122110386019248E-2</v>
      </c>
      <c r="BT267" s="97">
        <f t="shared" si="983"/>
        <v>0.97462311332458451</v>
      </c>
      <c r="BU267" s="93">
        <f t="shared" si="942"/>
        <v>8.2000000000000003E-2</v>
      </c>
      <c r="BV267" s="93">
        <f t="shared" si="943"/>
        <v>7.8E-2</v>
      </c>
      <c r="BW267" s="93">
        <f t="shared" si="944"/>
        <v>7.2999999999999995E-2</v>
      </c>
      <c r="BX267" s="93">
        <f t="shared" si="945"/>
        <v>6.7000000000000004E-2</v>
      </c>
      <c r="BY267" s="93">
        <f t="shared" si="946"/>
        <v>8.5000000000000006E-2</v>
      </c>
      <c r="BZ267" s="93">
        <f t="shared" si="984"/>
        <v>8.2000000000000003E-2</v>
      </c>
      <c r="CA267" s="93">
        <f t="shared" si="947"/>
        <v>0.06</v>
      </c>
      <c r="CB267" s="93">
        <f t="shared" si="948"/>
        <v>8.6999999999999994E-2</v>
      </c>
      <c r="CC267" s="93">
        <f t="shared" si="949"/>
        <v>7.3999999999999996E-2</v>
      </c>
      <c r="CD267" s="93">
        <f t="shared" si="950"/>
        <v>8.5999999999999993E-2</v>
      </c>
      <c r="CE267" s="93">
        <f t="shared" si="951"/>
        <v>7.9000000000000001E-2</v>
      </c>
      <c r="CF267" s="93">
        <f t="shared" si="952"/>
        <v>6.7000000000000004E-2</v>
      </c>
      <c r="CG267" s="93">
        <f t="shared" si="985"/>
        <v>6.8000000000000005E-2</v>
      </c>
      <c r="CH267" s="93">
        <f t="shared" si="953"/>
        <v>6.7000000000000004E-2</v>
      </c>
      <c r="CI267" s="93">
        <f t="shared" si="954"/>
        <v>0.08</v>
      </c>
      <c r="CJ267" s="93">
        <f t="shared" si="955"/>
        <v>6.8000000000000005E-2</v>
      </c>
      <c r="CK267" s="93">
        <f t="shared" si="956"/>
        <v>6.9000000000000006E-2</v>
      </c>
      <c r="CL267" s="93"/>
      <c r="CM267" s="7"/>
      <c r="CN267" s="7"/>
      <c r="CP267" s="7"/>
      <c r="CQ267" s="7"/>
      <c r="CS267" s="7"/>
      <c r="CT267" s="7"/>
      <c r="CV267" s="7"/>
      <c r="CW267" s="7"/>
      <c r="CY267" s="7"/>
      <c r="CZ267" s="7"/>
      <c r="DB267" s="7"/>
      <c r="DC267" s="7"/>
    </row>
    <row r="268" spans="1:107">
      <c r="A268" s="37" t="s">
        <v>279</v>
      </c>
      <c r="B268" s="37" t="s">
        <v>186</v>
      </c>
      <c r="C268" s="94">
        <v>41852</v>
      </c>
      <c r="D268" s="37"/>
      <c r="E268" s="103"/>
      <c r="F268" s="96">
        <v>0.42499999999999999</v>
      </c>
      <c r="G268" s="37"/>
      <c r="H268" s="96">
        <f t="shared" si="957"/>
        <v>0.45900000000000002</v>
      </c>
      <c r="I268" s="96">
        <f t="shared" si="958"/>
        <v>0.39400000000000002</v>
      </c>
      <c r="J268" s="103"/>
      <c r="K268" s="96">
        <v>0.41</v>
      </c>
      <c r="L268" s="97">
        <f>K268/$F268</f>
        <v>0.96470588235294119</v>
      </c>
      <c r="M268" s="103"/>
      <c r="N268" s="96">
        <v>0.40799999999999997</v>
      </c>
      <c r="O268" s="97">
        <f t="shared" si="960"/>
        <v>0.96</v>
      </c>
      <c r="P268" s="103"/>
      <c r="Q268" s="96">
        <v>0.432</v>
      </c>
      <c r="R268" s="97">
        <f t="shared" si="961"/>
        <v>1.0164705882352942</v>
      </c>
      <c r="S268" s="103"/>
      <c r="T268" s="96">
        <v>0.436</v>
      </c>
      <c r="U268" s="97">
        <f t="shared" si="962"/>
        <v>1.0258823529411765</v>
      </c>
      <c r="V268" s="103"/>
      <c r="W268" s="96">
        <v>0.40200000000000002</v>
      </c>
      <c r="X268" s="97">
        <f t="shared" si="963"/>
        <v>0.94588235294117651</v>
      </c>
      <c r="Y268" s="103"/>
      <c r="Z268" s="96">
        <v>0.41399999999999998</v>
      </c>
      <c r="AA268" s="97">
        <f t="shared" si="964"/>
        <v>0.97411764705882353</v>
      </c>
      <c r="AB268" s="103"/>
      <c r="AC268" s="96">
        <v>0.45600000000000002</v>
      </c>
      <c r="AD268" s="97">
        <f t="shared" si="965"/>
        <v>1.0729411764705883</v>
      </c>
      <c r="AE268" s="103"/>
      <c r="AF268" s="96">
        <v>0.39400000000000002</v>
      </c>
      <c r="AG268" s="97">
        <f t="shared" si="966"/>
        <v>0.92705882352941182</v>
      </c>
      <c r="AH268" s="103"/>
      <c r="AI268" s="96">
        <v>0.42599999999999999</v>
      </c>
      <c r="AJ268" s="97">
        <f t="shared" si="967"/>
        <v>1.0023529411764707</v>
      </c>
      <c r="AK268" s="103"/>
      <c r="AL268" s="96">
        <v>0.40400000000000003</v>
      </c>
      <c r="AM268" s="97">
        <f t="shared" si="968"/>
        <v>0.95058823529411773</v>
      </c>
      <c r="AN268" s="103"/>
      <c r="AO268" s="96">
        <v>0.40699999999999997</v>
      </c>
      <c r="AP268" s="97">
        <f t="shared" si="969"/>
        <v>0.95764705882352941</v>
      </c>
      <c r="AQ268" s="103"/>
      <c r="AR268" s="96">
        <v>0.439</v>
      </c>
      <c r="AS268" s="97">
        <f t="shared" si="970"/>
        <v>1.0329411764705883</v>
      </c>
      <c r="AT268" s="103"/>
      <c r="AU268" s="96">
        <v>0.433</v>
      </c>
      <c r="AV268" s="97">
        <f t="shared" si="971"/>
        <v>1.0188235294117647</v>
      </c>
      <c r="AW268" s="103"/>
      <c r="AX268" s="96">
        <v>0.42499999999999999</v>
      </c>
      <c r="AY268" s="97">
        <f t="shared" si="972"/>
        <v>1</v>
      </c>
      <c r="AZ268" s="103"/>
      <c r="BA268" s="96">
        <v>0.41599999999999998</v>
      </c>
      <c r="BB268" s="97">
        <f t="shared" si="973"/>
        <v>0.97882352941176465</v>
      </c>
      <c r="BC268" s="103"/>
      <c r="BD268" s="96">
        <v>0.45900000000000002</v>
      </c>
      <c r="BE268" s="97">
        <f t="shared" si="974"/>
        <v>1.08</v>
      </c>
      <c r="BF268" s="103"/>
      <c r="BG268" s="96">
        <v>0.43099999999999999</v>
      </c>
      <c r="BH268" s="97">
        <f t="shared" si="975"/>
        <v>1.0141176470588236</v>
      </c>
      <c r="BI268" s="97"/>
      <c r="BJ268" s="96">
        <f t="shared" si="976"/>
        <v>0.41869646261385296</v>
      </c>
      <c r="BK268" s="97">
        <f t="shared" si="977"/>
        <v>0.98516814732671287</v>
      </c>
      <c r="BL268" s="93"/>
      <c r="BM268" s="93">
        <f t="shared" si="978"/>
        <v>0.43263440717369644</v>
      </c>
      <c r="BN268" s="97">
        <f t="shared" si="979"/>
        <v>1.0179633109969328</v>
      </c>
      <c r="BO268" s="93"/>
      <c r="BP268" s="93">
        <f t="shared" si="980"/>
        <v>0.42124633565989844</v>
      </c>
      <c r="BQ268" s="97">
        <f t="shared" si="981"/>
        <v>0.99116784861152574</v>
      </c>
      <c r="BR268" s="93"/>
      <c r="BS268" s="97">
        <f t="shared" si="982"/>
        <v>0.42750156693581093</v>
      </c>
      <c r="BT268" s="97">
        <f t="shared" si="983"/>
        <v>1.0058860398489669</v>
      </c>
      <c r="BU268" s="93">
        <f t="shared" si="942"/>
        <v>0.41</v>
      </c>
      <c r="BV268" s="93">
        <f t="shared" si="943"/>
        <v>0.40799999999999997</v>
      </c>
      <c r="BW268" s="93">
        <f t="shared" si="944"/>
        <v>0.432</v>
      </c>
      <c r="BX268" s="93">
        <f t="shared" si="945"/>
        <v>0.436</v>
      </c>
      <c r="BY268" s="93">
        <f t="shared" si="946"/>
        <v>0.40200000000000002</v>
      </c>
      <c r="BZ268" s="93">
        <f t="shared" si="984"/>
        <v>0.41399999999999998</v>
      </c>
      <c r="CA268" s="93">
        <f t="shared" si="947"/>
        <v>0.45600000000000002</v>
      </c>
      <c r="CB268" s="93">
        <f t="shared" si="948"/>
        <v>0.39400000000000002</v>
      </c>
      <c r="CC268" s="93">
        <f t="shared" si="949"/>
        <v>0.42599999999999999</v>
      </c>
      <c r="CD268" s="93">
        <f t="shared" si="950"/>
        <v>0.40400000000000003</v>
      </c>
      <c r="CE268" s="93">
        <f t="shared" si="951"/>
        <v>0.40699999999999997</v>
      </c>
      <c r="CF268" s="93">
        <f t="shared" si="952"/>
        <v>0.439</v>
      </c>
      <c r="CG268" s="93">
        <f t="shared" si="985"/>
        <v>0.433</v>
      </c>
      <c r="CH268" s="93">
        <f t="shared" si="953"/>
        <v>0.42499999999999999</v>
      </c>
      <c r="CI268" s="93">
        <f t="shared" si="954"/>
        <v>0.41599999999999998</v>
      </c>
      <c r="CJ268" s="93">
        <f t="shared" si="955"/>
        <v>0.45900000000000002</v>
      </c>
      <c r="CK268" s="93">
        <f t="shared" si="956"/>
        <v>0.43099999999999999</v>
      </c>
      <c r="CL268" s="93"/>
      <c r="CM268" s="7"/>
      <c r="CN268" s="7"/>
      <c r="CP268" s="7"/>
      <c r="CQ268" s="7"/>
      <c r="CS268" s="7"/>
      <c r="CT268" s="7"/>
      <c r="CV268" s="7"/>
      <c r="CW268" s="7"/>
      <c r="CY268" s="7"/>
      <c r="CZ268" s="7"/>
      <c r="DB268" s="7"/>
      <c r="DC268" s="7"/>
    </row>
    <row r="269" spans="1:107">
      <c r="A269" s="37" t="s">
        <v>280</v>
      </c>
      <c r="B269" s="37" t="s">
        <v>186</v>
      </c>
      <c r="C269" s="94">
        <v>41852</v>
      </c>
      <c r="D269" s="37"/>
      <c r="E269" s="103"/>
      <c r="F269" s="96">
        <v>8.7999999999999995E-2</v>
      </c>
      <c r="G269" s="37"/>
      <c r="H269" s="96">
        <f t="shared" si="957"/>
        <v>9.2999999999999999E-2</v>
      </c>
      <c r="I269" s="96">
        <f t="shared" si="958"/>
        <v>8.1000000000000003E-2</v>
      </c>
      <c r="J269" s="103"/>
      <c r="K269" s="96">
        <v>8.7999999999999995E-2</v>
      </c>
      <c r="L269" s="97">
        <f t="shared" si="959"/>
        <v>1</v>
      </c>
      <c r="M269" s="103"/>
      <c r="N269" s="96">
        <v>8.8999999999999996E-2</v>
      </c>
      <c r="O269" s="97">
        <f t="shared" si="960"/>
        <v>1.0113636363636365</v>
      </c>
      <c r="P269" s="103"/>
      <c r="Q269" s="96">
        <v>8.8999999999999996E-2</v>
      </c>
      <c r="R269" s="97">
        <f t="shared" si="961"/>
        <v>1.0113636363636365</v>
      </c>
      <c r="S269" s="103"/>
      <c r="T269" s="96">
        <v>9.2999999999999999E-2</v>
      </c>
      <c r="U269" s="97">
        <f t="shared" si="962"/>
        <v>1.0568181818181819</v>
      </c>
      <c r="V269" s="103"/>
      <c r="W269" s="96">
        <v>8.6999999999999994E-2</v>
      </c>
      <c r="X269" s="97">
        <f t="shared" si="963"/>
        <v>0.98863636363636365</v>
      </c>
      <c r="Y269" s="103"/>
      <c r="Z269" s="96">
        <v>0.09</v>
      </c>
      <c r="AA269" s="97">
        <f t="shared" si="964"/>
        <v>1.0227272727272727</v>
      </c>
      <c r="AB269" s="103"/>
      <c r="AC269" s="96">
        <v>8.7999999999999995E-2</v>
      </c>
      <c r="AD269" s="97">
        <f t="shared" si="965"/>
        <v>1</v>
      </c>
      <c r="AE269" s="103"/>
      <c r="AF269" s="96">
        <v>9.1724073683609963E-2</v>
      </c>
      <c r="AG269" s="97">
        <f t="shared" si="966"/>
        <v>1.0423190191319314</v>
      </c>
      <c r="AH269" s="103"/>
      <c r="AI269" s="96">
        <v>8.5000000000000006E-2</v>
      </c>
      <c r="AJ269" s="97">
        <f t="shared" si="967"/>
        <v>0.96590909090909105</v>
      </c>
      <c r="AK269" s="103"/>
      <c r="AL269" s="96">
        <v>8.4000000000000005E-2</v>
      </c>
      <c r="AM269" s="97">
        <f t="shared" si="968"/>
        <v>0.9545454545454547</v>
      </c>
      <c r="AN269" s="103"/>
      <c r="AO269" s="96">
        <v>8.1000000000000003E-2</v>
      </c>
      <c r="AP269" s="97">
        <f t="shared" si="969"/>
        <v>0.92045454545454553</v>
      </c>
      <c r="AQ269" s="103"/>
      <c r="AR269" s="96">
        <v>8.4000000000000005E-2</v>
      </c>
      <c r="AS269" s="97">
        <f t="shared" si="970"/>
        <v>0.9545454545454547</v>
      </c>
      <c r="AT269" s="103"/>
      <c r="AU269" s="96">
        <v>8.7999999999999995E-2</v>
      </c>
      <c r="AV269" s="97">
        <f t="shared" si="971"/>
        <v>1</v>
      </c>
      <c r="AW269" s="103"/>
      <c r="AX269" s="96">
        <v>0.09</v>
      </c>
      <c r="AY269" s="97">
        <f t="shared" si="972"/>
        <v>1.0227272727272727</v>
      </c>
      <c r="AZ269" s="103"/>
      <c r="BA269" s="96">
        <v>8.4000000000000005E-2</v>
      </c>
      <c r="BB269" s="97">
        <f t="shared" si="973"/>
        <v>0.9545454545454547</v>
      </c>
      <c r="BC269" s="103"/>
      <c r="BD269" s="96">
        <v>8.7999999999999995E-2</v>
      </c>
      <c r="BE269" s="97">
        <f t="shared" si="974"/>
        <v>1</v>
      </c>
      <c r="BF269" s="103"/>
      <c r="BG269" s="96">
        <v>9.2999999999999999E-2</v>
      </c>
      <c r="BH269" s="97">
        <f t="shared" si="975"/>
        <v>1.0568181818181819</v>
      </c>
      <c r="BI269" s="97"/>
      <c r="BJ269" s="96">
        <f t="shared" si="976"/>
        <v>8.9487926286803646E-2</v>
      </c>
      <c r="BK269" s="97">
        <f t="shared" si="977"/>
        <v>1.0169082532591325</v>
      </c>
      <c r="BL269" s="93"/>
      <c r="BM269" s="93">
        <f t="shared" si="978"/>
        <v>8.8226967784789112E-2</v>
      </c>
      <c r="BN269" s="97">
        <f t="shared" si="979"/>
        <v>1.0025791793726035</v>
      </c>
      <c r="BO269" s="93"/>
      <c r="BP269" s="93">
        <f t="shared" si="980"/>
        <v>8.4237420685279188E-2</v>
      </c>
      <c r="BQ269" s="97">
        <f t="shared" si="981"/>
        <v>0.9572434168781726</v>
      </c>
      <c r="BR269" s="93"/>
      <c r="BS269" s="97">
        <f t="shared" si="982"/>
        <v>8.8147179575577439E-2</v>
      </c>
      <c r="BT269" s="97">
        <f t="shared" si="983"/>
        <v>1.0016724951770164</v>
      </c>
      <c r="BU269" s="93">
        <f t="shared" si="942"/>
        <v>8.7999999999999995E-2</v>
      </c>
      <c r="BV269" s="93">
        <f t="shared" si="943"/>
        <v>8.8999999999999996E-2</v>
      </c>
      <c r="BW269" s="93">
        <f t="shared" si="944"/>
        <v>8.8999999999999996E-2</v>
      </c>
      <c r="BX269" s="93">
        <f t="shared" si="945"/>
        <v>9.2999999999999999E-2</v>
      </c>
      <c r="BY269" s="93">
        <f t="shared" si="946"/>
        <v>8.6999999999999994E-2</v>
      </c>
      <c r="BZ269" s="93">
        <f t="shared" si="984"/>
        <v>0.09</v>
      </c>
      <c r="CA269" s="93">
        <f t="shared" si="947"/>
        <v>8.7999999999999995E-2</v>
      </c>
      <c r="CB269" s="93">
        <f t="shared" si="948"/>
        <v>9.1724073683609963E-2</v>
      </c>
      <c r="CC269" s="93">
        <f t="shared" si="949"/>
        <v>8.5000000000000006E-2</v>
      </c>
      <c r="CD269" s="93">
        <f t="shared" si="950"/>
        <v>8.4000000000000005E-2</v>
      </c>
      <c r="CE269" s="93">
        <f t="shared" si="951"/>
        <v>8.1000000000000003E-2</v>
      </c>
      <c r="CF269" s="93">
        <f t="shared" si="952"/>
        <v>8.4000000000000005E-2</v>
      </c>
      <c r="CG269" s="93">
        <f t="shared" si="985"/>
        <v>8.7999999999999995E-2</v>
      </c>
      <c r="CH269" s="93">
        <f t="shared" si="953"/>
        <v>0.09</v>
      </c>
      <c r="CI269" s="93">
        <f t="shared" si="954"/>
        <v>8.4000000000000005E-2</v>
      </c>
      <c r="CJ269" s="93">
        <f t="shared" si="955"/>
        <v>8.7999999999999995E-2</v>
      </c>
      <c r="CK269" s="93">
        <f t="shared" si="956"/>
        <v>9.2999999999999999E-2</v>
      </c>
      <c r="CL269" s="93"/>
      <c r="CM269" s="7"/>
      <c r="CN269" s="7"/>
      <c r="CP269" s="7"/>
      <c r="CQ269" s="7"/>
      <c r="CS269" s="7"/>
      <c r="CT269" s="7"/>
      <c r="CV269" s="7"/>
      <c r="CW269" s="7"/>
      <c r="CY269" s="7"/>
      <c r="CZ269" s="7"/>
      <c r="DB269" s="7"/>
      <c r="DC269" s="7"/>
    </row>
    <row r="270" spans="1:107">
      <c r="A270" s="37" t="s">
        <v>281</v>
      </c>
      <c r="B270" s="37" t="s">
        <v>186</v>
      </c>
      <c r="C270" s="94">
        <v>41852</v>
      </c>
      <c r="D270" s="37"/>
      <c r="E270" s="103"/>
      <c r="F270" s="96">
        <v>0.155</v>
      </c>
      <c r="G270" s="37"/>
      <c r="H270" s="96">
        <f t="shared" si="957"/>
        <v>0.16400000000000001</v>
      </c>
      <c r="I270" s="96">
        <f t="shared" si="958"/>
        <v>0.14599999999999999</v>
      </c>
      <c r="J270" s="103"/>
      <c r="K270" s="96">
        <v>0.15802310486574492</v>
      </c>
      <c r="L270" s="97">
        <f t="shared" si="959"/>
        <v>1.0195039023596446</v>
      </c>
      <c r="M270" s="103"/>
      <c r="N270" s="96">
        <v>0.155</v>
      </c>
      <c r="O270" s="97">
        <f t="shared" si="960"/>
        <v>1</v>
      </c>
      <c r="P270" s="103"/>
      <c r="Q270" s="96">
        <v>0.151</v>
      </c>
      <c r="R270" s="97">
        <f t="shared" si="961"/>
        <v>0.97419354838709671</v>
      </c>
      <c r="S270" s="103"/>
      <c r="T270" s="96">
        <v>0.152</v>
      </c>
      <c r="U270" s="97">
        <f t="shared" si="962"/>
        <v>0.98064516129032253</v>
      </c>
      <c r="V270" s="103"/>
      <c r="W270" s="96">
        <v>0.16400000000000001</v>
      </c>
      <c r="X270" s="97">
        <f t="shared" si="963"/>
        <v>1.0580645161290323</v>
      </c>
      <c r="Y270" s="103"/>
      <c r="Z270" s="96">
        <v>0.156</v>
      </c>
      <c r="AA270" s="97">
        <f t="shared" si="964"/>
        <v>1.0064516129032257</v>
      </c>
      <c r="AB270" s="103"/>
      <c r="AC270" s="96">
        <v>0.14699999999999999</v>
      </c>
      <c r="AD270" s="97">
        <f t="shared" si="965"/>
        <v>0.94838709677419353</v>
      </c>
      <c r="AE270" s="103"/>
      <c r="AF270" s="96">
        <v>0.16300000000000001</v>
      </c>
      <c r="AG270" s="97">
        <f t="shared" si="966"/>
        <v>1.0516129032258066</v>
      </c>
      <c r="AH270" s="103"/>
      <c r="AI270" s="96">
        <v>0.152</v>
      </c>
      <c r="AJ270" s="97">
        <f t="shared" si="967"/>
        <v>0.98064516129032253</v>
      </c>
      <c r="AK270" s="103"/>
      <c r="AL270" s="96">
        <v>0.159</v>
      </c>
      <c r="AM270" s="97">
        <f t="shared" si="968"/>
        <v>1.0258064516129033</v>
      </c>
      <c r="AN270" s="103"/>
      <c r="AO270" s="96">
        <v>0.16200000000000001</v>
      </c>
      <c r="AP270" s="97">
        <f t="shared" si="969"/>
        <v>1.0451612903225806</v>
      </c>
      <c r="AQ270" s="103"/>
      <c r="AR270" s="96">
        <v>0.151</v>
      </c>
      <c r="AS270" s="97">
        <f t="shared" si="970"/>
        <v>0.97419354838709671</v>
      </c>
      <c r="AT270" s="103"/>
      <c r="AU270" s="96">
        <v>0.154</v>
      </c>
      <c r="AV270" s="97">
        <f t="shared" si="971"/>
        <v>0.99354838709677418</v>
      </c>
      <c r="AW270" s="103"/>
      <c r="AX270" s="96">
        <v>0.155</v>
      </c>
      <c r="AY270" s="97">
        <f t="shared" si="972"/>
        <v>1</v>
      </c>
      <c r="AZ270" s="103"/>
      <c r="BA270" s="96">
        <v>0.154</v>
      </c>
      <c r="BB270" s="97">
        <f t="shared" si="973"/>
        <v>0.99354838709677418</v>
      </c>
      <c r="BC270" s="103"/>
      <c r="BD270" s="96">
        <v>0.14599999999999999</v>
      </c>
      <c r="BE270" s="97">
        <f t="shared" si="974"/>
        <v>0.9419354838709677</v>
      </c>
      <c r="BF270" s="103"/>
      <c r="BG270" s="96">
        <v>0.154</v>
      </c>
      <c r="BH270" s="97">
        <f t="shared" si="975"/>
        <v>0.99354838709677418</v>
      </c>
      <c r="BI270" s="97"/>
      <c r="BJ270" s="96">
        <f t="shared" si="976"/>
        <v>0.15655440310675114</v>
      </c>
      <c r="BK270" s="97">
        <f t="shared" si="977"/>
        <v>1.01002840714033</v>
      </c>
      <c r="BL270" s="93"/>
      <c r="BM270" s="93">
        <f t="shared" si="978"/>
        <v>0.15328000664231153</v>
      </c>
      <c r="BN270" s="97">
        <f t="shared" si="979"/>
        <v>0.98890326866007439</v>
      </c>
      <c r="BO270" s="93"/>
      <c r="BP270" s="93">
        <f t="shared" si="980"/>
        <v>0.15531616434010151</v>
      </c>
      <c r="BQ270" s="97">
        <f t="shared" si="981"/>
        <v>1.0020397699361387</v>
      </c>
      <c r="BR270" s="93"/>
      <c r="BS270" s="97">
        <f t="shared" si="982"/>
        <v>0.15286017402204771</v>
      </c>
      <c r="BT270" s="97">
        <f t="shared" si="983"/>
        <v>0.98619467110998527</v>
      </c>
      <c r="BU270" s="93">
        <f t="shared" si="942"/>
        <v>0.15802310486574492</v>
      </c>
      <c r="BV270" s="93">
        <f t="shared" si="943"/>
        <v>0.155</v>
      </c>
      <c r="BW270" s="93">
        <f t="shared" si="944"/>
        <v>0.151</v>
      </c>
      <c r="BX270" s="93">
        <f t="shared" si="945"/>
        <v>0.152</v>
      </c>
      <c r="BY270" s="93">
        <f t="shared" si="946"/>
        <v>0.16400000000000001</v>
      </c>
      <c r="BZ270" s="93">
        <f t="shared" si="984"/>
        <v>0.156</v>
      </c>
      <c r="CA270" s="93">
        <f t="shared" si="947"/>
        <v>0.14699999999999999</v>
      </c>
      <c r="CB270" s="93">
        <f t="shared" si="948"/>
        <v>0.16300000000000001</v>
      </c>
      <c r="CC270" s="93">
        <f t="shared" si="949"/>
        <v>0.152</v>
      </c>
      <c r="CD270" s="93">
        <f t="shared" si="950"/>
        <v>0.159</v>
      </c>
      <c r="CE270" s="93">
        <f t="shared" si="951"/>
        <v>0.16200000000000001</v>
      </c>
      <c r="CF270" s="93">
        <f t="shared" si="952"/>
        <v>0.151</v>
      </c>
      <c r="CG270" s="93">
        <f t="shared" si="985"/>
        <v>0.154</v>
      </c>
      <c r="CH270" s="93">
        <f t="shared" si="953"/>
        <v>0.155</v>
      </c>
      <c r="CI270" s="93">
        <f t="shared" si="954"/>
        <v>0.154</v>
      </c>
      <c r="CJ270" s="93">
        <f t="shared" si="955"/>
        <v>0.14599999999999999</v>
      </c>
      <c r="CK270" s="93">
        <f t="shared" si="956"/>
        <v>0.154</v>
      </c>
      <c r="CL270" s="93"/>
      <c r="CM270" s="7"/>
      <c r="CN270" s="7"/>
      <c r="CP270" s="7"/>
      <c r="CQ270" s="7"/>
      <c r="CS270" s="7"/>
      <c r="CT270" s="7"/>
      <c r="CV270" s="7"/>
      <c r="CW270" s="7"/>
      <c r="CY270" s="7"/>
      <c r="CZ270" s="7"/>
      <c r="DB270" s="7"/>
      <c r="DC270" s="7"/>
    </row>
    <row r="271" spans="1:107">
      <c r="A271" s="37" t="s">
        <v>282</v>
      </c>
      <c r="B271" s="37" t="s">
        <v>186</v>
      </c>
      <c r="C271" s="94">
        <v>41852</v>
      </c>
      <c r="D271" s="37"/>
      <c r="E271" s="103"/>
      <c r="F271" s="96">
        <v>0.13600000000000001</v>
      </c>
      <c r="G271" s="37"/>
      <c r="H271" s="96">
        <f t="shared" si="957"/>
        <v>0.14599999999999999</v>
      </c>
      <c r="I271" s="96">
        <f t="shared" si="958"/>
        <v>0.124</v>
      </c>
      <c r="J271" s="103"/>
      <c r="K271" s="96">
        <v>0.14316123331238284</v>
      </c>
      <c r="L271" s="97">
        <f t="shared" si="959"/>
        <v>1.0526561272969326</v>
      </c>
      <c r="M271" s="103"/>
      <c r="N271" s="96">
        <v>0.14499999999999999</v>
      </c>
      <c r="O271" s="97">
        <f t="shared" si="960"/>
        <v>1.0661764705882351</v>
      </c>
      <c r="P271" s="103"/>
      <c r="Q271" s="96">
        <v>0.13400000000000001</v>
      </c>
      <c r="R271" s="97">
        <f t="shared" si="961"/>
        <v>0.98529411764705876</v>
      </c>
      <c r="S271" s="103"/>
      <c r="T271" s="96">
        <v>0.13</v>
      </c>
      <c r="U271" s="97">
        <f t="shared" si="962"/>
        <v>0.95588235294117641</v>
      </c>
      <c r="V271" s="103"/>
      <c r="W271" s="96">
        <v>0.14599999999999999</v>
      </c>
      <c r="X271" s="97">
        <f t="shared" si="963"/>
        <v>1.0735294117647058</v>
      </c>
      <c r="Y271" s="103"/>
      <c r="Z271" s="96">
        <v>0.13900000000000001</v>
      </c>
      <c r="AA271" s="97">
        <f t="shared" si="964"/>
        <v>1.0220588235294117</v>
      </c>
      <c r="AB271" s="103"/>
      <c r="AC271" s="96">
        <v>0.124</v>
      </c>
      <c r="AD271" s="97">
        <f t="shared" si="965"/>
        <v>0.91176470588235292</v>
      </c>
      <c r="AE271" s="103"/>
      <c r="AF271" s="96">
        <v>0.14499999999999999</v>
      </c>
      <c r="AG271" s="97">
        <f t="shared" si="966"/>
        <v>1.0661764705882351</v>
      </c>
      <c r="AH271" s="103"/>
      <c r="AI271" s="96">
        <v>0.13400000000000001</v>
      </c>
      <c r="AJ271" s="97">
        <f t="shared" si="967"/>
        <v>0.98529411764705876</v>
      </c>
      <c r="AK271" s="103"/>
      <c r="AL271" s="96">
        <v>0.14399999999999999</v>
      </c>
      <c r="AM271" s="97">
        <f t="shared" si="968"/>
        <v>1.0588235294117645</v>
      </c>
      <c r="AN271" s="103"/>
      <c r="AO271" s="96">
        <v>0.14499999999999999</v>
      </c>
      <c r="AP271" s="97">
        <f t="shared" si="969"/>
        <v>1.0661764705882351</v>
      </c>
      <c r="AQ271" s="103"/>
      <c r="AR271" s="96">
        <v>0.13100000000000001</v>
      </c>
      <c r="AS271" s="97">
        <f t="shared" si="970"/>
        <v>0.96323529411764708</v>
      </c>
      <c r="AT271" s="103"/>
      <c r="AU271" s="96">
        <v>0.13100000000000001</v>
      </c>
      <c r="AV271" s="97">
        <f t="shared" si="971"/>
        <v>0.96323529411764708</v>
      </c>
      <c r="AW271" s="103"/>
      <c r="AX271" s="96">
        <v>0.13200000000000001</v>
      </c>
      <c r="AY271" s="97">
        <f t="shared" si="972"/>
        <v>0.97058823529411764</v>
      </c>
      <c r="AZ271" s="103"/>
      <c r="BA271" s="96">
        <v>0.13700000000000001</v>
      </c>
      <c r="BB271" s="97">
        <f t="shared" si="973"/>
        <v>1.0073529411764706</v>
      </c>
      <c r="BC271" s="103"/>
      <c r="BD271" s="96">
        <v>0.126</v>
      </c>
      <c r="BE271" s="97">
        <f t="shared" si="974"/>
        <v>0.92647058823529405</v>
      </c>
      <c r="BF271" s="103"/>
      <c r="BG271" s="96">
        <v>0.13</v>
      </c>
      <c r="BH271" s="97">
        <f t="shared" si="975"/>
        <v>0.95588235294117641</v>
      </c>
      <c r="BI271" s="97"/>
      <c r="BJ271" s="96">
        <f t="shared" si="976"/>
        <v>0.13842272092818619</v>
      </c>
      <c r="BK271" s="97">
        <f t="shared" si="977"/>
        <v>1.0178141244719572</v>
      </c>
      <c r="BL271" s="93"/>
      <c r="BM271" s="93">
        <f t="shared" si="978"/>
        <v>0.13102567253404185</v>
      </c>
      <c r="BN271" s="97">
        <f t="shared" si="979"/>
        <v>0.96342406275030767</v>
      </c>
      <c r="BO271" s="93"/>
      <c r="BP271" s="93">
        <f t="shared" si="980"/>
        <v>0.13809417829949239</v>
      </c>
      <c r="BQ271" s="97">
        <f t="shared" si="981"/>
        <v>1.0153983698492086</v>
      </c>
      <c r="BR271" s="93"/>
      <c r="BS271" s="97">
        <f t="shared" si="982"/>
        <v>0.13447196106625375</v>
      </c>
      <c r="BT271" s="97">
        <f t="shared" si="983"/>
        <v>0.98876441960480699</v>
      </c>
      <c r="BU271" s="93">
        <f t="shared" si="942"/>
        <v>0.14316123331238284</v>
      </c>
      <c r="BV271" s="93">
        <f t="shared" si="943"/>
        <v>0.14499999999999999</v>
      </c>
      <c r="BW271" s="93">
        <f t="shared" si="944"/>
        <v>0.13400000000000001</v>
      </c>
      <c r="BX271" s="93">
        <f t="shared" si="945"/>
        <v>0.13</v>
      </c>
      <c r="BY271" s="93">
        <f t="shared" si="946"/>
        <v>0.14599999999999999</v>
      </c>
      <c r="BZ271" s="93">
        <f t="shared" si="984"/>
        <v>0.13900000000000001</v>
      </c>
      <c r="CA271" s="93">
        <f t="shared" si="947"/>
        <v>0.124</v>
      </c>
      <c r="CB271" s="93">
        <f t="shared" si="948"/>
        <v>0.14499999999999999</v>
      </c>
      <c r="CC271" s="93">
        <f t="shared" si="949"/>
        <v>0.13400000000000001</v>
      </c>
      <c r="CD271" s="93">
        <f t="shared" si="950"/>
        <v>0.14399999999999999</v>
      </c>
      <c r="CE271" s="93">
        <f t="shared" si="951"/>
        <v>0.14499999999999999</v>
      </c>
      <c r="CF271" s="93">
        <f t="shared" si="952"/>
        <v>0.13100000000000001</v>
      </c>
      <c r="CG271" s="93">
        <f t="shared" si="985"/>
        <v>0.13100000000000001</v>
      </c>
      <c r="CH271" s="93">
        <f t="shared" si="953"/>
        <v>0.13200000000000001</v>
      </c>
      <c r="CI271" s="93">
        <f t="shared" si="954"/>
        <v>0.13700000000000001</v>
      </c>
      <c r="CJ271" s="93">
        <f t="shared" si="955"/>
        <v>0.126</v>
      </c>
      <c r="CK271" s="93">
        <f t="shared" si="956"/>
        <v>0.13</v>
      </c>
      <c r="CL271" s="93"/>
      <c r="CM271" s="7"/>
      <c r="CN271" s="7"/>
      <c r="CP271" s="7"/>
      <c r="CQ271" s="7"/>
      <c r="CS271" s="7"/>
      <c r="CT271" s="7"/>
      <c r="CV271" s="7"/>
      <c r="CW271" s="7"/>
      <c r="CY271" s="7"/>
      <c r="CZ271" s="7"/>
      <c r="DB271" s="7"/>
      <c r="DC271" s="7"/>
    </row>
    <row r="272" spans="1:107">
      <c r="A272" s="37" t="s">
        <v>283</v>
      </c>
      <c r="B272" s="37" t="s">
        <v>186</v>
      </c>
      <c r="C272" s="94">
        <v>41852</v>
      </c>
      <c r="D272" s="37"/>
      <c r="E272" s="103"/>
      <c r="F272" s="96">
        <v>0.19800000000000001</v>
      </c>
      <c r="G272" s="37"/>
      <c r="H272" s="96">
        <f t="shared" si="957"/>
        <v>0.21</v>
      </c>
      <c r="I272" s="96">
        <f t="shared" si="958"/>
        <v>0.182</v>
      </c>
      <c r="J272" s="103"/>
      <c r="K272" s="96">
        <v>0.20100000000000001</v>
      </c>
      <c r="L272" s="97">
        <f t="shared" si="959"/>
        <v>1.0151515151515151</v>
      </c>
      <c r="M272" s="103"/>
      <c r="N272" s="96">
        <v>0.20300000000000001</v>
      </c>
      <c r="O272" s="97">
        <f t="shared" si="960"/>
        <v>1.0252525252525253</v>
      </c>
      <c r="P272" s="103"/>
      <c r="Q272" s="96">
        <v>0.19500000000000001</v>
      </c>
      <c r="R272" s="97">
        <f t="shared" si="961"/>
        <v>0.98484848484848486</v>
      </c>
      <c r="S272" s="103"/>
      <c r="T272" s="96">
        <v>0.19</v>
      </c>
      <c r="U272" s="97">
        <f t="shared" si="962"/>
        <v>0.95959595959595956</v>
      </c>
      <c r="V272" s="103"/>
      <c r="W272" s="96">
        <v>0.20100000000000001</v>
      </c>
      <c r="X272" s="97">
        <f t="shared" si="963"/>
        <v>1.0151515151515151</v>
      </c>
      <c r="Y272" s="103"/>
      <c r="Z272" s="96">
        <v>0.20100000000000001</v>
      </c>
      <c r="AA272" s="97">
        <f t="shared" si="964"/>
        <v>1.0151515151515151</v>
      </c>
      <c r="AB272" s="103"/>
      <c r="AC272" s="96">
        <v>0.185</v>
      </c>
      <c r="AD272" s="97">
        <f t="shared" si="965"/>
        <v>0.93434343434343425</v>
      </c>
      <c r="AE272" s="103"/>
      <c r="AF272" s="96">
        <v>0.20599999999999999</v>
      </c>
      <c r="AG272" s="97">
        <f t="shared" si="966"/>
        <v>1.0404040404040402</v>
      </c>
      <c r="AH272" s="103"/>
      <c r="AI272" s="96">
        <v>0.20200000000000001</v>
      </c>
      <c r="AJ272" s="97">
        <f t="shared" si="967"/>
        <v>1.0202020202020201</v>
      </c>
      <c r="AK272" s="103"/>
      <c r="AL272" s="96">
        <v>0.21</v>
      </c>
      <c r="AM272" s="97">
        <f t="shared" si="968"/>
        <v>1.0606060606060606</v>
      </c>
      <c r="AN272" s="103"/>
      <c r="AO272" s="96">
        <v>0.20599999999999999</v>
      </c>
      <c r="AP272" s="97">
        <f t="shared" si="969"/>
        <v>1.0404040404040402</v>
      </c>
      <c r="AQ272" s="103"/>
      <c r="AR272" s="96">
        <v>0.19500000000000001</v>
      </c>
      <c r="AS272" s="97">
        <f t="shared" si="970"/>
        <v>0.98484848484848486</v>
      </c>
      <c r="AT272" s="103"/>
      <c r="AU272" s="96">
        <v>0.19400000000000001</v>
      </c>
      <c r="AV272" s="97">
        <f t="shared" si="971"/>
        <v>0.97979797979797978</v>
      </c>
      <c r="AW272" s="103"/>
      <c r="AX272" s="96">
        <v>0.19800000000000001</v>
      </c>
      <c r="AY272" s="97">
        <f t="shared" si="972"/>
        <v>1</v>
      </c>
      <c r="AZ272" s="103"/>
      <c r="BA272" s="96">
        <v>0.21</v>
      </c>
      <c r="BB272" s="97">
        <f t="shared" si="973"/>
        <v>1.0606060606060606</v>
      </c>
      <c r="BC272" s="103"/>
      <c r="BD272" s="96">
        <v>0.182</v>
      </c>
      <c r="BE272" s="97">
        <f t="shared" si="974"/>
        <v>0.91919191919191912</v>
      </c>
      <c r="BF272" s="103"/>
      <c r="BG272" s="96">
        <v>0.192</v>
      </c>
      <c r="BH272" s="97">
        <f t="shared" si="975"/>
        <v>0.96969696969696972</v>
      </c>
      <c r="BI272" s="97"/>
      <c r="BJ272" s="96">
        <f t="shared" si="976"/>
        <v>0.19728179562441372</v>
      </c>
      <c r="BK272" s="97">
        <f t="shared" si="977"/>
        <v>0.99637270517380661</v>
      </c>
      <c r="BL272" s="93"/>
      <c r="BM272" s="93">
        <f t="shared" si="978"/>
        <v>0.19483294586516109</v>
      </c>
      <c r="BN272" s="97">
        <f t="shared" si="979"/>
        <v>0.98400477709677314</v>
      </c>
      <c r="BO272" s="93"/>
      <c r="BP272" s="93">
        <f t="shared" si="980"/>
        <v>0.20210590101522841</v>
      </c>
      <c r="BQ272" s="97">
        <f t="shared" si="981"/>
        <v>1.0207368738142848</v>
      </c>
      <c r="BR272" s="93"/>
      <c r="BS272" s="97">
        <f t="shared" si="982"/>
        <v>0.19671037495852228</v>
      </c>
      <c r="BT272" s="97">
        <f t="shared" si="983"/>
        <v>0.99348674221475897</v>
      </c>
      <c r="BU272" s="93">
        <f t="shared" si="942"/>
        <v>0.20100000000000001</v>
      </c>
      <c r="BV272" s="93">
        <f t="shared" si="943"/>
        <v>0.20300000000000001</v>
      </c>
      <c r="BW272" s="93">
        <f t="shared" si="944"/>
        <v>0.19500000000000001</v>
      </c>
      <c r="BX272" s="93">
        <f t="shared" si="945"/>
        <v>0.19</v>
      </c>
      <c r="BY272" s="93">
        <f t="shared" si="946"/>
        <v>0.20100000000000001</v>
      </c>
      <c r="BZ272" s="93">
        <f t="shared" si="984"/>
        <v>0.20100000000000001</v>
      </c>
      <c r="CA272" s="93">
        <f t="shared" si="947"/>
        <v>0.185</v>
      </c>
      <c r="CB272" s="93">
        <f t="shared" si="948"/>
        <v>0.20599999999999999</v>
      </c>
      <c r="CC272" s="93">
        <f t="shared" si="949"/>
        <v>0.20200000000000001</v>
      </c>
      <c r="CD272" s="93">
        <f t="shared" si="950"/>
        <v>0.21</v>
      </c>
      <c r="CE272" s="93">
        <f t="shared" si="951"/>
        <v>0.20599999999999999</v>
      </c>
      <c r="CF272" s="93">
        <f t="shared" si="952"/>
        <v>0.19500000000000001</v>
      </c>
      <c r="CG272" s="93">
        <f t="shared" si="985"/>
        <v>0.19400000000000001</v>
      </c>
      <c r="CH272" s="93">
        <f t="shared" si="953"/>
        <v>0.19800000000000001</v>
      </c>
      <c r="CI272" s="93">
        <f t="shared" si="954"/>
        <v>0.21</v>
      </c>
      <c r="CJ272" s="93">
        <f t="shared" si="955"/>
        <v>0.182</v>
      </c>
      <c r="CK272" s="93">
        <f t="shared" si="956"/>
        <v>0.192</v>
      </c>
      <c r="CL272" s="93"/>
      <c r="CM272" s="7"/>
      <c r="CN272" s="7"/>
      <c r="CP272" s="7"/>
      <c r="CQ272" s="7"/>
      <c r="CS272" s="7"/>
      <c r="CT272" s="7"/>
      <c r="CV272" s="7"/>
      <c r="CW272" s="7"/>
      <c r="CY272" s="7"/>
      <c r="CZ272" s="7"/>
      <c r="DB272" s="7"/>
      <c r="DC272" s="7"/>
    </row>
    <row r="273" spans="1:90">
      <c r="A273" s="37" t="s">
        <v>284</v>
      </c>
      <c r="B273" s="37"/>
      <c r="C273" s="37"/>
      <c r="D273" s="93"/>
      <c r="E273" s="37"/>
      <c r="F273" s="37"/>
      <c r="G273" s="37"/>
      <c r="H273" s="37"/>
      <c r="I273" s="37"/>
      <c r="J273" s="37"/>
      <c r="K273" s="37"/>
      <c r="L273" s="37"/>
      <c r="M273" s="93"/>
      <c r="N273" s="37"/>
      <c r="O273" s="37"/>
      <c r="P273" s="93"/>
      <c r="Q273" s="93"/>
      <c r="R273" s="93"/>
      <c r="S273" s="37"/>
      <c r="T273" s="93"/>
      <c r="U273" s="93"/>
      <c r="V273" s="93"/>
      <c r="W273" s="37"/>
      <c r="X273" s="37"/>
      <c r="Y273" s="93"/>
      <c r="Z273" s="37"/>
      <c r="AA273" s="37"/>
      <c r="AB273" s="37"/>
      <c r="AC273" s="37"/>
      <c r="AD273" s="37"/>
      <c r="AE273" s="93"/>
      <c r="AF273" s="37"/>
      <c r="AG273" s="37"/>
      <c r="AH273" s="93"/>
      <c r="AI273" s="37"/>
      <c r="AJ273" s="37"/>
      <c r="AK273" s="37"/>
      <c r="AL273" s="37"/>
      <c r="AM273" s="37"/>
      <c r="AN273" s="37"/>
      <c r="AO273" s="37"/>
      <c r="AP273" s="37"/>
      <c r="AQ273" s="93"/>
      <c r="AR273" s="37"/>
      <c r="AS273" s="37"/>
      <c r="AT273" s="37"/>
      <c r="AU273" s="37"/>
      <c r="AV273" s="37"/>
      <c r="AW273" s="93"/>
      <c r="AX273" s="37"/>
      <c r="AY273" s="37"/>
      <c r="AZ273" s="93"/>
      <c r="BA273" s="37"/>
      <c r="BB273" s="37"/>
      <c r="BC273" s="93"/>
      <c r="BD273" s="37"/>
      <c r="BE273" s="93"/>
      <c r="BF273" s="93"/>
      <c r="BG273" s="37"/>
      <c r="BH273" s="93"/>
      <c r="BI273" s="93"/>
      <c r="BJ273" s="93"/>
      <c r="BK273" s="93"/>
      <c r="BL273" s="93"/>
      <c r="BM273" s="93"/>
      <c r="BN273" s="93"/>
      <c r="BO273" s="93"/>
      <c r="BP273" s="93"/>
      <c r="BQ273" s="93"/>
      <c r="BR273" s="93"/>
      <c r="BS273" s="93"/>
      <c r="BT273" s="93"/>
      <c r="BU273" s="93"/>
      <c r="BV273" s="37"/>
      <c r="BW273" s="93"/>
      <c r="BX273" s="93"/>
      <c r="BY273" s="37"/>
      <c r="BZ273" s="93"/>
      <c r="CA273" s="93"/>
      <c r="CB273" s="37"/>
      <c r="CC273" s="93"/>
      <c r="CD273" s="93"/>
      <c r="CE273" s="37"/>
      <c r="CF273" s="93"/>
      <c r="CG273" s="93"/>
      <c r="CH273" s="37"/>
      <c r="CI273" s="93"/>
      <c r="CJ273" s="93"/>
      <c r="CK273" s="37"/>
      <c r="CL273" s="37"/>
    </row>
    <row r="274" spans="1:90">
      <c r="A274" s="37" t="s">
        <v>285</v>
      </c>
      <c r="B274" s="37"/>
      <c r="C274" s="37"/>
      <c r="D274" s="129">
        <v>2516895</v>
      </c>
      <c r="E274" s="95">
        <f>J274+M274+P274+S274+V274+Y274+AB274+AE274+AH274+AK274+AN274+AQ274+AT274+AW274+AZ274+BC274+BF274</f>
        <v>236912</v>
      </c>
      <c r="F274" s="95"/>
      <c r="G274" s="95"/>
      <c r="H274" s="96"/>
      <c r="I274" s="96"/>
      <c r="J274" s="129">
        <v>12128</v>
      </c>
      <c r="K274" s="129"/>
      <c r="L274" s="129"/>
      <c r="M274" s="129">
        <v>10726</v>
      </c>
      <c r="N274" s="129"/>
      <c r="O274" s="129"/>
      <c r="P274" s="129">
        <v>11316</v>
      </c>
      <c r="Q274" s="129"/>
      <c r="R274" s="129"/>
      <c r="S274" s="129">
        <v>15607</v>
      </c>
      <c r="T274" s="129"/>
      <c r="U274" s="129"/>
      <c r="V274" s="129">
        <v>16537</v>
      </c>
      <c r="W274" s="37"/>
      <c r="X274" s="37"/>
      <c r="Y274" s="129">
        <v>11481</v>
      </c>
      <c r="Z274" s="37"/>
      <c r="AA274" s="37"/>
      <c r="AB274" s="129">
        <v>18134</v>
      </c>
      <c r="AC274" s="37"/>
      <c r="AD274" s="37"/>
      <c r="AE274" s="129">
        <v>11447</v>
      </c>
      <c r="AF274" s="37"/>
      <c r="AG274" s="37"/>
      <c r="AH274" s="129">
        <v>13356</v>
      </c>
      <c r="AI274" s="37"/>
      <c r="AJ274" s="37"/>
      <c r="AK274" s="129">
        <v>16684</v>
      </c>
      <c r="AL274" s="37"/>
      <c r="AM274" s="37"/>
      <c r="AN274" s="129">
        <v>12694</v>
      </c>
      <c r="AO274" s="37"/>
      <c r="AP274" s="37"/>
      <c r="AQ274" s="129">
        <v>20126</v>
      </c>
      <c r="AR274" s="37"/>
      <c r="AS274" s="37"/>
      <c r="AT274" s="129">
        <v>14469</v>
      </c>
      <c r="AU274" s="37"/>
      <c r="AV274" s="37"/>
      <c r="AW274" s="129">
        <v>12861</v>
      </c>
      <c r="AX274" s="37"/>
      <c r="AY274" s="37"/>
      <c r="AZ274" s="129">
        <v>13246</v>
      </c>
      <c r="BA274" s="37"/>
      <c r="BB274" s="37"/>
      <c r="BC274" s="129">
        <v>14894</v>
      </c>
      <c r="BD274" s="37"/>
      <c r="BE274" s="93"/>
      <c r="BF274" s="129">
        <v>11206</v>
      </c>
      <c r="BG274" s="37"/>
      <c r="BH274" s="93"/>
      <c r="BI274" s="95">
        <f>J274+S274+V274+Y274+P274</f>
        <v>67069</v>
      </c>
      <c r="BJ274" s="93"/>
      <c r="BK274" s="97"/>
      <c r="BL274" s="95">
        <f>BF274+AT274+AQ274+AW274</f>
        <v>58662</v>
      </c>
      <c r="BM274" s="93"/>
      <c r="BN274" s="97"/>
      <c r="BO274" s="95">
        <f>AZ274+AN274+AK274+BC274</f>
        <v>57518</v>
      </c>
      <c r="BP274" s="93"/>
      <c r="BQ274" s="97"/>
      <c r="BR274" s="95">
        <f>AH274+AE274+AB274+M274</f>
        <v>53663</v>
      </c>
      <c r="BS274" s="93"/>
      <c r="BT274" s="97"/>
      <c r="BU274" s="93"/>
      <c r="BV274" s="93"/>
      <c r="BW274" s="93"/>
      <c r="BX274" s="93"/>
      <c r="BY274" s="93"/>
      <c r="BZ274" s="93"/>
      <c r="CA274" s="93"/>
      <c r="CB274" s="93"/>
      <c r="CC274" s="93"/>
      <c r="CD274" s="93"/>
      <c r="CE274" s="93"/>
      <c r="CF274" s="93"/>
      <c r="CG274" s="93"/>
      <c r="CH274" s="93"/>
      <c r="CI274" s="93"/>
      <c r="CJ274" s="93"/>
      <c r="CK274" s="93"/>
      <c r="CL274" s="37"/>
    </row>
    <row r="275" spans="1:90">
      <c r="A275" s="37" t="s">
        <v>286</v>
      </c>
      <c r="B275" s="37" t="s">
        <v>40</v>
      </c>
      <c r="C275" s="94">
        <v>40603</v>
      </c>
      <c r="D275" s="129">
        <v>210819</v>
      </c>
      <c r="E275" s="95">
        <f>J275+M275+P275+S275+V275+Y275+AB275+AE275+AH275+AK275+AN275+AQ275+AT275+AW275+AZ275+BC275+BF275</f>
        <v>22664</v>
      </c>
      <c r="F275" s="96">
        <f>E275/E$274</f>
        <v>9.5664212872290127E-2</v>
      </c>
      <c r="G275" s="95"/>
      <c r="H275" s="96">
        <f t="shared" ref="H275:H286" si="986">LARGE(BU275:CK275,1)</f>
        <v>0.12595996855536071</v>
      </c>
      <c r="I275" s="96">
        <f t="shared" ref="I275:I286" si="987">SMALL(BU275:CK275,1)</f>
        <v>5.3656115583985885E-2</v>
      </c>
      <c r="J275" s="129">
        <v>1454</v>
      </c>
      <c r="K275" s="96">
        <f>J275/J$274</f>
        <v>0.11988786279683378</v>
      </c>
      <c r="L275" s="130">
        <f>K275/$F275</f>
        <v>1.2532153790559251</v>
      </c>
      <c r="M275" s="129">
        <v>1054</v>
      </c>
      <c r="N275" s="96">
        <f>M275/M$274</f>
        <v>9.8265895953757232E-2</v>
      </c>
      <c r="O275" s="130">
        <f>N275/$F275</f>
        <v>1.0271959910958584</v>
      </c>
      <c r="P275" s="129">
        <v>1043</v>
      </c>
      <c r="Q275" s="96">
        <f>P275/P$274</f>
        <v>9.217037822552139E-2</v>
      </c>
      <c r="R275" s="130">
        <f>Q275/$F275</f>
        <v>0.96347814358298289</v>
      </c>
      <c r="S275" s="129">
        <v>1329</v>
      </c>
      <c r="T275" s="96">
        <f>S275/S$274</f>
        <v>8.5154097520343433E-2</v>
      </c>
      <c r="U275" s="130">
        <f>T275/$F275</f>
        <v>0.89013534908840475</v>
      </c>
      <c r="V275" s="129">
        <v>2083</v>
      </c>
      <c r="W275" s="96">
        <f>V275/V$274</f>
        <v>0.12595996855536071</v>
      </c>
      <c r="X275" s="130">
        <f>W275/$F275</f>
        <v>1.3166884958695559</v>
      </c>
      <c r="Y275" s="129">
        <v>1368</v>
      </c>
      <c r="Z275" s="96">
        <f>Y275/Y$274</f>
        <v>0.11915338385158088</v>
      </c>
      <c r="AA275" s="130">
        <f>Z275/$F275</f>
        <v>1.2455377018640015</v>
      </c>
      <c r="AB275" s="129">
        <v>973</v>
      </c>
      <c r="AC275" s="96">
        <f>AB275/AB$274</f>
        <v>5.3656115583985885E-2</v>
      </c>
      <c r="AD275" s="130">
        <f>AC275/$F275</f>
        <v>0.56087970593157721</v>
      </c>
      <c r="AE275" s="129">
        <v>1354</v>
      </c>
      <c r="AF275" s="96">
        <f>AE275/AE$274</f>
        <v>0.11828426662007513</v>
      </c>
      <c r="AG275" s="130">
        <f>AF275/$F275</f>
        <v>1.2364526197271108</v>
      </c>
      <c r="AH275" s="129">
        <v>1286</v>
      </c>
      <c r="AI275" s="96">
        <f>AH275/AH$274</f>
        <v>9.6286313267445342E-2</v>
      </c>
      <c r="AJ275" s="130">
        <f>AI275/$F275</f>
        <v>1.0065029583840899</v>
      </c>
      <c r="AK275" s="129">
        <v>1690</v>
      </c>
      <c r="AL275" s="96">
        <f>AK275/AK$274</f>
        <v>0.10129465356029729</v>
      </c>
      <c r="AM275" s="130">
        <f>AL275/$F275</f>
        <v>1.0588562903405028</v>
      </c>
      <c r="AN275" s="129">
        <v>1511</v>
      </c>
      <c r="AO275" s="96">
        <f>AN275/AN$274</f>
        <v>0.11903261383330707</v>
      </c>
      <c r="AP275" s="130">
        <f>AO275/$F275</f>
        <v>1.2442752651110327</v>
      </c>
      <c r="AQ275" s="129">
        <v>1686</v>
      </c>
      <c r="AR275" s="96">
        <f>AQ275/AQ$274</f>
        <v>8.3772234920003977E-2</v>
      </c>
      <c r="AS275" s="130">
        <f>AR275/$F275</f>
        <v>0.87569042178644474</v>
      </c>
      <c r="AT275" s="129">
        <v>1413</v>
      </c>
      <c r="AU275" s="96">
        <f>AT275/AT$274</f>
        <v>9.7657059921210862E-2</v>
      </c>
      <c r="AV275" s="130">
        <f>AU275/$F275</f>
        <v>1.0208316881421597</v>
      </c>
      <c r="AW275" s="129">
        <v>1023</v>
      </c>
      <c r="AX275" s="96">
        <f>AW275/AW$274</f>
        <v>7.954280382551901E-2</v>
      </c>
      <c r="AY275" s="130">
        <f>AX275/$F275</f>
        <v>0.83147920666746211</v>
      </c>
      <c r="AZ275" s="129">
        <v>1265</v>
      </c>
      <c r="BA275" s="96">
        <f>AZ275/AZ$274</f>
        <v>9.5500528461422318E-2</v>
      </c>
      <c r="BB275" s="130">
        <f>BA275/$F275</f>
        <v>0.9982889692398732</v>
      </c>
      <c r="BC275" s="129">
        <v>1195</v>
      </c>
      <c r="BD275" s="96">
        <f>BC275/BC$274</f>
        <v>8.0233651134685113E-2</v>
      </c>
      <c r="BE275" s="130">
        <f>BD275/$F275</f>
        <v>0.83870079234118078</v>
      </c>
      <c r="BF275" s="129">
        <v>937</v>
      </c>
      <c r="BG275" s="96">
        <f>BF275/BF$274</f>
        <v>8.3615920042834191E-2</v>
      </c>
      <c r="BH275" s="130">
        <f>BG275/$F275</f>
        <v>0.87405642645552128</v>
      </c>
      <c r="BI275" s="95">
        <f>J275+S275+V275+Y275+P275</f>
        <v>7277</v>
      </c>
      <c r="BJ275" s="93">
        <f>BI275/BI$274</f>
        <v>0.10850020128524356</v>
      </c>
      <c r="BK275" s="97">
        <f>BJ275/$F275</f>
        <v>1.1341775364847169</v>
      </c>
      <c r="BL275" s="95">
        <f>BF275+AT275+AQ275+AW275</f>
        <v>5059</v>
      </c>
      <c r="BM275" s="93">
        <f>BL275/BL$274</f>
        <v>8.62398145307013E-2</v>
      </c>
      <c r="BN275" s="97">
        <f>BM275/$F275</f>
        <v>0.90148459848647666</v>
      </c>
      <c r="BO275" s="95">
        <f>AZ275+AN275+AK275+BC275</f>
        <v>5661</v>
      </c>
      <c r="BP275" s="93">
        <f>BO275/BO$274</f>
        <v>9.8421363747000945E-2</v>
      </c>
      <c r="BQ275" s="97">
        <f>BP275/$F275</f>
        <v>1.0288211316638496</v>
      </c>
      <c r="BR275" s="95">
        <f>AH275+AE275+AB275+M275</f>
        <v>4667</v>
      </c>
      <c r="BS275" s="93">
        <f>BR275/BR$274</f>
        <v>8.6968674878407842E-2</v>
      </c>
      <c r="BT275" s="97">
        <f>BS275/$F275</f>
        <v>0.90910354318714082</v>
      </c>
      <c r="BU275" s="93">
        <f t="shared" ref="BU275:BU286" si="988">K275</f>
        <v>0.11988786279683378</v>
      </c>
      <c r="BV275" s="93">
        <f t="shared" ref="BV275:BV286" si="989">N275</f>
        <v>9.8265895953757232E-2</v>
      </c>
      <c r="BW275" s="93">
        <f t="shared" ref="BW275:BW286" si="990">Q275</f>
        <v>9.217037822552139E-2</v>
      </c>
      <c r="BX275" s="93">
        <f t="shared" ref="BX275:BX286" si="991">T275</f>
        <v>8.5154097520343433E-2</v>
      </c>
      <c r="BY275" s="93">
        <f t="shared" ref="BY275:BY286" si="992">W275</f>
        <v>0.12595996855536071</v>
      </c>
      <c r="BZ275" s="93">
        <f t="shared" ref="BZ275:BZ286" si="993">Z275</f>
        <v>0.11915338385158088</v>
      </c>
      <c r="CA275" s="93">
        <f t="shared" ref="CA275:CA286" si="994">AC275</f>
        <v>5.3656115583985885E-2</v>
      </c>
      <c r="CB275" s="93">
        <f t="shared" ref="CB275:CB286" si="995">AF275</f>
        <v>0.11828426662007513</v>
      </c>
      <c r="CC275" s="93">
        <f t="shared" ref="CC275:CC286" si="996">AI275</f>
        <v>9.6286313267445342E-2</v>
      </c>
      <c r="CD275" s="93">
        <f t="shared" ref="CD275:CD286" si="997">AL275</f>
        <v>0.10129465356029729</v>
      </c>
      <c r="CE275" s="93">
        <f t="shared" ref="CE275:CE286" si="998">AO275</f>
        <v>0.11903261383330707</v>
      </c>
      <c r="CF275" s="93">
        <f t="shared" ref="CF275:CF286" si="999">AR275</f>
        <v>8.3772234920003977E-2</v>
      </c>
      <c r="CG275" s="93">
        <f t="shared" ref="CG275:CG286" si="1000">AU275</f>
        <v>9.7657059921210862E-2</v>
      </c>
      <c r="CH275" s="93">
        <f t="shared" ref="CH275:CH286" si="1001">AX275</f>
        <v>7.954280382551901E-2</v>
      </c>
      <c r="CI275" s="93">
        <f t="shared" ref="CI275:CI286" si="1002">BA275</f>
        <v>9.5500528461422318E-2</v>
      </c>
      <c r="CJ275" s="93">
        <f t="shared" ref="CJ275:CJ286" si="1003">BD275</f>
        <v>8.0233651134685113E-2</v>
      </c>
      <c r="CK275" s="93">
        <f t="shared" ref="CK275:CK286" si="1004">BG275</f>
        <v>8.3615920042834191E-2</v>
      </c>
      <c r="CL275" s="37"/>
    </row>
    <row r="276" spans="1:90">
      <c r="A276" s="37" t="s">
        <v>287</v>
      </c>
      <c r="B276" s="37" t="s">
        <v>40</v>
      </c>
      <c r="C276" s="94">
        <v>40603</v>
      </c>
      <c r="D276" s="129">
        <v>421639</v>
      </c>
      <c r="E276" s="95">
        <f t="shared" ref="E276:E283" si="1005">J276+M276+P276+S276+V276+Y276+AB276+AE276+AH276+AK276+AN276+AQ276+AT276+AW276+AZ276+BC276+BF276</f>
        <v>60676</v>
      </c>
      <c r="F276" s="96">
        <f t="shared" ref="F276:F286" si="1006">E276/E$274</f>
        <v>0.25611197406631997</v>
      </c>
      <c r="G276" s="95"/>
      <c r="H276" s="96">
        <f t="shared" si="986"/>
        <v>0.39774634380244545</v>
      </c>
      <c r="I276" s="96">
        <f t="shared" si="987"/>
        <v>0.15799051505459358</v>
      </c>
      <c r="J276" s="129">
        <v>2871</v>
      </c>
      <c r="K276" s="96">
        <f t="shared" ref="K276:K286" si="1007">J276/J$274</f>
        <v>0.23672493403693931</v>
      </c>
      <c r="L276" s="130">
        <f t="shared" ref="L276:L286" si="1008">K276/$F276</f>
        <v>0.92430248487967848</v>
      </c>
      <c r="M276" s="129">
        <v>2425</v>
      </c>
      <c r="N276" s="96">
        <f t="shared" ref="N276:N286" si="1009">M276/M$274</f>
        <v>0.22608614581391012</v>
      </c>
      <c r="O276" s="130">
        <f t="shared" ref="O276:O286" si="1010">N276/$F276</f>
        <v>0.88276288774911127</v>
      </c>
      <c r="P276" s="129">
        <v>2326</v>
      </c>
      <c r="Q276" s="96">
        <f t="shared" ref="Q276:Q286" si="1011">P276/P$274</f>
        <v>0.20554966419229409</v>
      </c>
      <c r="R276" s="130">
        <f t="shared" ref="R276:R286" si="1012">Q276/$F276</f>
        <v>0.80257732947334659</v>
      </c>
      <c r="S276" s="129">
        <v>2942</v>
      </c>
      <c r="T276" s="96">
        <f t="shared" ref="T276:T286" si="1013">S276/S$274</f>
        <v>0.18850515794194914</v>
      </c>
      <c r="U276" s="130">
        <f t="shared" ref="U276:U286" si="1014">T276/$F276</f>
        <v>0.73602633625062719</v>
      </c>
      <c r="V276" s="129">
        <v>5822</v>
      </c>
      <c r="W276" s="96">
        <f t="shared" ref="W276:W286" si="1015">V276/V$274</f>
        <v>0.3520590191691359</v>
      </c>
      <c r="X276" s="130">
        <f t="shared" ref="X276:X286" si="1016">W276/$F276</f>
        <v>1.3746292825729831</v>
      </c>
      <c r="Y276" s="129">
        <v>3075</v>
      </c>
      <c r="Z276" s="96">
        <f t="shared" ref="Z276:Z286" si="1017">Y276/Y$274</f>
        <v>0.26783381238568071</v>
      </c>
      <c r="AA276" s="130">
        <f t="shared" ref="AA276:AA286" si="1018">Z276/$F276</f>
        <v>1.045768411891298</v>
      </c>
      <c r="AB276" s="129">
        <v>2865</v>
      </c>
      <c r="AC276" s="96">
        <f t="shared" ref="AC276:AC286" si="1019">AB276/AB$274</f>
        <v>0.15799051505459358</v>
      </c>
      <c r="AD276" s="130">
        <f t="shared" ref="AD276:AD286" si="1020">AC276/$F276</f>
        <v>0.61688062664997489</v>
      </c>
      <c r="AE276" s="129">
        <v>3198</v>
      </c>
      <c r="AF276" s="96">
        <f t="shared" ref="AF276:AF286" si="1021">AE276/AE$274</f>
        <v>0.27937450860487462</v>
      </c>
      <c r="AG276" s="130">
        <f t="shared" ref="AG276:AG286" si="1022">AF276/$F276</f>
        <v>1.0908295468158424</v>
      </c>
      <c r="AH276" s="129">
        <v>4150</v>
      </c>
      <c r="AI276" s="96">
        <f t="shared" ref="AI276:AI286" si="1023">AH276/AH$274</f>
        <v>0.31072177298592391</v>
      </c>
      <c r="AJ276" s="130">
        <f t="shared" ref="AJ276:AJ286" si="1024">AI276/$F276</f>
        <v>1.2132262621405696</v>
      </c>
      <c r="AK276" s="129">
        <v>6636</v>
      </c>
      <c r="AL276" s="96">
        <f t="shared" ref="AL276:AL286" si="1025">AK276/AK$274</f>
        <v>0.39774634380244545</v>
      </c>
      <c r="AM276" s="130">
        <f t="shared" ref="AM276:AM286" si="1026">AL276/$F276</f>
        <v>1.5530173677059291</v>
      </c>
      <c r="AN276" s="129">
        <v>3915</v>
      </c>
      <c r="AO276" s="96">
        <f t="shared" ref="AO276:AO286" si="1027">AN276/AN$274</f>
        <v>0.30841342366472352</v>
      </c>
      <c r="AP276" s="130">
        <f t="shared" ref="AP276:AP286" si="1028">AO276/$F276</f>
        <v>1.204213214899746</v>
      </c>
      <c r="AQ276" s="129">
        <v>5144</v>
      </c>
      <c r="AR276" s="96">
        <f t="shared" ref="AR276:AR286" si="1029">AQ276/AQ$274</f>
        <v>0.25558978435854118</v>
      </c>
      <c r="AS276" s="130">
        <f t="shared" ref="AS276:AS286" si="1030">AR276/$F276</f>
        <v>0.99796108827132168</v>
      </c>
      <c r="AT276" s="129">
        <v>3400</v>
      </c>
      <c r="AU276" s="96">
        <f t="shared" ref="AU276:AU286" si="1031">AT276/AT$274</f>
        <v>0.23498514064551801</v>
      </c>
      <c r="AV276" s="130">
        <f t="shared" ref="AV276:AV286" si="1032">AU276/$F276</f>
        <v>0.91750938823605654</v>
      </c>
      <c r="AW276" s="129">
        <v>2436</v>
      </c>
      <c r="AX276" s="96">
        <f t="shared" ref="AX276:AX286" si="1033">AW276/AW$274</f>
        <v>0.1894098437135526</v>
      </c>
      <c r="AY276" s="130">
        <f t="shared" ref="AY276:AY286" si="1034">AX276/$F276</f>
        <v>0.73955871998591172</v>
      </c>
      <c r="AZ276" s="129">
        <v>4664</v>
      </c>
      <c r="BA276" s="96">
        <f t="shared" ref="BA276:BA286" si="1035">AZ276/AZ$274</f>
        <v>0.35210629624037443</v>
      </c>
      <c r="BB276" s="130">
        <f t="shared" ref="BB276:BB286" si="1036">BA276/$F276</f>
        <v>1.3748138778907573</v>
      </c>
      <c r="BC276" s="129">
        <v>2766</v>
      </c>
      <c r="BD276" s="96">
        <f t="shared" ref="BD276:BD286" si="1037">BC276/BC$274</f>
        <v>0.18571236739626695</v>
      </c>
      <c r="BE276" s="130">
        <f t="shared" ref="BE276:BE286" si="1038">BD276/$F276</f>
        <v>0.72512176782557192</v>
      </c>
      <c r="BF276" s="129">
        <v>2041</v>
      </c>
      <c r="BG276" s="96">
        <f t="shared" ref="BG276:BG286" si="1039">BF276/BF$274</f>
        <v>0.18213457076566125</v>
      </c>
      <c r="BH276" s="130">
        <f t="shared" ref="BH276:BH286" si="1040">BG276/$F276</f>
        <v>0.711152110047372</v>
      </c>
      <c r="BI276" s="95">
        <f t="shared" ref="BI276:BI286" si="1041">J276+S276+V276+Y276+P276</f>
        <v>17036</v>
      </c>
      <c r="BJ276" s="93">
        <f t="shared" ref="BJ276:BJ286" si="1042">BI276/BI$274</f>
        <v>0.2540070673485515</v>
      </c>
      <c r="BK276" s="97">
        <f t="shared" ref="BK276:BK286" si="1043">BJ276/$F276</f>
        <v>0.99178130298108047</v>
      </c>
      <c r="BL276" s="95">
        <f t="shared" ref="BL276:BL286" si="1044">BF276+AT276+AQ276+AW276</f>
        <v>13021</v>
      </c>
      <c r="BM276" s="93">
        <f t="shared" ref="BM276:BM286" si="1045">BL276/BL$274</f>
        <v>0.22196652006409601</v>
      </c>
      <c r="BN276" s="97">
        <f t="shared" ref="BN276:BN286" si="1046">BM276/$F276</f>
        <v>0.86667763533234088</v>
      </c>
      <c r="BO276" s="95">
        <f t="shared" ref="BO276:BO286" si="1047">AZ276+AN276+AK276+BC276</f>
        <v>17981</v>
      </c>
      <c r="BP276" s="93">
        <f t="shared" ref="BP276:BP286" si="1048">BO276/BO$274</f>
        <v>0.31261518133453875</v>
      </c>
      <c r="BQ276" s="97">
        <f t="shared" ref="BQ276:BQ286" si="1049">BP276/$F276</f>
        <v>1.2206191548607068</v>
      </c>
      <c r="BR276" s="95">
        <f t="shared" ref="BR276:BR286" si="1050">AH276+AE276+AB276+M276</f>
        <v>12638</v>
      </c>
      <c r="BS276" s="93">
        <f t="shared" ref="BS276:BS286" si="1051">BR276/BR$274</f>
        <v>0.23550677375472859</v>
      </c>
      <c r="BT276" s="97">
        <f t="shared" ref="BT276:BT286" si="1052">BS276/$F276</f>
        <v>0.91954612670216007</v>
      </c>
      <c r="BU276" s="93">
        <f t="shared" si="988"/>
        <v>0.23672493403693931</v>
      </c>
      <c r="BV276" s="93">
        <f t="shared" si="989"/>
        <v>0.22608614581391012</v>
      </c>
      <c r="BW276" s="93">
        <f t="shared" si="990"/>
        <v>0.20554966419229409</v>
      </c>
      <c r="BX276" s="93">
        <f t="shared" si="991"/>
        <v>0.18850515794194914</v>
      </c>
      <c r="BY276" s="93">
        <f t="shared" si="992"/>
        <v>0.3520590191691359</v>
      </c>
      <c r="BZ276" s="93">
        <f t="shared" si="993"/>
        <v>0.26783381238568071</v>
      </c>
      <c r="CA276" s="93">
        <f t="shared" si="994"/>
        <v>0.15799051505459358</v>
      </c>
      <c r="CB276" s="93">
        <f t="shared" si="995"/>
        <v>0.27937450860487462</v>
      </c>
      <c r="CC276" s="93">
        <f t="shared" si="996"/>
        <v>0.31072177298592391</v>
      </c>
      <c r="CD276" s="93">
        <f t="shared" si="997"/>
        <v>0.39774634380244545</v>
      </c>
      <c r="CE276" s="93">
        <f t="shared" si="998"/>
        <v>0.30841342366472352</v>
      </c>
      <c r="CF276" s="93">
        <f t="shared" si="999"/>
        <v>0.25558978435854118</v>
      </c>
      <c r="CG276" s="93">
        <f t="shared" si="1000"/>
        <v>0.23498514064551801</v>
      </c>
      <c r="CH276" s="93">
        <f t="shared" si="1001"/>
        <v>0.1894098437135526</v>
      </c>
      <c r="CI276" s="93">
        <f t="shared" si="1002"/>
        <v>0.35210629624037443</v>
      </c>
      <c r="CJ276" s="93">
        <f t="shared" si="1003"/>
        <v>0.18571236739626695</v>
      </c>
      <c r="CK276" s="93">
        <f t="shared" si="1004"/>
        <v>0.18213457076566125</v>
      </c>
      <c r="CL276" s="37"/>
    </row>
    <row r="277" spans="1:90">
      <c r="A277" s="37" t="s">
        <v>288</v>
      </c>
      <c r="B277" s="37" t="s">
        <v>40</v>
      </c>
      <c r="C277" s="94">
        <v>40603</v>
      </c>
      <c r="D277" s="129">
        <v>318380</v>
      </c>
      <c r="E277" s="95">
        <f t="shared" si="1005"/>
        <v>35609</v>
      </c>
      <c r="F277" s="96">
        <f t="shared" si="1006"/>
        <v>0.15030475450800296</v>
      </c>
      <c r="G277" s="95"/>
      <c r="H277" s="96">
        <f t="shared" si="986"/>
        <v>0.18236962344414684</v>
      </c>
      <c r="I277" s="96">
        <f t="shared" si="987"/>
        <v>0.1089029139250705</v>
      </c>
      <c r="J277" s="129">
        <v>1840</v>
      </c>
      <c r="K277" s="96">
        <f t="shared" si="1007"/>
        <v>0.15171503957783641</v>
      </c>
      <c r="L277" s="130">
        <f t="shared" si="1008"/>
        <v>1.0093828373856155</v>
      </c>
      <c r="M277" s="129">
        <v>1489</v>
      </c>
      <c r="N277" s="96">
        <f t="shared" si="1009"/>
        <v>0.1388215550997576</v>
      </c>
      <c r="O277" s="130">
        <f t="shared" si="1010"/>
        <v>0.92360055777454508</v>
      </c>
      <c r="P277" s="129">
        <v>1636</v>
      </c>
      <c r="Q277" s="96">
        <f t="shared" si="1011"/>
        <v>0.14457405443619653</v>
      </c>
      <c r="R277" s="130">
        <f t="shared" si="1012"/>
        <v>0.96187279577040063</v>
      </c>
      <c r="S277" s="129">
        <v>1989</v>
      </c>
      <c r="T277" s="96">
        <f t="shared" si="1013"/>
        <v>0.12744281412186839</v>
      </c>
      <c r="U277" s="130">
        <f t="shared" si="1014"/>
        <v>0.84789609310118474</v>
      </c>
      <c r="V277" s="129">
        <v>2913</v>
      </c>
      <c r="W277" s="96">
        <f t="shared" si="1015"/>
        <v>0.17615045050492834</v>
      </c>
      <c r="X277" s="130">
        <f t="shared" si="1016"/>
        <v>1.1719552790031618</v>
      </c>
      <c r="Y277" s="129">
        <v>1818</v>
      </c>
      <c r="Z277" s="96">
        <f t="shared" si="1017"/>
        <v>0.15834857590802195</v>
      </c>
      <c r="AA277" s="130">
        <f t="shared" si="1018"/>
        <v>1.0535167462024011</v>
      </c>
      <c r="AB277" s="129">
        <v>2280</v>
      </c>
      <c r="AC277" s="96">
        <f t="shared" si="1019"/>
        <v>0.12573067166648286</v>
      </c>
      <c r="AD277" s="130">
        <f t="shared" si="1020"/>
        <v>0.83650495340643627</v>
      </c>
      <c r="AE277" s="129">
        <v>1865</v>
      </c>
      <c r="AF277" s="96">
        <f t="shared" si="1021"/>
        <v>0.16292478378614483</v>
      </c>
      <c r="AG277" s="130">
        <f t="shared" si="1022"/>
        <v>1.0839629412885268</v>
      </c>
      <c r="AH277" s="129">
        <v>2222</v>
      </c>
      <c r="AI277" s="96">
        <f t="shared" si="1023"/>
        <v>0.16636717580113808</v>
      </c>
      <c r="AJ277" s="130">
        <f t="shared" si="1024"/>
        <v>1.1068656899491485</v>
      </c>
      <c r="AK277" s="129">
        <v>2688</v>
      </c>
      <c r="AL277" s="96">
        <f t="shared" si="1025"/>
        <v>0.1611124430592184</v>
      </c>
      <c r="AM277" s="130">
        <f t="shared" si="1026"/>
        <v>1.0719051675151101</v>
      </c>
      <c r="AN277" s="129">
        <v>2315</v>
      </c>
      <c r="AO277" s="96">
        <f t="shared" si="1027"/>
        <v>0.18236962344414684</v>
      </c>
      <c r="AP277" s="130">
        <f t="shared" si="1028"/>
        <v>1.2133323662388644</v>
      </c>
      <c r="AQ277" s="129">
        <v>3381</v>
      </c>
      <c r="AR277" s="96">
        <f t="shared" si="1029"/>
        <v>0.16799165258869125</v>
      </c>
      <c r="AS277" s="130">
        <f t="shared" si="1030"/>
        <v>1.1176735768511339</v>
      </c>
      <c r="AT277" s="129">
        <v>2399</v>
      </c>
      <c r="AU277" s="96">
        <f t="shared" si="1031"/>
        <v>0.16580275070841108</v>
      </c>
      <c r="AV277" s="130">
        <f t="shared" si="1032"/>
        <v>1.103110485434331</v>
      </c>
      <c r="AW277" s="129">
        <v>1842</v>
      </c>
      <c r="AX277" s="96">
        <f t="shared" si="1033"/>
        <v>0.14322369955679962</v>
      </c>
      <c r="AY277" s="130">
        <f t="shared" si="1034"/>
        <v>0.95288868290040474</v>
      </c>
      <c r="AZ277" s="129">
        <v>1874</v>
      </c>
      <c r="BA277" s="96">
        <f t="shared" si="1035"/>
        <v>0.1414766722029292</v>
      </c>
      <c r="BB277" s="130">
        <f t="shared" si="1036"/>
        <v>0.94126544876127849</v>
      </c>
      <c r="BC277" s="129">
        <v>1622</v>
      </c>
      <c r="BD277" s="96">
        <f t="shared" si="1037"/>
        <v>0.1089029139250705</v>
      </c>
      <c r="BE277" s="130">
        <f t="shared" si="1038"/>
        <v>0.72454736566082467</v>
      </c>
      <c r="BF277" s="129">
        <v>1436</v>
      </c>
      <c r="BG277" s="96">
        <f t="shared" si="1039"/>
        <v>0.12814563626628592</v>
      </c>
      <c r="BH277" s="130">
        <f t="shared" si="1040"/>
        <v>0.85257207388913847</v>
      </c>
      <c r="BI277" s="95">
        <f t="shared" si="1041"/>
        <v>10196</v>
      </c>
      <c r="BJ277" s="93">
        <f t="shared" si="1042"/>
        <v>0.15202254394727818</v>
      </c>
      <c r="BK277" s="97">
        <f t="shared" si="1043"/>
        <v>1.0114287099227042</v>
      </c>
      <c r="BL277" s="95">
        <f t="shared" si="1044"/>
        <v>9058</v>
      </c>
      <c r="BM277" s="93">
        <f t="shared" si="1045"/>
        <v>0.15441000988715012</v>
      </c>
      <c r="BN277" s="97">
        <f t="shared" si="1046"/>
        <v>1.0273128777102563</v>
      </c>
      <c r="BO277" s="95">
        <f t="shared" si="1047"/>
        <v>8499</v>
      </c>
      <c r="BP277" s="93">
        <f t="shared" si="1048"/>
        <v>0.14776243958413018</v>
      </c>
      <c r="BQ277" s="97">
        <f t="shared" si="1049"/>
        <v>0.98308559877433943</v>
      </c>
      <c r="BR277" s="95">
        <f t="shared" si="1050"/>
        <v>7856</v>
      </c>
      <c r="BS277" s="93">
        <f t="shared" si="1051"/>
        <v>0.14639509531707134</v>
      </c>
      <c r="BT277" s="97">
        <f t="shared" si="1052"/>
        <v>0.97398845296857561</v>
      </c>
      <c r="BU277" s="93">
        <f t="shared" si="988"/>
        <v>0.15171503957783641</v>
      </c>
      <c r="BV277" s="93">
        <f t="shared" si="989"/>
        <v>0.1388215550997576</v>
      </c>
      <c r="BW277" s="93">
        <f t="shared" si="990"/>
        <v>0.14457405443619653</v>
      </c>
      <c r="BX277" s="93">
        <f t="shared" si="991"/>
        <v>0.12744281412186839</v>
      </c>
      <c r="BY277" s="93">
        <f t="shared" si="992"/>
        <v>0.17615045050492834</v>
      </c>
      <c r="BZ277" s="93">
        <f t="shared" si="993"/>
        <v>0.15834857590802195</v>
      </c>
      <c r="CA277" s="93">
        <f t="shared" si="994"/>
        <v>0.12573067166648286</v>
      </c>
      <c r="CB277" s="93">
        <f t="shared" si="995"/>
        <v>0.16292478378614483</v>
      </c>
      <c r="CC277" s="93">
        <f t="shared" si="996"/>
        <v>0.16636717580113808</v>
      </c>
      <c r="CD277" s="93">
        <f t="shared" si="997"/>
        <v>0.1611124430592184</v>
      </c>
      <c r="CE277" s="93">
        <f t="shared" si="998"/>
        <v>0.18236962344414684</v>
      </c>
      <c r="CF277" s="93">
        <f t="shared" si="999"/>
        <v>0.16799165258869125</v>
      </c>
      <c r="CG277" s="93">
        <f t="shared" si="1000"/>
        <v>0.16580275070841108</v>
      </c>
      <c r="CH277" s="93">
        <f t="shared" si="1001"/>
        <v>0.14322369955679962</v>
      </c>
      <c r="CI277" s="93">
        <f t="shared" si="1002"/>
        <v>0.1414766722029292</v>
      </c>
      <c r="CJ277" s="93">
        <f t="shared" si="1003"/>
        <v>0.1089029139250705</v>
      </c>
      <c r="CK277" s="93">
        <f t="shared" si="1004"/>
        <v>0.12814563626628592</v>
      </c>
      <c r="CL277" s="37"/>
    </row>
    <row r="278" spans="1:90">
      <c r="A278" s="37" t="s">
        <v>289</v>
      </c>
      <c r="B278" s="37" t="s">
        <v>40</v>
      </c>
      <c r="C278" s="94">
        <v>40603</v>
      </c>
      <c r="D278" s="129">
        <v>286144</v>
      </c>
      <c r="E278" s="95">
        <f t="shared" si="1005"/>
        <v>28002</v>
      </c>
      <c r="F278" s="96">
        <f t="shared" si="1006"/>
        <v>0.11819578577699737</v>
      </c>
      <c r="G278" s="95"/>
      <c r="H278" s="96">
        <f t="shared" si="986"/>
        <v>0.16215977377165075</v>
      </c>
      <c r="I278" s="96">
        <f>SMALL(BU278:CK278,1)</f>
        <v>8.295372812275234E-2</v>
      </c>
      <c r="J278" s="129">
        <v>1618</v>
      </c>
      <c r="K278" s="96">
        <f>J278/J$274</f>
        <v>0.13341029023746701</v>
      </c>
      <c r="L278" s="130">
        <f t="shared" si="1008"/>
        <v>1.1287229012477245</v>
      </c>
      <c r="M278" s="129">
        <v>1397</v>
      </c>
      <c r="N278" s="96">
        <f t="shared" si="1009"/>
        <v>0.13024426626887936</v>
      </c>
      <c r="O278" s="130">
        <f t="shared" si="1010"/>
        <v>1.1019366334652076</v>
      </c>
      <c r="P278" s="129">
        <v>1835</v>
      </c>
      <c r="Q278" s="96">
        <f t="shared" si="1011"/>
        <v>0.16215977377165075</v>
      </c>
      <c r="R278" s="130">
        <f t="shared" si="1012"/>
        <v>1.3719590144914406</v>
      </c>
      <c r="S278" s="129">
        <v>1745</v>
      </c>
      <c r="T278" s="96">
        <f t="shared" si="1013"/>
        <v>0.11180880374191068</v>
      </c>
      <c r="U278" s="130">
        <f t="shared" si="1014"/>
        <v>0.9459626923828135</v>
      </c>
      <c r="V278" s="129">
        <v>1706</v>
      </c>
      <c r="W278" s="96">
        <f t="shared" si="1015"/>
        <v>0.10316260506742456</v>
      </c>
      <c r="X278" s="130">
        <f t="shared" si="1016"/>
        <v>0.87281119533367924</v>
      </c>
      <c r="Y278" s="129">
        <v>1618</v>
      </c>
      <c r="Z278" s="96">
        <f t="shared" si="1017"/>
        <v>0.14092849054960369</v>
      </c>
      <c r="AA278" s="130">
        <f t="shared" si="1018"/>
        <v>1.1923309246870835</v>
      </c>
      <c r="AB278" s="129">
        <v>2486</v>
      </c>
      <c r="AC278" s="96">
        <f t="shared" si="1019"/>
        <v>0.13709054814161245</v>
      </c>
      <c r="AD278" s="130">
        <f t="shared" si="1020"/>
        <v>1.1598598650569849</v>
      </c>
      <c r="AE278" s="129">
        <v>1414</v>
      </c>
      <c r="AF278" s="96">
        <f t="shared" si="1021"/>
        <v>0.12352581462391893</v>
      </c>
      <c r="AG278" s="130">
        <f t="shared" si="1022"/>
        <v>1.0450949144411785</v>
      </c>
      <c r="AH278" s="129">
        <v>1517</v>
      </c>
      <c r="AI278" s="96">
        <f t="shared" si="1023"/>
        <v>0.11358191075172207</v>
      </c>
      <c r="AJ278" s="130">
        <f t="shared" si="1024"/>
        <v>0.96096413256238766</v>
      </c>
      <c r="AK278" s="129">
        <v>1384</v>
      </c>
      <c r="AL278" s="96">
        <f t="shared" si="1025"/>
        <v>8.295372812275234E-2</v>
      </c>
      <c r="AM278" s="130">
        <f t="shared" si="1026"/>
        <v>0.70183321323539394</v>
      </c>
      <c r="AN278" s="129">
        <v>1081</v>
      </c>
      <c r="AO278" s="96">
        <f t="shared" si="1027"/>
        <v>8.5158342524027097E-2</v>
      </c>
      <c r="AP278" s="130">
        <f t="shared" si="1028"/>
        <v>0.72048543832770184</v>
      </c>
      <c r="AQ278" s="129">
        <v>2307</v>
      </c>
      <c r="AR278" s="96">
        <f t="shared" si="1029"/>
        <v>0.11462784457915134</v>
      </c>
      <c r="AS278" s="130">
        <f t="shared" si="1030"/>
        <v>0.96981329601228139</v>
      </c>
      <c r="AT278" s="129">
        <v>1542</v>
      </c>
      <c r="AU278" s="96">
        <f t="shared" si="1031"/>
        <v>0.10657267261040845</v>
      </c>
      <c r="AV278" s="130">
        <f t="shared" si="1032"/>
        <v>0.90166220318109735</v>
      </c>
      <c r="AW278" s="129">
        <v>1904</v>
      </c>
      <c r="AX278" s="96">
        <f t="shared" si="1033"/>
        <v>0.14804447554622502</v>
      </c>
      <c r="AY278" s="130">
        <f t="shared" si="1034"/>
        <v>1.2525359899509771</v>
      </c>
      <c r="AZ278" s="129">
        <v>1225</v>
      </c>
      <c r="BA278" s="96">
        <f t="shared" si="1035"/>
        <v>9.248074890532991E-2</v>
      </c>
      <c r="BB278" s="130">
        <f t="shared" si="1036"/>
        <v>0.78243693967072059</v>
      </c>
      <c r="BC278" s="129">
        <v>1871</v>
      </c>
      <c r="BD278" s="96">
        <f t="shared" si="1037"/>
        <v>0.12562105545857391</v>
      </c>
      <c r="BE278" s="130">
        <f t="shared" si="1038"/>
        <v>1.0628217802586124</v>
      </c>
      <c r="BF278" s="129">
        <v>1352</v>
      </c>
      <c r="BG278" s="96">
        <f t="shared" si="1039"/>
        <v>0.12064965197215777</v>
      </c>
      <c r="BH278" s="130">
        <f t="shared" si="1040"/>
        <v>1.0207610294988874</v>
      </c>
      <c r="BI278" s="95">
        <f t="shared" si="1041"/>
        <v>8522</v>
      </c>
      <c r="BJ278" s="93">
        <f t="shared" si="1042"/>
        <v>0.12706317374644024</v>
      </c>
      <c r="BK278" s="97">
        <f t="shared" si="1043"/>
        <v>1.0750228776021946</v>
      </c>
      <c r="BL278" s="95">
        <f t="shared" si="1044"/>
        <v>7105</v>
      </c>
      <c r="BM278" s="93">
        <f t="shared" si="1045"/>
        <v>0.12111758889911697</v>
      </c>
      <c r="BN278" s="97">
        <f t="shared" si="1046"/>
        <v>1.0247200279004214</v>
      </c>
      <c r="BO278" s="95">
        <f t="shared" si="1047"/>
        <v>5561</v>
      </c>
      <c r="BP278" s="93">
        <f t="shared" si="1048"/>
        <v>9.6682777565283914E-2</v>
      </c>
      <c r="BQ278" s="97">
        <f t="shared" si="1049"/>
        <v>0.81798836506487194</v>
      </c>
      <c r="BR278" s="95">
        <f t="shared" si="1050"/>
        <v>6814</v>
      </c>
      <c r="BS278" s="93">
        <f t="shared" si="1051"/>
        <v>0.12697761958891601</v>
      </c>
      <c r="BT278" s="97">
        <f t="shared" si="1052"/>
        <v>1.0742990433558057</v>
      </c>
      <c r="BU278" s="93">
        <f t="shared" si="988"/>
        <v>0.13341029023746701</v>
      </c>
      <c r="BV278" s="93">
        <f t="shared" si="989"/>
        <v>0.13024426626887936</v>
      </c>
      <c r="BW278" s="93">
        <f t="shared" si="990"/>
        <v>0.16215977377165075</v>
      </c>
      <c r="BX278" s="93">
        <f t="shared" si="991"/>
        <v>0.11180880374191068</v>
      </c>
      <c r="BY278" s="93">
        <f t="shared" si="992"/>
        <v>0.10316260506742456</v>
      </c>
      <c r="BZ278" s="93">
        <f t="shared" si="993"/>
        <v>0.14092849054960369</v>
      </c>
      <c r="CA278" s="93">
        <f t="shared" si="994"/>
        <v>0.13709054814161245</v>
      </c>
      <c r="CB278" s="93">
        <f t="shared" si="995"/>
        <v>0.12352581462391893</v>
      </c>
      <c r="CC278" s="93">
        <f t="shared" si="996"/>
        <v>0.11358191075172207</v>
      </c>
      <c r="CD278" s="93">
        <f t="shared" si="997"/>
        <v>8.295372812275234E-2</v>
      </c>
      <c r="CE278" s="93">
        <f t="shared" si="998"/>
        <v>8.5158342524027097E-2</v>
      </c>
      <c r="CF278" s="93">
        <f t="shared" si="999"/>
        <v>0.11462784457915134</v>
      </c>
      <c r="CG278" s="93">
        <f t="shared" si="1000"/>
        <v>0.10657267261040845</v>
      </c>
      <c r="CH278" s="93">
        <f t="shared" si="1001"/>
        <v>0.14804447554622502</v>
      </c>
      <c r="CI278" s="93">
        <f t="shared" si="1002"/>
        <v>9.248074890532991E-2</v>
      </c>
      <c r="CJ278" s="93">
        <f t="shared" si="1003"/>
        <v>0.12562105545857391</v>
      </c>
      <c r="CK278" s="93">
        <f t="shared" si="1004"/>
        <v>0.12064965197215777</v>
      </c>
      <c r="CL278" s="37"/>
    </row>
    <row r="279" spans="1:90">
      <c r="A279" s="37" t="s">
        <v>290</v>
      </c>
      <c r="B279" s="37" t="s">
        <v>40</v>
      </c>
      <c r="C279" s="94">
        <v>40603</v>
      </c>
      <c r="D279" s="129">
        <v>315177</v>
      </c>
      <c r="E279" s="95">
        <f t="shared" si="1005"/>
        <v>17545</v>
      </c>
      <c r="F279" s="96">
        <f t="shared" si="1006"/>
        <v>7.4057033835348146E-2</v>
      </c>
      <c r="G279" s="95"/>
      <c r="H279" s="96">
        <f t="shared" si="986"/>
        <v>0.11051430106082986</v>
      </c>
      <c r="I279" s="96">
        <f t="shared" si="987"/>
        <v>3.764085351234716E-2</v>
      </c>
      <c r="J279" s="129">
        <v>1002</v>
      </c>
      <c r="K279" s="96">
        <f t="shared" si="1007"/>
        <v>8.2618733509234835E-2</v>
      </c>
      <c r="L279" s="130">
        <f t="shared" si="1008"/>
        <v>1.1156095407888198</v>
      </c>
      <c r="M279" s="129">
        <v>925</v>
      </c>
      <c r="N279" s="96">
        <f t="shared" si="1009"/>
        <v>8.623904531046056E-2</v>
      </c>
      <c r="O279" s="130">
        <f t="shared" si="1010"/>
        <v>1.1644949958730026</v>
      </c>
      <c r="P279" s="129">
        <v>969</v>
      </c>
      <c r="Q279" s="96">
        <f t="shared" si="1011"/>
        <v>8.563096500530222E-2</v>
      </c>
      <c r="R279" s="130">
        <f t="shared" si="1012"/>
        <v>1.1562840228746742</v>
      </c>
      <c r="S279" s="129">
        <v>1375</v>
      </c>
      <c r="T279" s="96">
        <f t="shared" si="1013"/>
        <v>8.8101492919843663E-2</v>
      </c>
      <c r="U279" s="130">
        <f t="shared" si="1014"/>
        <v>1.1896438239171274</v>
      </c>
      <c r="V279" s="129">
        <v>888</v>
      </c>
      <c r="W279" s="96">
        <f t="shared" si="1015"/>
        <v>5.369776864001935E-2</v>
      </c>
      <c r="X279" s="130">
        <f t="shared" si="1016"/>
        <v>0.72508667791645853</v>
      </c>
      <c r="Y279" s="129">
        <v>833</v>
      </c>
      <c r="Z279" s="96">
        <f t="shared" si="1017"/>
        <v>7.2554655517812039E-2</v>
      </c>
      <c r="AA279" s="130">
        <f t="shared" si="1018"/>
        <v>0.9797132258783634</v>
      </c>
      <c r="AB279" s="129">
        <v>1669</v>
      </c>
      <c r="AC279" s="96">
        <f t="shared" si="1019"/>
        <v>9.2037057461122757E-2</v>
      </c>
      <c r="AD279" s="130">
        <f t="shared" si="1020"/>
        <v>1.2427861702610155</v>
      </c>
      <c r="AE279" s="129">
        <v>711</v>
      </c>
      <c r="AF279" s="96">
        <f t="shared" si="1021"/>
        <v>6.2112343845549055E-2</v>
      </c>
      <c r="AG279" s="130">
        <f t="shared" si="1022"/>
        <v>0.83870958137000384</v>
      </c>
      <c r="AH279" s="129">
        <v>764</v>
      </c>
      <c r="AI279" s="96">
        <f t="shared" si="1023"/>
        <v>5.7202755315962861E-2</v>
      </c>
      <c r="AJ279" s="130">
        <f t="shared" si="1024"/>
        <v>0.77241488557511506</v>
      </c>
      <c r="AK279" s="129">
        <v>628</v>
      </c>
      <c r="AL279" s="96">
        <f t="shared" si="1025"/>
        <v>3.764085351234716E-2</v>
      </c>
      <c r="AM279" s="130">
        <f t="shared" si="1026"/>
        <v>0.50826844612808153</v>
      </c>
      <c r="AN279" s="129">
        <v>579</v>
      </c>
      <c r="AO279" s="96">
        <f t="shared" si="1027"/>
        <v>4.5612100204821177E-2</v>
      </c>
      <c r="AP279" s="130">
        <f t="shared" si="1028"/>
        <v>0.61590503754486148</v>
      </c>
      <c r="AQ279" s="129">
        <v>1474</v>
      </c>
      <c r="AR279" s="96">
        <f t="shared" si="1029"/>
        <v>7.3238596839908576E-2</v>
      </c>
      <c r="AS279" s="130">
        <f t="shared" si="1030"/>
        <v>0.98894855825228956</v>
      </c>
      <c r="AT279" s="129">
        <v>1143</v>
      </c>
      <c r="AU279" s="96">
        <f t="shared" si="1031"/>
        <v>7.8996475222890314E-2</v>
      </c>
      <c r="AV279" s="130">
        <f t="shared" si="1032"/>
        <v>1.0666978021091702</v>
      </c>
      <c r="AW279" s="129">
        <v>1179</v>
      </c>
      <c r="AX279" s="96">
        <f t="shared" si="1033"/>
        <v>9.1672498250524842E-2</v>
      </c>
      <c r="AY279" s="130">
        <f t="shared" si="1034"/>
        <v>1.2378634884883637</v>
      </c>
      <c r="AZ279" s="129">
        <v>633</v>
      </c>
      <c r="BA279" s="96">
        <f t="shared" si="1035"/>
        <v>4.7788011475162311E-2</v>
      </c>
      <c r="BB279" s="130">
        <f t="shared" si="1036"/>
        <v>0.64528659872349126</v>
      </c>
      <c r="BC279" s="129">
        <v>1646</v>
      </c>
      <c r="BD279" s="96">
        <f t="shared" si="1037"/>
        <v>0.11051430106082986</v>
      </c>
      <c r="BE279" s="130">
        <f t="shared" si="1038"/>
        <v>1.4922863546835752</v>
      </c>
      <c r="BF279" s="129">
        <v>1127</v>
      </c>
      <c r="BG279" s="96">
        <f t="shared" si="1039"/>
        <v>0.10057112261288595</v>
      </c>
      <c r="BH279" s="130">
        <f t="shared" si="1040"/>
        <v>1.3580225591601047</v>
      </c>
      <c r="BI279" s="95">
        <f t="shared" si="1041"/>
        <v>5067</v>
      </c>
      <c r="BJ279" s="93">
        <f t="shared" si="1042"/>
        <v>7.5549061414364307E-2</v>
      </c>
      <c r="BK279" s="97">
        <f t="shared" si="1043"/>
        <v>1.0201470069991381</v>
      </c>
      <c r="BL279" s="95">
        <f t="shared" si="1044"/>
        <v>4923</v>
      </c>
      <c r="BM279" s="93">
        <f t="shared" si="1045"/>
        <v>8.3921448297023624E-2</v>
      </c>
      <c r="BN279" s="97">
        <f t="shared" si="1046"/>
        <v>1.1332002370444263</v>
      </c>
      <c r="BO279" s="95">
        <f t="shared" si="1047"/>
        <v>3486</v>
      </c>
      <c r="BP279" s="93">
        <f t="shared" si="1048"/>
        <v>6.0607114294655588E-2</v>
      </c>
      <c r="BQ279" s="97">
        <f t="shared" si="1049"/>
        <v>0.81838430674126217</v>
      </c>
      <c r="BR279" s="95">
        <f t="shared" si="1050"/>
        <v>4069</v>
      </c>
      <c r="BS279" s="93">
        <f t="shared" si="1051"/>
        <v>7.582505637031102E-2</v>
      </c>
      <c r="BT279" s="97">
        <f t="shared" si="1052"/>
        <v>1.0238737962270232</v>
      </c>
      <c r="BU279" s="93">
        <f t="shared" si="988"/>
        <v>8.2618733509234835E-2</v>
      </c>
      <c r="BV279" s="93">
        <f t="shared" si="989"/>
        <v>8.623904531046056E-2</v>
      </c>
      <c r="BW279" s="93">
        <f t="shared" si="990"/>
        <v>8.563096500530222E-2</v>
      </c>
      <c r="BX279" s="93">
        <f t="shared" si="991"/>
        <v>8.8101492919843663E-2</v>
      </c>
      <c r="BY279" s="93">
        <f t="shared" si="992"/>
        <v>5.369776864001935E-2</v>
      </c>
      <c r="BZ279" s="93">
        <f t="shared" si="993"/>
        <v>7.2554655517812039E-2</v>
      </c>
      <c r="CA279" s="93">
        <f t="shared" si="994"/>
        <v>9.2037057461122757E-2</v>
      </c>
      <c r="CB279" s="93">
        <f t="shared" si="995"/>
        <v>6.2112343845549055E-2</v>
      </c>
      <c r="CC279" s="93">
        <f t="shared" si="996"/>
        <v>5.7202755315962861E-2</v>
      </c>
      <c r="CD279" s="93">
        <f t="shared" si="997"/>
        <v>3.764085351234716E-2</v>
      </c>
      <c r="CE279" s="93">
        <f t="shared" si="998"/>
        <v>4.5612100204821177E-2</v>
      </c>
      <c r="CF279" s="93">
        <f t="shared" si="999"/>
        <v>7.3238596839908576E-2</v>
      </c>
      <c r="CG279" s="93">
        <f t="shared" si="1000"/>
        <v>7.8996475222890314E-2</v>
      </c>
      <c r="CH279" s="93">
        <f t="shared" si="1001"/>
        <v>9.1672498250524842E-2</v>
      </c>
      <c r="CI279" s="93">
        <f t="shared" si="1002"/>
        <v>4.7788011475162311E-2</v>
      </c>
      <c r="CJ279" s="93">
        <f t="shared" si="1003"/>
        <v>0.11051430106082986</v>
      </c>
      <c r="CK279" s="93">
        <f t="shared" si="1004"/>
        <v>0.10057112261288595</v>
      </c>
      <c r="CL279" s="37"/>
    </row>
    <row r="280" spans="1:90">
      <c r="A280" s="37" t="s">
        <v>291</v>
      </c>
      <c r="B280" s="37" t="s">
        <v>40</v>
      </c>
      <c r="C280" s="94">
        <v>40603</v>
      </c>
      <c r="D280" s="129">
        <v>244508</v>
      </c>
      <c r="E280" s="95">
        <f t="shared" si="1005"/>
        <v>18771</v>
      </c>
      <c r="F280" s="96">
        <f t="shared" si="1006"/>
        <v>7.9231951104207471E-2</v>
      </c>
      <c r="G280" s="95"/>
      <c r="H280" s="96">
        <f t="shared" si="986"/>
        <v>0.11514703907613805</v>
      </c>
      <c r="I280" s="96">
        <f t="shared" si="987"/>
        <v>5.148645408774874E-2</v>
      </c>
      <c r="J280" s="129">
        <v>917</v>
      </c>
      <c r="K280" s="96">
        <f t="shared" si="1007"/>
        <v>7.561015831134564E-2</v>
      </c>
      <c r="L280" s="130">
        <f t="shared" si="1008"/>
        <v>0.95428873399699099</v>
      </c>
      <c r="M280" s="129">
        <v>956</v>
      </c>
      <c r="N280" s="96">
        <f t="shared" si="1009"/>
        <v>8.9129218720865183E-2</v>
      </c>
      <c r="O280" s="130">
        <f t="shared" si="1010"/>
        <v>1.1249151065791707</v>
      </c>
      <c r="P280" s="129">
        <v>955</v>
      </c>
      <c r="Q280" s="96">
        <f t="shared" si="1011"/>
        <v>8.4393778720395898E-2</v>
      </c>
      <c r="R280" s="130">
        <f t="shared" si="1012"/>
        <v>1.0651483087851703</v>
      </c>
      <c r="S280" s="129">
        <v>1588</v>
      </c>
      <c r="T280" s="96">
        <f t="shared" si="1013"/>
        <v>0.10174921509579035</v>
      </c>
      <c r="U280" s="130">
        <f t="shared" si="1014"/>
        <v>1.2841942382810656</v>
      </c>
      <c r="V280" s="129">
        <v>889</v>
      </c>
      <c r="W280" s="96">
        <f t="shared" si="1015"/>
        <v>5.3758239100199549E-2</v>
      </c>
      <c r="X280" s="130">
        <f t="shared" si="1016"/>
        <v>0.67849192593396601</v>
      </c>
      <c r="Y280" s="129">
        <v>817</v>
      </c>
      <c r="Z280" s="96">
        <f t="shared" si="1017"/>
        <v>7.116104868913857E-2</v>
      </c>
      <c r="AA280" s="130">
        <f t="shared" si="1018"/>
        <v>0.89813576085670432</v>
      </c>
      <c r="AB280" s="129">
        <v>1795</v>
      </c>
      <c r="AC280" s="96">
        <f t="shared" si="1019"/>
        <v>9.8985331421638914E-2</v>
      </c>
      <c r="AD280" s="130">
        <f t="shared" si="1020"/>
        <v>1.2493107899293228</v>
      </c>
      <c r="AE280" s="129">
        <v>883</v>
      </c>
      <c r="AF280" s="96">
        <f t="shared" si="1021"/>
        <v>7.7138114789901291E-2</v>
      </c>
      <c r="AG280" s="130">
        <f t="shared" si="1022"/>
        <v>0.97357333392494239</v>
      </c>
      <c r="AH280" s="129">
        <v>833</v>
      </c>
      <c r="AI280" s="96">
        <f t="shared" si="1023"/>
        <v>6.2368972746331235E-2</v>
      </c>
      <c r="AJ280" s="130">
        <f t="shared" si="1024"/>
        <v>0.78716946733145943</v>
      </c>
      <c r="AK280" s="129">
        <v>859</v>
      </c>
      <c r="AL280" s="96">
        <f t="shared" si="1025"/>
        <v>5.148645408774874E-2</v>
      </c>
      <c r="AM280" s="130">
        <f t="shared" si="1026"/>
        <v>0.64981933891837029</v>
      </c>
      <c r="AN280" s="129">
        <v>692</v>
      </c>
      <c r="AO280" s="96">
        <f t="shared" si="1027"/>
        <v>5.4513943595399399E-2</v>
      </c>
      <c r="AP280" s="130">
        <f t="shared" si="1028"/>
        <v>0.688029801559494</v>
      </c>
      <c r="AQ280" s="129">
        <v>1485</v>
      </c>
      <c r="AR280" s="96">
        <f t="shared" si="1029"/>
        <v>7.3785153532743716E-2</v>
      </c>
      <c r="AS280" s="130">
        <f t="shared" si="1030"/>
        <v>0.931255036692205</v>
      </c>
      <c r="AT280" s="129">
        <v>1141</v>
      </c>
      <c r="AU280" s="96">
        <f t="shared" si="1031"/>
        <v>7.885824866956942E-2</v>
      </c>
      <c r="AV280" s="130">
        <f t="shared" si="1032"/>
        <v>0.99528343768605987</v>
      </c>
      <c r="AW280" s="129">
        <v>1172</v>
      </c>
      <c r="AX280" s="96">
        <f t="shared" si="1033"/>
        <v>9.1128217090428426E-2</v>
      </c>
      <c r="AY280" s="130">
        <f t="shared" si="1034"/>
        <v>1.1501448067405882</v>
      </c>
      <c r="AZ280" s="129">
        <v>883</v>
      </c>
      <c r="BA280" s="96">
        <f t="shared" si="1035"/>
        <v>6.6661633700739839E-2</v>
      </c>
      <c r="BB280" s="130">
        <f t="shared" si="1036"/>
        <v>0.84134787508974884</v>
      </c>
      <c r="BC280" s="129">
        <v>1715</v>
      </c>
      <c r="BD280" s="96">
        <f t="shared" si="1037"/>
        <v>0.11514703907613805</v>
      </c>
      <c r="BE280" s="130">
        <f t="shared" si="1038"/>
        <v>1.4532904651646699</v>
      </c>
      <c r="BF280" s="129">
        <v>1191</v>
      </c>
      <c r="BG280" s="96">
        <f t="shared" si="1039"/>
        <v>0.1062823487417455</v>
      </c>
      <c r="BH280" s="130">
        <f t="shared" si="1040"/>
        <v>1.3414076929894203</v>
      </c>
      <c r="BI280" s="95">
        <f t="shared" si="1041"/>
        <v>5166</v>
      </c>
      <c r="BJ280" s="93">
        <f t="shared" si="1042"/>
        <v>7.7025153200435376E-2</v>
      </c>
      <c r="BK280" s="97">
        <f t="shared" si="1043"/>
        <v>0.97214762639292229</v>
      </c>
      <c r="BL280" s="95">
        <f t="shared" si="1044"/>
        <v>4989</v>
      </c>
      <c r="BM280" s="93">
        <f t="shared" si="1045"/>
        <v>8.5046537792778973E-2</v>
      </c>
      <c r="BN280" s="97">
        <f t="shared" si="1046"/>
        <v>1.0733868926302728</v>
      </c>
      <c r="BO280" s="95">
        <f t="shared" si="1047"/>
        <v>4149</v>
      </c>
      <c r="BP280" s="93">
        <f t="shared" si="1048"/>
        <v>7.2133940679439484E-2</v>
      </c>
      <c r="BQ280" s="97">
        <f t="shared" si="1049"/>
        <v>0.91041479698723382</v>
      </c>
      <c r="BR280" s="95">
        <f t="shared" si="1050"/>
        <v>4467</v>
      </c>
      <c r="BS280" s="93">
        <f t="shared" si="1051"/>
        <v>8.3241712166669771E-2</v>
      </c>
      <c r="BT280" s="97">
        <f t="shared" si="1052"/>
        <v>1.0506078798588285</v>
      </c>
      <c r="BU280" s="93">
        <f t="shared" si="988"/>
        <v>7.561015831134564E-2</v>
      </c>
      <c r="BV280" s="93">
        <f t="shared" si="989"/>
        <v>8.9129218720865183E-2</v>
      </c>
      <c r="BW280" s="93">
        <f t="shared" si="990"/>
        <v>8.4393778720395898E-2</v>
      </c>
      <c r="BX280" s="93">
        <f t="shared" si="991"/>
        <v>0.10174921509579035</v>
      </c>
      <c r="BY280" s="93">
        <f t="shared" si="992"/>
        <v>5.3758239100199549E-2</v>
      </c>
      <c r="BZ280" s="93">
        <f t="shared" si="993"/>
        <v>7.116104868913857E-2</v>
      </c>
      <c r="CA280" s="93">
        <f t="shared" si="994"/>
        <v>9.8985331421638914E-2</v>
      </c>
      <c r="CB280" s="93">
        <f t="shared" si="995"/>
        <v>7.7138114789901291E-2</v>
      </c>
      <c r="CC280" s="93">
        <f t="shared" si="996"/>
        <v>6.2368972746331235E-2</v>
      </c>
      <c r="CD280" s="93">
        <f t="shared" si="997"/>
        <v>5.148645408774874E-2</v>
      </c>
      <c r="CE280" s="93">
        <f t="shared" si="998"/>
        <v>5.4513943595399399E-2</v>
      </c>
      <c r="CF280" s="93">
        <f t="shared" si="999"/>
        <v>7.3785153532743716E-2</v>
      </c>
      <c r="CG280" s="93">
        <f t="shared" si="1000"/>
        <v>7.885824866956942E-2</v>
      </c>
      <c r="CH280" s="93">
        <f t="shared" si="1001"/>
        <v>9.1128217090428426E-2</v>
      </c>
      <c r="CI280" s="93">
        <f t="shared" si="1002"/>
        <v>6.6661633700739839E-2</v>
      </c>
      <c r="CJ280" s="93">
        <f t="shared" si="1003"/>
        <v>0.11514703907613805</v>
      </c>
      <c r="CK280" s="93">
        <f t="shared" si="1004"/>
        <v>0.1062823487417455</v>
      </c>
      <c r="CL280" s="37"/>
    </row>
    <row r="281" spans="1:90">
      <c r="A281" s="37" t="s">
        <v>292</v>
      </c>
      <c r="B281" s="37" t="s">
        <v>40</v>
      </c>
      <c r="C281" s="94">
        <v>40603</v>
      </c>
      <c r="D281" s="129">
        <v>234367</v>
      </c>
      <c r="E281" s="95">
        <f t="shared" si="1005"/>
        <v>19712</v>
      </c>
      <c r="F281" s="96">
        <f t="shared" si="1006"/>
        <v>8.3203890052002433E-2</v>
      </c>
      <c r="G281" s="95"/>
      <c r="H281" s="96">
        <f t="shared" si="986"/>
        <v>0.10527186500496305</v>
      </c>
      <c r="I281" s="96">
        <f t="shared" si="987"/>
        <v>5.3939650480740162E-2</v>
      </c>
      <c r="J281" s="129">
        <v>953</v>
      </c>
      <c r="K281" s="96">
        <f t="shared" si="1007"/>
        <v>7.8578496042216353E-2</v>
      </c>
      <c r="L281" s="130">
        <f t="shared" si="1008"/>
        <v>0.94440892118270903</v>
      </c>
      <c r="M281" s="129">
        <v>961</v>
      </c>
      <c r="N281" s="96">
        <f t="shared" si="1009"/>
        <v>8.9595375722543349E-2</v>
      </c>
      <c r="O281" s="130">
        <f t="shared" si="1010"/>
        <v>1.0768171496133923</v>
      </c>
      <c r="P281" s="129">
        <v>1093</v>
      </c>
      <c r="Q281" s="96">
        <f t="shared" si="1011"/>
        <v>9.6588900671615407E-2</v>
      </c>
      <c r="R281" s="130">
        <f t="shared" si="1012"/>
        <v>1.1608700099388063</v>
      </c>
      <c r="S281" s="129">
        <v>1473</v>
      </c>
      <c r="T281" s="96">
        <f t="shared" si="1013"/>
        <v>9.4380726597039791E-2</v>
      </c>
      <c r="U281" s="130">
        <f t="shared" si="1014"/>
        <v>1.1343306970149092</v>
      </c>
      <c r="V281" s="129">
        <v>892</v>
      </c>
      <c r="W281" s="96">
        <f t="shared" si="1015"/>
        <v>5.3939650480740162E-2</v>
      </c>
      <c r="X281" s="130">
        <f t="shared" si="1016"/>
        <v>0.64828279599701266</v>
      </c>
      <c r="Y281" s="129">
        <v>835</v>
      </c>
      <c r="Z281" s="96">
        <f t="shared" si="1017"/>
        <v>7.2728856371396214E-2</v>
      </c>
      <c r="AA281" s="130">
        <f t="shared" si="1018"/>
        <v>0.87410403919745427</v>
      </c>
      <c r="AB281" s="129">
        <v>1909</v>
      </c>
      <c r="AC281" s="96">
        <f t="shared" si="1019"/>
        <v>0.10527186500496305</v>
      </c>
      <c r="AD281" s="130">
        <f t="shared" si="1020"/>
        <v>1.2652276827341622</v>
      </c>
      <c r="AE281" s="129">
        <v>862</v>
      </c>
      <c r="AF281" s="96">
        <f t="shared" si="1021"/>
        <v>7.5303572988555958E-2</v>
      </c>
      <c r="AG281" s="130">
        <f t="shared" si="1022"/>
        <v>0.9050487055532046</v>
      </c>
      <c r="AH281" s="129">
        <v>990</v>
      </c>
      <c r="AI281" s="96">
        <f t="shared" si="1023"/>
        <v>7.4123989218328842E-2</v>
      </c>
      <c r="AJ281" s="130">
        <f t="shared" si="1024"/>
        <v>0.89087167886022334</v>
      </c>
      <c r="AK281" s="129">
        <v>1192</v>
      </c>
      <c r="AL281" s="96">
        <f t="shared" si="1025"/>
        <v>7.1445696475665302E-2</v>
      </c>
      <c r="AM281" s="130">
        <f t="shared" si="1026"/>
        <v>0.85868216535322739</v>
      </c>
      <c r="AN281" s="129">
        <v>1027</v>
      </c>
      <c r="AO281" s="96">
        <f t="shared" si="1027"/>
        <v>8.0904364266582637E-2</v>
      </c>
      <c r="AP281" s="130">
        <f t="shared" si="1028"/>
        <v>0.97236276111630604</v>
      </c>
      <c r="AQ281" s="129">
        <v>1610</v>
      </c>
      <c r="AR281" s="96">
        <f t="shared" si="1029"/>
        <v>7.9996025042233923E-2</v>
      </c>
      <c r="AS281" s="130">
        <f t="shared" si="1030"/>
        <v>0.96144573279249812</v>
      </c>
      <c r="AT281" s="129">
        <v>1225</v>
      </c>
      <c r="AU281" s="96">
        <f t="shared" si="1031"/>
        <v>8.4663763909046924E-2</v>
      </c>
      <c r="AV281" s="130">
        <f t="shared" si="1032"/>
        <v>1.0175457404230988</v>
      </c>
      <c r="AW281" s="129">
        <v>1223</v>
      </c>
      <c r="AX281" s="96">
        <f t="shared" si="1033"/>
        <v>9.509369411398802E-2</v>
      </c>
      <c r="AY281" s="130">
        <f t="shared" si="1034"/>
        <v>1.1428996174884907</v>
      </c>
      <c r="AZ281" s="129">
        <v>1093</v>
      </c>
      <c r="BA281" s="96">
        <f t="shared" si="1035"/>
        <v>8.251547637022498E-2</v>
      </c>
      <c r="BB281" s="130">
        <f t="shared" si="1036"/>
        <v>0.99172618393987111</v>
      </c>
      <c r="BC281" s="129">
        <v>1296</v>
      </c>
      <c r="BD281" s="96">
        <f t="shared" si="1037"/>
        <v>8.7014905331005768E-2</v>
      </c>
      <c r="BE281" s="130">
        <f t="shared" si="1038"/>
        <v>1.0458033305488657</v>
      </c>
      <c r="BF281" s="129">
        <v>1078</v>
      </c>
      <c r="BG281" s="96">
        <f t="shared" si="1039"/>
        <v>9.6198465107977874E-2</v>
      </c>
      <c r="BH281" s="130">
        <f t="shared" si="1040"/>
        <v>1.156177494199536</v>
      </c>
      <c r="BI281" s="95">
        <f t="shared" si="1041"/>
        <v>5246</v>
      </c>
      <c r="BJ281" s="93">
        <f t="shared" si="1042"/>
        <v>7.8217954643725121E-2</v>
      </c>
      <c r="BK281" s="97">
        <f t="shared" si="1043"/>
        <v>0.94007569351431641</v>
      </c>
      <c r="BL281" s="95">
        <f t="shared" si="1044"/>
        <v>5136</v>
      </c>
      <c r="BM281" s="93">
        <f t="shared" si="1045"/>
        <v>8.7552418942415874E-2</v>
      </c>
      <c r="BN281" s="97">
        <f t="shared" si="1046"/>
        <v>1.0522635286366493</v>
      </c>
      <c r="BO281" s="95">
        <f t="shared" si="1047"/>
        <v>4608</v>
      </c>
      <c r="BP281" s="93">
        <f t="shared" si="1048"/>
        <v>8.0114051253520641E-2</v>
      </c>
      <c r="BQ281" s="97">
        <f t="shared" si="1049"/>
        <v>0.96286425073935078</v>
      </c>
      <c r="BR281" s="95">
        <f t="shared" si="1050"/>
        <v>4722</v>
      </c>
      <c r="BS281" s="93">
        <f t="shared" si="1051"/>
        <v>8.799358962413581E-2</v>
      </c>
      <c r="BT281" s="97">
        <f t="shared" si="1052"/>
        <v>1.0575658129582621</v>
      </c>
      <c r="BU281" s="93">
        <f t="shared" si="988"/>
        <v>7.8578496042216353E-2</v>
      </c>
      <c r="BV281" s="93">
        <f t="shared" si="989"/>
        <v>8.9595375722543349E-2</v>
      </c>
      <c r="BW281" s="93">
        <f t="shared" si="990"/>
        <v>9.6588900671615407E-2</v>
      </c>
      <c r="BX281" s="93">
        <f t="shared" si="991"/>
        <v>9.4380726597039791E-2</v>
      </c>
      <c r="BY281" s="93">
        <f t="shared" si="992"/>
        <v>5.3939650480740162E-2</v>
      </c>
      <c r="BZ281" s="93">
        <f t="shared" si="993"/>
        <v>7.2728856371396214E-2</v>
      </c>
      <c r="CA281" s="93">
        <f t="shared" si="994"/>
        <v>0.10527186500496305</v>
      </c>
      <c r="CB281" s="93">
        <f t="shared" si="995"/>
        <v>7.5303572988555958E-2</v>
      </c>
      <c r="CC281" s="93">
        <f t="shared" si="996"/>
        <v>7.4123989218328842E-2</v>
      </c>
      <c r="CD281" s="93">
        <f t="shared" si="997"/>
        <v>7.1445696475665302E-2</v>
      </c>
      <c r="CE281" s="93">
        <f t="shared" si="998"/>
        <v>8.0904364266582637E-2</v>
      </c>
      <c r="CF281" s="93">
        <f t="shared" si="999"/>
        <v>7.9996025042233923E-2</v>
      </c>
      <c r="CG281" s="93">
        <f t="shared" si="1000"/>
        <v>8.4663763909046924E-2</v>
      </c>
      <c r="CH281" s="93">
        <f t="shared" si="1001"/>
        <v>9.509369411398802E-2</v>
      </c>
      <c r="CI281" s="93">
        <f t="shared" si="1002"/>
        <v>8.251547637022498E-2</v>
      </c>
      <c r="CJ281" s="93">
        <f t="shared" si="1003"/>
        <v>8.7014905331005768E-2</v>
      </c>
      <c r="CK281" s="93">
        <f t="shared" si="1004"/>
        <v>9.6198465107977874E-2</v>
      </c>
      <c r="CL281" s="37"/>
    </row>
    <row r="282" spans="1:90">
      <c r="A282" s="37" t="s">
        <v>293</v>
      </c>
      <c r="B282" s="37" t="s">
        <v>40</v>
      </c>
      <c r="C282" s="94">
        <v>40603</v>
      </c>
      <c r="D282" s="129">
        <v>193594</v>
      </c>
      <c r="E282" s="95">
        <f t="shared" si="1005"/>
        <v>8868</v>
      </c>
      <c r="F282" s="96">
        <f t="shared" si="1006"/>
        <v>3.7431620179644763E-2</v>
      </c>
      <c r="G282" s="95"/>
      <c r="H282" s="96">
        <f t="shared" si="986"/>
        <v>6.0561299852289516E-2</v>
      </c>
      <c r="I282" s="96">
        <f t="shared" si="987"/>
        <v>1.2287221289858548E-2</v>
      </c>
      <c r="J282" s="129">
        <v>525</v>
      </c>
      <c r="K282" s="96">
        <f t="shared" si="1007"/>
        <v>4.3288258575197892E-2</v>
      </c>
      <c r="L282" s="130">
        <f t="shared" si="1008"/>
        <v>1.1564623269696981</v>
      </c>
      <c r="M282" s="129">
        <v>563</v>
      </c>
      <c r="N282" s="96">
        <f t="shared" si="1009"/>
        <v>5.2489278388961405E-2</v>
      </c>
      <c r="O282" s="130">
        <f t="shared" si="1010"/>
        <v>1.4022710782234578</v>
      </c>
      <c r="P282" s="129">
        <v>554</v>
      </c>
      <c r="Q282" s="96">
        <f t="shared" si="1011"/>
        <v>4.895722870272181E-2</v>
      </c>
      <c r="R282" s="130">
        <f t="shared" si="1012"/>
        <v>1.3079110246300438</v>
      </c>
      <c r="S282" s="129">
        <v>843</v>
      </c>
      <c r="T282" s="96">
        <f t="shared" si="1013"/>
        <v>5.401422438649324E-2</v>
      </c>
      <c r="U282" s="130">
        <f t="shared" si="1014"/>
        <v>1.4430105917741189</v>
      </c>
      <c r="V282" s="129">
        <v>362</v>
      </c>
      <c r="W282" s="96">
        <f t="shared" si="1015"/>
        <v>2.1890306585233114E-2</v>
      </c>
      <c r="X282" s="130">
        <f t="shared" si="1016"/>
        <v>0.58480788382056237</v>
      </c>
      <c r="Y282" s="129">
        <v>386</v>
      </c>
      <c r="Z282" s="96">
        <f t="shared" si="1017"/>
        <v>3.3620764741747237E-2</v>
      </c>
      <c r="AA282" s="130">
        <f t="shared" si="1018"/>
        <v>0.89819154448543315</v>
      </c>
      <c r="AB282" s="129">
        <v>1015</v>
      </c>
      <c r="AC282" s="96">
        <f t="shared" si="1019"/>
        <v>5.5972206904157933E-2</v>
      </c>
      <c r="AD282" s="130">
        <f t="shared" si="1020"/>
        <v>1.4953188410101335</v>
      </c>
      <c r="AE282" s="129">
        <v>406</v>
      </c>
      <c r="AF282" s="96">
        <f t="shared" si="1021"/>
        <v>3.5467808159343056E-2</v>
      </c>
      <c r="AG282" s="130">
        <f t="shared" si="1022"/>
        <v>0.94753601337914772</v>
      </c>
      <c r="AH282" s="129">
        <v>311</v>
      </c>
      <c r="AI282" s="96">
        <f t="shared" si="1023"/>
        <v>2.3285414794848757E-2</v>
      </c>
      <c r="AJ282" s="130">
        <f t="shared" si="1024"/>
        <v>0.62207873137992886</v>
      </c>
      <c r="AK282" s="129">
        <v>205</v>
      </c>
      <c r="AL282" s="96">
        <f t="shared" si="1025"/>
        <v>1.2287221289858548E-2</v>
      </c>
      <c r="AM282" s="130">
        <f t="shared" si="1026"/>
        <v>0.32825779998003701</v>
      </c>
      <c r="AN282" s="129">
        <v>191</v>
      </c>
      <c r="AO282" s="96">
        <f t="shared" si="1027"/>
        <v>1.5046478651331338E-2</v>
      </c>
      <c r="AP282" s="130">
        <f t="shared" si="1028"/>
        <v>0.40197241207084011</v>
      </c>
      <c r="AQ282" s="129">
        <v>525</v>
      </c>
      <c r="AR282" s="96">
        <f t="shared" si="1029"/>
        <v>2.6085660339858888E-2</v>
      </c>
      <c r="AS282" s="130">
        <f t="shared" si="1030"/>
        <v>0.69688835841640151</v>
      </c>
      <c r="AT282" s="129">
        <v>530</v>
      </c>
      <c r="AU282" s="96">
        <f t="shared" si="1031"/>
        <v>3.6630036630036632E-2</v>
      </c>
      <c r="AV282" s="130">
        <f t="shared" si="1032"/>
        <v>0.97858538995210176</v>
      </c>
      <c r="AW282" s="129">
        <v>655</v>
      </c>
      <c r="AX282" s="96">
        <f t="shared" si="1033"/>
        <v>5.0929165694736024E-2</v>
      </c>
      <c r="AY282" s="130">
        <f t="shared" si="1034"/>
        <v>1.3605920729669938</v>
      </c>
      <c r="AZ282" s="129">
        <v>265</v>
      </c>
      <c r="BA282" s="96">
        <f t="shared" si="1035"/>
        <v>2.0006039559112183E-2</v>
      </c>
      <c r="BB282" s="130">
        <f t="shared" si="1036"/>
        <v>0.53446897203748145</v>
      </c>
      <c r="BC282" s="129">
        <v>902</v>
      </c>
      <c r="BD282" s="96">
        <f t="shared" si="1037"/>
        <v>6.0561299852289516E-2</v>
      </c>
      <c r="BE282" s="130">
        <f t="shared" si="1038"/>
        <v>1.6179182082324779</v>
      </c>
      <c r="BF282" s="129">
        <v>630</v>
      </c>
      <c r="BG282" s="96">
        <f t="shared" si="1039"/>
        <v>5.6219882205961094E-2</v>
      </c>
      <c r="BH282" s="130">
        <f t="shared" si="1040"/>
        <v>1.5019355810981794</v>
      </c>
      <c r="BI282" s="95">
        <f t="shared" si="1041"/>
        <v>2670</v>
      </c>
      <c r="BJ282" s="93">
        <f t="shared" si="1042"/>
        <v>3.9809748169795288E-2</v>
      </c>
      <c r="BK282" s="97">
        <f t="shared" si="1043"/>
        <v>1.0635325956701107</v>
      </c>
      <c r="BL282" s="95">
        <f t="shared" si="1044"/>
        <v>2340</v>
      </c>
      <c r="BM282" s="93">
        <f t="shared" si="1045"/>
        <v>3.9889536667689476E-2</v>
      </c>
      <c r="BN282" s="97">
        <f t="shared" si="1046"/>
        <v>1.0656641758023961</v>
      </c>
      <c r="BO282" s="95">
        <f t="shared" si="1047"/>
        <v>1563</v>
      </c>
      <c r="BP282" s="93">
        <f t="shared" si="1048"/>
        <v>2.7174102020237144E-2</v>
      </c>
      <c r="BQ282" s="97">
        <f t="shared" si="1049"/>
        <v>0.72596649276256453</v>
      </c>
      <c r="BR282" s="95">
        <f t="shared" si="1050"/>
        <v>2295</v>
      </c>
      <c r="BS282" s="93">
        <f t="shared" si="1051"/>
        <v>4.2766897117194343E-2</v>
      </c>
      <c r="BT282" s="97">
        <f t="shared" si="1052"/>
        <v>1.1425339569044595</v>
      </c>
      <c r="BU282" s="93">
        <f t="shared" si="988"/>
        <v>4.3288258575197892E-2</v>
      </c>
      <c r="BV282" s="93">
        <f t="shared" si="989"/>
        <v>5.2489278388961405E-2</v>
      </c>
      <c r="BW282" s="93">
        <f t="shared" si="990"/>
        <v>4.895722870272181E-2</v>
      </c>
      <c r="BX282" s="93">
        <f t="shared" si="991"/>
        <v>5.401422438649324E-2</v>
      </c>
      <c r="BY282" s="93">
        <f t="shared" si="992"/>
        <v>2.1890306585233114E-2</v>
      </c>
      <c r="BZ282" s="93">
        <f t="shared" si="993"/>
        <v>3.3620764741747237E-2</v>
      </c>
      <c r="CA282" s="93">
        <f t="shared" si="994"/>
        <v>5.5972206904157933E-2</v>
      </c>
      <c r="CB282" s="93">
        <f t="shared" si="995"/>
        <v>3.5467808159343056E-2</v>
      </c>
      <c r="CC282" s="93">
        <f t="shared" si="996"/>
        <v>2.3285414794848757E-2</v>
      </c>
      <c r="CD282" s="93">
        <f t="shared" si="997"/>
        <v>1.2287221289858548E-2</v>
      </c>
      <c r="CE282" s="93">
        <f t="shared" si="998"/>
        <v>1.5046478651331338E-2</v>
      </c>
      <c r="CF282" s="93">
        <f t="shared" si="999"/>
        <v>2.6085660339858888E-2</v>
      </c>
      <c r="CG282" s="93">
        <f t="shared" si="1000"/>
        <v>3.6630036630036632E-2</v>
      </c>
      <c r="CH282" s="93">
        <f t="shared" si="1001"/>
        <v>5.0929165694736024E-2</v>
      </c>
      <c r="CI282" s="93">
        <f t="shared" si="1002"/>
        <v>2.0006039559112183E-2</v>
      </c>
      <c r="CJ282" s="93">
        <f t="shared" si="1003"/>
        <v>6.0561299852289516E-2</v>
      </c>
      <c r="CK282" s="93">
        <f t="shared" si="1004"/>
        <v>5.6219882205961094E-2</v>
      </c>
      <c r="CL282" s="37"/>
    </row>
    <row r="283" spans="1:90">
      <c r="A283" s="37" t="s">
        <v>294</v>
      </c>
      <c r="B283" s="37" t="s">
        <v>40</v>
      </c>
      <c r="C283" s="94">
        <v>40603</v>
      </c>
      <c r="D283" s="129">
        <v>292267</v>
      </c>
      <c r="E283" s="95">
        <f t="shared" si="1005"/>
        <v>25065</v>
      </c>
      <c r="F283" s="96">
        <f t="shared" si="1006"/>
        <v>0.10579877760518673</v>
      </c>
      <c r="G283" s="95"/>
      <c r="H283" s="96">
        <f t="shared" si="986"/>
        <v>0.1732656887614426</v>
      </c>
      <c r="I283" s="96">
        <f t="shared" si="987"/>
        <v>5.9381991896958336E-2</v>
      </c>
      <c r="J283" s="129">
        <v>948</v>
      </c>
      <c r="K283" s="96">
        <f t="shared" si="1007"/>
        <v>7.8166226912928766E-2</v>
      </c>
      <c r="L283" s="130">
        <f t="shared" si="1008"/>
        <v>0.73881975465373151</v>
      </c>
      <c r="M283" s="129">
        <v>956</v>
      </c>
      <c r="N283" s="96">
        <f t="shared" si="1009"/>
        <v>8.9129218720865183E-2</v>
      </c>
      <c r="O283" s="130">
        <f t="shared" si="1010"/>
        <v>0.8424409122520492</v>
      </c>
      <c r="P283" s="129">
        <v>905</v>
      </c>
      <c r="Q283" s="96">
        <f t="shared" si="1011"/>
        <v>7.9975256274301867E-2</v>
      </c>
      <c r="R283" s="130">
        <f t="shared" si="1012"/>
        <v>0.75591852840444462</v>
      </c>
      <c r="S283" s="129">
        <v>2323</v>
      </c>
      <c r="T283" s="96">
        <f t="shared" si="1013"/>
        <v>0.14884346767476134</v>
      </c>
      <c r="U283" s="130">
        <f t="shared" si="1014"/>
        <v>1.4068543233099167</v>
      </c>
      <c r="V283" s="129">
        <v>982</v>
      </c>
      <c r="W283" s="96">
        <f t="shared" si="1015"/>
        <v>5.9381991896958336E-2</v>
      </c>
      <c r="X283" s="130">
        <f t="shared" si="1016"/>
        <v>0.56127294890453594</v>
      </c>
      <c r="Y283" s="129">
        <v>731</v>
      </c>
      <c r="Z283" s="96">
        <f t="shared" si="1017"/>
        <v>6.3670411985018729E-2</v>
      </c>
      <c r="AA283" s="130">
        <f t="shared" si="1018"/>
        <v>0.60180668837800755</v>
      </c>
      <c r="AB283" s="129">
        <v>3142</v>
      </c>
      <c r="AC283" s="96">
        <f t="shared" si="1019"/>
        <v>0.1732656887614426</v>
      </c>
      <c r="AD283" s="130">
        <f t="shared" si="1020"/>
        <v>1.6376908380550925</v>
      </c>
      <c r="AE283" s="129">
        <v>754</v>
      </c>
      <c r="AF283" s="96">
        <f t="shared" si="1021"/>
        <v>6.5868786581637112E-2</v>
      </c>
      <c r="AG283" s="130">
        <f t="shared" si="1022"/>
        <v>0.62258551632271342</v>
      </c>
      <c r="AH283" s="129">
        <v>1283</v>
      </c>
      <c r="AI283" s="96">
        <f t="shared" si="1023"/>
        <v>9.6061695118298887E-2</v>
      </c>
      <c r="AJ283" s="130">
        <f t="shared" si="1024"/>
        <v>0.90796602090031631</v>
      </c>
      <c r="AK283" s="129">
        <v>1402</v>
      </c>
      <c r="AL283" s="96">
        <f t="shared" si="1025"/>
        <v>8.4032606089666742E-2</v>
      </c>
      <c r="AM283" s="130">
        <f t="shared" si="1026"/>
        <v>0.79426821360124189</v>
      </c>
      <c r="AN283" s="129">
        <v>1383</v>
      </c>
      <c r="AO283" s="96">
        <f t="shared" si="1027"/>
        <v>0.10894910981566094</v>
      </c>
      <c r="AP283" s="130">
        <f t="shared" si="1028"/>
        <v>1.0297766409195239</v>
      </c>
      <c r="AQ283" s="129">
        <v>2514</v>
      </c>
      <c r="AR283" s="96">
        <f t="shared" si="1029"/>
        <v>0.12491304779886714</v>
      </c>
      <c r="AS283" s="130">
        <f t="shared" si="1030"/>
        <v>1.1806662669110397</v>
      </c>
      <c r="AT283" s="129">
        <v>1676</v>
      </c>
      <c r="AU283" s="96">
        <f t="shared" si="1031"/>
        <v>0.11583385168290829</v>
      </c>
      <c r="AV283" s="130">
        <f t="shared" si="1032"/>
        <v>1.094850567321012</v>
      </c>
      <c r="AW283" s="129">
        <v>1427</v>
      </c>
      <c r="AX283" s="96">
        <f t="shared" si="1033"/>
        <v>0.11095560220822642</v>
      </c>
      <c r="AY283" s="130">
        <f t="shared" si="1034"/>
        <v>1.048741816491336</v>
      </c>
      <c r="AZ283" s="129">
        <v>1344</v>
      </c>
      <c r="BA283" s="96">
        <f t="shared" si="1035"/>
        <v>0.10146459308470482</v>
      </c>
      <c r="BB283" s="130">
        <f t="shared" si="1036"/>
        <v>0.95903369945675598</v>
      </c>
      <c r="BC283" s="129">
        <v>1881</v>
      </c>
      <c r="BD283" s="96">
        <f t="shared" si="1037"/>
        <v>0.12629246676514033</v>
      </c>
      <c r="BE283" s="130">
        <f t="shared" si="1038"/>
        <v>1.1937044040001168</v>
      </c>
      <c r="BF283" s="129">
        <v>1414</v>
      </c>
      <c r="BG283" s="96">
        <f t="shared" si="1039"/>
        <v>0.12618240228449046</v>
      </c>
      <c r="BH283" s="130">
        <f t="shared" si="1040"/>
        <v>1.1926640849799803</v>
      </c>
      <c r="BI283" s="95">
        <f t="shared" si="1041"/>
        <v>5889</v>
      </c>
      <c r="BJ283" s="93">
        <f t="shared" si="1042"/>
        <v>8.780509624416645E-2</v>
      </c>
      <c r="BK283" s="97">
        <f t="shared" si="1043"/>
        <v>0.82992543233185567</v>
      </c>
      <c r="BL283" s="95">
        <f t="shared" si="1044"/>
        <v>7031</v>
      </c>
      <c r="BM283" s="93">
        <f t="shared" si="1045"/>
        <v>0.11985612491902765</v>
      </c>
      <c r="BN283" s="97">
        <f t="shared" si="1046"/>
        <v>1.1328687120214116</v>
      </c>
      <c r="BO283" s="95">
        <f t="shared" si="1047"/>
        <v>6010</v>
      </c>
      <c r="BP283" s="93">
        <f t="shared" si="1048"/>
        <v>0.10448902952119336</v>
      </c>
      <c r="BQ283" s="97">
        <f t="shared" si="1049"/>
        <v>0.98762038547476416</v>
      </c>
      <c r="BR283" s="95">
        <f t="shared" si="1050"/>
        <v>6135</v>
      </c>
      <c r="BS283" s="93">
        <f t="shared" si="1051"/>
        <v>0.11432458118256526</v>
      </c>
      <c r="BT283" s="97">
        <f t="shared" si="1052"/>
        <v>1.0805850858617156</v>
      </c>
      <c r="BU283" s="93">
        <f t="shared" si="988"/>
        <v>7.8166226912928766E-2</v>
      </c>
      <c r="BV283" s="93">
        <f t="shared" si="989"/>
        <v>8.9129218720865183E-2</v>
      </c>
      <c r="BW283" s="93">
        <f t="shared" si="990"/>
        <v>7.9975256274301867E-2</v>
      </c>
      <c r="BX283" s="93">
        <f t="shared" si="991"/>
        <v>0.14884346767476134</v>
      </c>
      <c r="BY283" s="93">
        <f t="shared" si="992"/>
        <v>5.9381991896958336E-2</v>
      </c>
      <c r="BZ283" s="93">
        <f t="shared" si="993"/>
        <v>6.3670411985018729E-2</v>
      </c>
      <c r="CA283" s="93">
        <f t="shared" si="994"/>
        <v>0.1732656887614426</v>
      </c>
      <c r="CB283" s="93">
        <f t="shared" si="995"/>
        <v>6.5868786581637112E-2</v>
      </c>
      <c r="CC283" s="93">
        <f t="shared" si="996"/>
        <v>9.6061695118298887E-2</v>
      </c>
      <c r="CD283" s="93">
        <f t="shared" si="997"/>
        <v>8.4032606089666742E-2</v>
      </c>
      <c r="CE283" s="93">
        <f t="shared" si="998"/>
        <v>0.10894910981566094</v>
      </c>
      <c r="CF283" s="93">
        <f t="shared" si="999"/>
        <v>0.12491304779886714</v>
      </c>
      <c r="CG283" s="93">
        <f t="shared" si="1000"/>
        <v>0.11583385168290829</v>
      </c>
      <c r="CH283" s="93">
        <f t="shared" si="1001"/>
        <v>0.11095560220822642</v>
      </c>
      <c r="CI283" s="93">
        <f t="shared" si="1002"/>
        <v>0.10146459308470482</v>
      </c>
      <c r="CJ283" s="93">
        <f t="shared" si="1003"/>
        <v>0.12629246676514033</v>
      </c>
      <c r="CK283" s="93">
        <f t="shared" si="1004"/>
        <v>0.12618240228449046</v>
      </c>
      <c r="CL283" s="37"/>
    </row>
    <row r="284" spans="1:90">
      <c r="A284" s="37" t="s">
        <v>295</v>
      </c>
      <c r="B284" s="37" t="s">
        <v>40</v>
      </c>
      <c r="C284" s="94">
        <v>40603</v>
      </c>
      <c r="D284" s="95">
        <v>301730</v>
      </c>
      <c r="E284" s="95">
        <v>30142</v>
      </c>
      <c r="F284" s="96">
        <f t="shared" si="1006"/>
        <v>0.12722867562639292</v>
      </c>
      <c r="G284" s="95"/>
      <c r="H284" s="96">
        <f t="shared" si="986"/>
        <v>0.1707105719237435</v>
      </c>
      <c r="I284" s="96">
        <f t="shared" si="987"/>
        <v>7.5438402999889714E-2</v>
      </c>
      <c r="J284" s="95">
        <v>1750</v>
      </c>
      <c r="K284" s="96">
        <f t="shared" si="1007"/>
        <v>0.14429419525065962</v>
      </c>
      <c r="L284" s="130">
        <f t="shared" si="1008"/>
        <v>1.1341326516231263</v>
      </c>
      <c r="M284" s="95">
        <v>1381</v>
      </c>
      <c r="N284" s="96">
        <f t="shared" si="1009"/>
        <v>0.12875256386350922</v>
      </c>
      <c r="O284" s="130">
        <f t="shared" si="1010"/>
        <v>1.0119775532490112</v>
      </c>
      <c r="P284" s="95">
        <v>1286</v>
      </c>
      <c r="Q284" s="96">
        <f t="shared" si="1011"/>
        <v>0.11364439731353836</v>
      </c>
      <c r="R284" s="130">
        <f t="shared" si="1012"/>
        <v>0.89322942924640036</v>
      </c>
      <c r="S284" s="95">
        <v>1820</v>
      </c>
      <c r="T284" s="96">
        <f t="shared" si="1013"/>
        <v>0.1166143397193567</v>
      </c>
      <c r="U284" s="130">
        <f t="shared" si="1014"/>
        <v>0.91657277060554154</v>
      </c>
      <c r="V284" s="95">
        <v>2634</v>
      </c>
      <c r="W284" s="96">
        <f t="shared" si="1015"/>
        <v>0.159279192114652</v>
      </c>
      <c r="X284" s="130">
        <f t="shared" si="1016"/>
        <v>1.2519126787295611</v>
      </c>
      <c r="Y284" s="95">
        <v>1650</v>
      </c>
      <c r="Z284" s="96">
        <f t="shared" si="1017"/>
        <v>0.14371570420695062</v>
      </c>
      <c r="AA284" s="130">
        <f t="shared" si="1018"/>
        <v>1.1295857910914036</v>
      </c>
      <c r="AB284" s="95">
        <v>1368</v>
      </c>
      <c r="AC284" s="96">
        <f t="shared" si="1019"/>
        <v>7.5438402999889714E-2</v>
      </c>
      <c r="AD284" s="130">
        <f t="shared" si="1020"/>
        <v>0.59293553617908146</v>
      </c>
      <c r="AE284" s="95">
        <v>1583</v>
      </c>
      <c r="AF284" s="96">
        <f t="shared" si="1021"/>
        <v>0.13828950816807897</v>
      </c>
      <c r="AG284" s="130">
        <f t="shared" si="1022"/>
        <v>1.0869366319128102</v>
      </c>
      <c r="AH284" s="95">
        <v>1411</v>
      </c>
      <c r="AI284" s="96">
        <f t="shared" si="1023"/>
        <v>0.10564540281521413</v>
      </c>
      <c r="AJ284" s="130">
        <f t="shared" si="1024"/>
        <v>0.83035842584294373</v>
      </c>
      <c r="AK284" s="95">
        <v>2477</v>
      </c>
      <c r="AL284" s="96">
        <f t="shared" si="1025"/>
        <v>0.1484655957803884</v>
      </c>
      <c r="AM284" s="130">
        <f t="shared" si="1026"/>
        <v>1.1669192896132763</v>
      </c>
      <c r="AN284" s="95">
        <v>2167</v>
      </c>
      <c r="AO284" s="96">
        <f t="shared" si="1027"/>
        <v>0.1707105719237435</v>
      </c>
      <c r="AP284" s="130">
        <f t="shared" si="1028"/>
        <v>1.3417617615154243</v>
      </c>
      <c r="AQ284" s="95">
        <v>2157</v>
      </c>
      <c r="AR284" s="96">
        <f t="shared" si="1029"/>
        <v>0.10717479876776309</v>
      </c>
      <c r="AS284" s="130">
        <f t="shared" si="1030"/>
        <v>0.84237926898242621</v>
      </c>
      <c r="AT284" s="95">
        <v>1736</v>
      </c>
      <c r="AU284" s="96">
        <f t="shared" si="1031"/>
        <v>0.11998064828253507</v>
      </c>
      <c r="AV284" s="130">
        <f t="shared" si="1032"/>
        <v>0.94303149578368883</v>
      </c>
      <c r="AW284" s="95">
        <v>1496</v>
      </c>
      <c r="AX284" s="96">
        <f t="shared" si="1033"/>
        <v>0.11632065935774823</v>
      </c>
      <c r="AY284" s="130">
        <f t="shared" si="1034"/>
        <v>0.9142644831053961</v>
      </c>
      <c r="AZ284" s="95">
        <v>1932</v>
      </c>
      <c r="BA284" s="96">
        <f t="shared" si="1035"/>
        <v>0.14585535255926318</v>
      </c>
      <c r="BB284" s="130">
        <f t="shared" si="1036"/>
        <v>1.146403134679854</v>
      </c>
      <c r="BC284" s="95">
        <v>1790</v>
      </c>
      <c r="BD284" s="96">
        <f t="shared" si="1037"/>
        <v>0.12018262387538606</v>
      </c>
      <c r="BE284" s="130">
        <f t="shared" si="1038"/>
        <v>0.94461899633619073</v>
      </c>
      <c r="BF284" s="95">
        <v>1504</v>
      </c>
      <c r="BG284" s="96">
        <f t="shared" si="1039"/>
        <v>0.13421381402819918</v>
      </c>
      <c r="BH284" s="130">
        <f t="shared" si="1040"/>
        <v>1.0549022330651159</v>
      </c>
      <c r="BI284" s="95">
        <f t="shared" si="1041"/>
        <v>9140</v>
      </c>
      <c r="BJ284" s="93">
        <f t="shared" si="1042"/>
        <v>0.13627756489585352</v>
      </c>
      <c r="BK284" s="97">
        <f t="shared" si="1043"/>
        <v>1.071123032798303</v>
      </c>
      <c r="BL284" s="95">
        <f t="shared" si="1044"/>
        <v>6893</v>
      </c>
      <c r="BM284" s="93">
        <f t="shared" si="1045"/>
        <v>0.11750366506426647</v>
      </c>
      <c r="BN284" s="97">
        <f t="shared" si="1046"/>
        <v>0.92356274625789592</v>
      </c>
      <c r="BO284" s="95">
        <f t="shared" si="1047"/>
        <v>8366</v>
      </c>
      <c r="BP284" s="93">
        <f t="shared" si="1048"/>
        <v>0.14545011996244653</v>
      </c>
      <c r="BQ284" s="97">
        <f t="shared" si="1049"/>
        <v>1.1432180618586401</v>
      </c>
      <c r="BR284" s="95">
        <f t="shared" si="1050"/>
        <v>5743</v>
      </c>
      <c r="BS284" s="93">
        <f t="shared" si="1051"/>
        <v>0.10701973426755865</v>
      </c>
      <c r="BT284" s="97">
        <f t="shared" si="1052"/>
        <v>0.84116048320601999</v>
      </c>
      <c r="BU284" s="93">
        <f t="shared" si="988"/>
        <v>0.14429419525065962</v>
      </c>
      <c r="BV284" s="93">
        <f t="shared" si="989"/>
        <v>0.12875256386350922</v>
      </c>
      <c r="BW284" s="93">
        <f t="shared" si="990"/>
        <v>0.11364439731353836</v>
      </c>
      <c r="BX284" s="93">
        <f t="shared" si="991"/>
        <v>0.1166143397193567</v>
      </c>
      <c r="BY284" s="93">
        <f t="shared" si="992"/>
        <v>0.159279192114652</v>
      </c>
      <c r="BZ284" s="93">
        <f t="shared" si="993"/>
        <v>0.14371570420695062</v>
      </c>
      <c r="CA284" s="93">
        <f t="shared" si="994"/>
        <v>7.5438402999889714E-2</v>
      </c>
      <c r="CB284" s="93">
        <f t="shared" si="995"/>
        <v>0.13828950816807897</v>
      </c>
      <c r="CC284" s="93">
        <f t="shared" si="996"/>
        <v>0.10564540281521413</v>
      </c>
      <c r="CD284" s="93">
        <f t="shared" si="997"/>
        <v>0.1484655957803884</v>
      </c>
      <c r="CE284" s="93">
        <f t="shared" si="998"/>
        <v>0.1707105719237435</v>
      </c>
      <c r="CF284" s="93">
        <f t="shared" si="999"/>
        <v>0.10717479876776309</v>
      </c>
      <c r="CG284" s="93">
        <f t="shared" si="1000"/>
        <v>0.11998064828253507</v>
      </c>
      <c r="CH284" s="93">
        <f t="shared" si="1001"/>
        <v>0.11632065935774823</v>
      </c>
      <c r="CI284" s="93">
        <f t="shared" si="1002"/>
        <v>0.14585535255926318</v>
      </c>
      <c r="CJ284" s="93">
        <f t="shared" si="1003"/>
        <v>0.12018262387538606</v>
      </c>
      <c r="CK284" s="93">
        <f t="shared" si="1004"/>
        <v>0.13421381402819918</v>
      </c>
      <c r="CL284" s="37"/>
    </row>
    <row r="285" spans="1:90">
      <c r="A285" s="37" t="s">
        <v>296</v>
      </c>
      <c r="B285" s="37" t="s">
        <v>40</v>
      </c>
      <c r="C285" s="94">
        <v>40603</v>
      </c>
      <c r="D285" s="95">
        <v>218636</v>
      </c>
      <c r="E285" s="131">
        <v>22780</v>
      </c>
      <c r="F285" s="96">
        <f t="shared" si="1006"/>
        <v>9.6153846153846159E-2</v>
      </c>
      <c r="G285" s="131"/>
      <c r="H285" s="96">
        <f t="shared" si="986"/>
        <v>0.13439420198518987</v>
      </c>
      <c r="I285" s="96">
        <f t="shared" si="987"/>
        <v>6.2369030550347412E-2</v>
      </c>
      <c r="J285" s="95">
        <v>1228</v>
      </c>
      <c r="K285" s="96">
        <f t="shared" si="1007"/>
        <v>0.1012532981530343</v>
      </c>
      <c r="L285" s="130">
        <f t="shared" si="1008"/>
        <v>1.0530343007915566</v>
      </c>
      <c r="M285" s="95">
        <v>1017</v>
      </c>
      <c r="N285" s="96">
        <f t="shared" si="1009"/>
        <v>9.4816334141338804E-2</v>
      </c>
      <c r="O285" s="130">
        <f t="shared" si="1010"/>
        <v>0.98608987506992352</v>
      </c>
      <c r="P285" s="95">
        <v>958</v>
      </c>
      <c r="Q285" s="96">
        <f t="shared" si="1011"/>
        <v>8.4658890067161541E-2</v>
      </c>
      <c r="R285" s="130">
        <f t="shared" si="1012"/>
        <v>0.88045245669847993</v>
      </c>
      <c r="S285" s="95">
        <v>1371</v>
      </c>
      <c r="T285" s="96">
        <f t="shared" si="1013"/>
        <v>8.7845197667713204E-2</v>
      </c>
      <c r="U285" s="130">
        <f t="shared" si="1014"/>
        <v>0.91359005574421726</v>
      </c>
      <c r="V285" s="95">
        <v>1921</v>
      </c>
      <c r="W285" s="96">
        <f t="shared" si="1015"/>
        <v>0.11616375400616799</v>
      </c>
      <c r="X285" s="130">
        <f t="shared" si="1016"/>
        <v>1.2081030416641469</v>
      </c>
      <c r="Y285" s="95">
        <v>1191</v>
      </c>
      <c r="Z285" s="96">
        <f t="shared" si="1017"/>
        <v>0.10373660830938071</v>
      </c>
      <c r="AA285" s="130">
        <f t="shared" si="1018"/>
        <v>1.0788607264175594</v>
      </c>
      <c r="AB285" s="95">
        <v>1131</v>
      </c>
      <c r="AC285" s="96">
        <f t="shared" si="1019"/>
        <v>6.2369030550347412E-2</v>
      </c>
      <c r="AD285" s="130">
        <f t="shared" si="1020"/>
        <v>0.64863791772361301</v>
      </c>
      <c r="AE285" s="95">
        <v>1087</v>
      </c>
      <c r="AF285" s="96">
        <f t="shared" si="1021"/>
        <v>9.4959378002970204E-2</v>
      </c>
      <c r="AG285" s="130">
        <f t="shared" si="1022"/>
        <v>0.98757753123089009</v>
      </c>
      <c r="AH285" s="95">
        <v>1082</v>
      </c>
      <c r="AI285" s="96">
        <f t="shared" si="1023"/>
        <v>8.1012279125486669E-2</v>
      </c>
      <c r="AJ285" s="130">
        <f t="shared" si="1024"/>
        <v>0.84252770290506129</v>
      </c>
      <c r="AK285" s="95">
        <v>1805</v>
      </c>
      <c r="AL285" s="96">
        <f t="shared" si="1025"/>
        <v>0.1081874850155838</v>
      </c>
      <c r="AM285" s="130">
        <f t="shared" si="1026"/>
        <v>1.1251498441620715</v>
      </c>
      <c r="AN285" s="95">
        <v>1706</v>
      </c>
      <c r="AO285" s="96">
        <f t="shared" si="1027"/>
        <v>0.13439420198518987</v>
      </c>
      <c r="AP285" s="130">
        <f t="shared" si="1028"/>
        <v>1.3976997006459746</v>
      </c>
      <c r="AQ285" s="95">
        <v>1798</v>
      </c>
      <c r="AR285" s="96">
        <f t="shared" si="1029"/>
        <v>8.9337175792507204E-2</v>
      </c>
      <c r="AS285" s="130">
        <f t="shared" si="1030"/>
        <v>0.92910662824207491</v>
      </c>
      <c r="AT285" s="95">
        <v>1401</v>
      </c>
      <c r="AU285" s="96">
        <f t="shared" si="1031"/>
        <v>9.682770060128551E-2</v>
      </c>
      <c r="AV285" s="130">
        <f t="shared" si="1032"/>
        <v>1.0070080862533692</v>
      </c>
      <c r="AW285" s="95">
        <v>1133</v>
      </c>
      <c r="AX285" s="96">
        <f t="shared" si="1033"/>
        <v>8.8095793484176968E-2</v>
      </c>
      <c r="AY285" s="130">
        <f t="shared" si="1034"/>
        <v>0.91619625223544043</v>
      </c>
      <c r="AZ285" s="95">
        <v>1436</v>
      </c>
      <c r="BA285" s="96">
        <f t="shared" si="1035"/>
        <v>0.10841008606371735</v>
      </c>
      <c r="BB285" s="130">
        <f t="shared" si="1036"/>
        <v>1.1274648950626605</v>
      </c>
      <c r="BC285" s="95">
        <v>1370</v>
      </c>
      <c r="BD285" s="96">
        <f t="shared" si="1037"/>
        <v>9.1983348999597148E-2</v>
      </c>
      <c r="BE285" s="130">
        <f t="shared" si="1038"/>
        <v>0.95662682959581025</v>
      </c>
      <c r="BF285" s="95">
        <v>1145</v>
      </c>
      <c r="BG285" s="96">
        <f t="shared" si="1039"/>
        <v>0.10217740496162769</v>
      </c>
      <c r="BH285" s="130">
        <f t="shared" si="1040"/>
        <v>1.0626450116009281</v>
      </c>
      <c r="BI285" s="95">
        <f t="shared" si="1041"/>
        <v>6669</v>
      </c>
      <c r="BJ285" s="93">
        <f t="shared" si="1042"/>
        <v>9.9434910316241479E-2</v>
      </c>
      <c r="BK285" s="97">
        <f t="shared" si="1043"/>
        <v>1.0341230672889112</v>
      </c>
      <c r="BL285" s="95">
        <f t="shared" si="1044"/>
        <v>5477</v>
      </c>
      <c r="BM285" s="93">
        <f t="shared" si="1045"/>
        <v>9.3365381337151818E-2</v>
      </c>
      <c r="BN285" s="97">
        <f t="shared" si="1046"/>
        <v>0.97099996590637883</v>
      </c>
      <c r="BO285" s="95">
        <f t="shared" si="1047"/>
        <v>6317</v>
      </c>
      <c r="BP285" s="93">
        <f t="shared" si="1048"/>
        <v>0.10982648909906464</v>
      </c>
      <c r="BQ285" s="97">
        <f t="shared" si="1049"/>
        <v>1.1421954866302721</v>
      </c>
      <c r="BR285" s="95">
        <f t="shared" si="1050"/>
        <v>4317</v>
      </c>
      <c r="BS285" s="93">
        <f t="shared" si="1051"/>
        <v>8.0446490132866227E-2</v>
      </c>
      <c r="BT285" s="97">
        <f t="shared" si="1052"/>
        <v>0.83664349738180877</v>
      </c>
      <c r="BU285" s="93">
        <f t="shared" si="988"/>
        <v>0.1012532981530343</v>
      </c>
      <c r="BV285" s="93">
        <f t="shared" si="989"/>
        <v>9.4816334141338804E-2</v>
      </c>
      <c r="BW285" s="93">
        <f t="shared" si="990"/>
        <v>8.4658890067161541E-2</v>
      </c>
      <c r="BX285" s="93">
        <f t="shared" si="991"/>
        <v>8.7845197667713204E-2</v>
      </c>
      <c r="BY285" s="93">
        <f t="shared" si="992"/>
        <v>0.11616375400616799</v>
      </c>
      <c r="BZ285" s="93">
        <f t="shared" si="993"/>
        <v>0.10373660830938071</v>
      </c>
      <c r="CA285" s="93">
        <f t="shared" si="994"/>
        <v>6.2369030550347412E-2</v>
      </c>
      <c r="CB285" s="93">
        <f t="shared" si="995"/>
        <v>9.4959378002970204E-2</v>
      </c>
      <c r="CC285" s="93">
        <f t="shared" si="996"/>
        <v>8.1012279125486669E-2</v>
      </c>
      <c r="CD285" s="93">
        <f t="shared" si="997"/>
        <v>0.1081874850155838</v>
      </c>
      <c r="CE285" s="93">
        <f t="shared" si="998"/>
        <v>0.13439420198518987</v>
      </c>
      <c r="CF285" s="93">
        <f t="shared" si="999"/>
        <v>8.9337175792507204E-2</v>
      </c>
      <c r="CG285" s="93">
        <f t="shared" si="1000"/>
        <v>9.682770060128551E-2</v>
      </c>
      <c r="CH285" s="93">
        <f t="shared" si="1001"/>
        <v>8.8095793484176968E-2</v>
      </c>
      <c r="CI285" s="93">
        <f t="shared" si="1002"/>
        <v>0.10841008606371735</v>
      </c>
      <c r="CJ285" s="93">
        <f t="shared" si="1003"/>
        <v>9.1983348999597148E-2</v>
      </c>
      <c r="CK285" s="93">
        <f t="shared" si="1004"/>
        <v>0.10217740496162769</v>
      </c>
      <c r="CL285" s="37"/>
    </row>
    <row r="286" spans="1:90">
      <c r="A286" s="37" t="s">
        <v>297</v>
      </c>
      <c r="B286" s="37" t="s">
        <v>40</v>
      </c>
      <c r="C286" s="94">
        <v>40603</v>
      </c>
      <c r="D286" s="95">
        <v>83094</v>
      </c>
      <c r="E286" s="131">
        <v>7362</v>
      </c>
      <c r="F286" s="96">
        <f t="shared" si="1006"/>
        <v>3.1074829472546767E-2</v>
      </c>
      <c r="G286" s="131"/>
      <c r="H286" s="96">
        <f t="shared" si="986"/>
        <v>4.3330130165108761E-2</v>
      </c>
      <c r="I286" s="96">
        <f t="shared" si="987"/>
        <v>1.3069372449542297E-2</v>
      </c>
      <c r="J286" s="95">
        <v>522</v>
      </c>
      <c r="K286" s="96">
        <f t="shared" si="1007"/>
        <v>4.3040897097625333E-2</v>
      </c>
      <c r="L286" s="130">
        <f t="shared" si="1008"/>
        <v>1.3850726722619686</v>
      </c>
      <c r="M286" s="95">
        <v>364</v>
      </c>
      <c r="N286" s="96">
        <f t="shared" si="1009"/>
        <v>3.3936229722170426E-2</v>
      </c>
      <c r="O286" s="130">
        <f t="shared" si="1010"/>
        <v>1.0920809638602065</v>
      </c>
      <c r="P286" s="95">
        <v>328</v>
      </c>
      <c r="Q286" s="96">
        <f t="shared" si="1011"/>
        <v>2.8985507246376812E-2</v>
      </c>
      <c r="R286" s="130">
        <f t="shared" si="1012"/>
        <v>0.93276480477501</v>
      </c>
      <c r="S286" s="95">
        <v>449</v>
      </c>
      <c r="T286" s="96">
        <f t="shared" si="1013"/>
        <v>2.8769142051643493E-2</v>
      </c>
      <c r="U286" s="130">
        <f t="shared" si="1014"/>
        <v>0.92580208934242914</v>
      </c>
      <c r="V286" s="95">
        <v>713</v>
      </c>
      <c r="W286" s="96">
        <f t="shared" si="1015"/>
        <v>4.3115438108484005E-2</v>
      </c>
      <c r="X286" s="130">
        <f t="shared" si="1016"/>
        <v>1.3874714307466942</v>
      </c>
      <c r="Y286" s="95">
        <v>459</v>
      </c>
      <c r="Z286" s="96">
        <f t="shared" si="1017"/>
        <v>3.99790958975699E-2</v>
      </c>
      <c r="AA286" s="130">
        <f t="shared" si="1018"/>
        <v>1.2865427285092474</v>
      </c>
      <c r="AB286" s="95">
        <v>237</v>
      </c>
      <c r="AC286" s="96">
        <f t="shared" si="1019"/>
        <v>1.3069372449542297E-2</v>
      </c>
      <c r="AD286" s="130">
        <f t="shared" si="1020"/>
        <v>0.42057744712930789</v>
      </c>
      <c r="AE286" s="95">
        <v>496</v>
      </c>
      <c r="AF286" s="96">
        <f t="shared" si="1021"/>
        <v>4.3330130165108761E-2</v>
      </c>
      <c r="AG286" s="130">
        <f t="shared" si="1022"/>
        <v>1.3943803039495037</v>
      </c>
      <c r="AH286" s="95">
        <v>329</v>
      </c>
      <c r="AI286" s="96">
        <f t="shared" si="1023"/>
        <v>2.4633123689727462E-2</v>
      </c>
      <c r="AJ286" s="130">
        <f t="shared" si="1024"/>
        <v>0.79270342292593221</v>
      </c>
      <c r="AK286" s="95">
        <v>672</v>
      </c>
      <c r="AL286" s="96">
        <f t="shared" si="1025"/>
        <v>4.0278110764804601E-2</v>
      </c>
      <c r="AM286" s="130">
        <f t="shared" si="1026"/>
        <v>1.2961651422862521</v>
      </c>
      <c r="AN286" s="95">
        <v>461</v>
      </c>
      <c r="AO286" s="96">
        <f t="shared" si="1027"/>
        <v>3.6316369938553646E-2</v>
      </c>
      <c r="AP286" s="130">
        <f t="shared" si="1028"/>
        <v>1.168674794197585</v>
      </c>
      <c r="AQ286" s="95">
        <v>359</v>
      </c>
      <c r="AR286" s="96">
        <f t="shared" si="1029"/>
        <v>1.7837622975255887E-2</v>
      </c>
      <c r="AS286" s="130">
        <f t="shared" si="1030"/>
        <v>0.57402158846968532</v>
      </c>
      <c r="AT286" s="95">
        <v>335</v>
      </c>
      <c r="AU286" s="96">
        <f t="shared" si="1031"/>
        <v>2.3152947681249567E-2</v>
      </c>
      <c r="AV286" s="130">
        <f t="shared" si="1032"/>
        <v>0.74507078797340365</v>
      </c>
      <c r="AW286" s="95">
        <v>363</v>
      </c>
      <c r="AX286" s="96">
        <f t="shared" si="1033"/>
        <v>2.8224865873571262E-2</v>
      </c>
      <c r="AY286" s="130">
        <f t="shared" si="1034"/>
        <v>0.90828707196950764</v>
      </c>
      <c r="AZ286" s="95">
        <v>496</v>
      </c>
      <c r="BA286" s="96">
        <f t="shared" si="1035"/>
        <v>3.7445266495545824E-2</v>
      </c>
      <c r="BB286" s="130">
        <f t="shared" si="1036"/>
        <v>1.2050031208900778</v>
      </c>
      <c r="BC286" s="95">
        <v>420</v>
      </c>
      <c r="BD286" s="96">
        <f t="shared" si="1037"/>
        <v>2.819927487578891E-2</v>
      </c>
      <c r="BE286" s="130">
        <f t="shared" si="1038"/>
        <v>0.90746354378876692</v>
      </c>
      <c r="BF286" s="95">
        <v>359</v>
      </c>
      <c r="BG286" s="96">
        <f t="shared" si="1039"/>
        <v>3.2036409066571479E-2</v>
      </c>
      <c r="BH286" s="130">
        <f t="shared" si="1040"/>
        <v>1.0309440022792153</v>
      </c>
      <c r="BI286" s="95">
        <f t="shared" si="1041"/>
        <v>2471</v>
      </c>
      <c r="BJ286" s="93">
        <f t="shared" si="1042"/>
        <v>3.6842654579612041E-2</v>
      </c>
      <c r="BK286" s="97">
        <f t="shared" si="1043"/>
        <v>1.1856108369689009</v>
      </c>
      <c r="BL286" s="95">
        <f t="shared" si="1044"/>
        <v>1416</v>
      </c>
      <c r="BM286" s="93">
        <f t="shared" si="1045"/>
        <v>2.4138283727114657E-2</v>
      </c>
      <c r="BN286" s="97">
        <f t="shared" si="1046"/>
        <v>0.77677928203724367</v>
      </c>
      <c r="BO286" s="95">
        <f t="shared" si="1047"/>
        <v>2049</v>
      </c>
      <c r="BP286" s="93">
        <f t="shared" si="1048"/>
        <v>3.5623630863381897E-2</v>
      </c>
      <c r="BQ286" s="97">
        <f t="shared" si="1049"/>
        <v>1.1463821835242505</v>
      </c>
      <c r="BR286" s="95">
        <f t="shared" si="1050"/>
        <v>1426</v>
      </c>
      <c r="BS286" s="93">
        <f t="shared" si="1051"/>
        <v>2.6573244134692434E-2</v>
      </c>
      <c r="BT286" s="97">
        <f t="shared" si="1052"/>
        <v>0.85513724727495977</v>
      </c>
      <c r="BU286" s="93">
        <f t="shared" si="988"/>
        <v>4.3040897097625333E-2</v>
      </c>
      <c r="BV286" s="93">
        <f t="shared" si="989"/>
        <v>3.3936229722170426E-2</v>
      </c>
      <c r="BW286" s="93">
        <f t="shared" si="990"/>
        <v>2.8985507246376812E-2</v>
      </c>
      <c r="BX286" s="93">
        <f t="shared" si="991"/>
        <v>2.8769142051643493E-2</v>
      </c>
      <c r="BY286" s="93">
        <f t="shared" si="992"/>
        <v>4.3115438108484005E-2</v>
      </c>
      <c r="BZ286" s="93">
        <f t="shared" si="993"/>
        <v>3.99790958975699E-2</v>
      </c>
      <c r="CA286" s="93">
        <f t="shared" si="994"/>
        <v>1.3069372449542297E-2</v>
      </c>
      <c r="CB286" s="93">
        <f t="shared" si="995"/>
        <v>4.3330130165108761E-2</v>
      </c>
      <c r="CC286" s="93">
        <f t="shared" si="996"/>
        <v>2.4633123689727462E-2</v>
      </c>
      <c r="CD286" s="93">
        <f t="shared" si="997"/>
        <v>4.0278110764804601E-2</v>
      </c>
      <c r="CE286" s="93">
        <f t="shared" si="998"/>
        <v>3.6316369938553646E-2</v>
      </c>
      <c r="CF286" s="93">
        <f t="shared" si="999"/>
        <v>1.7837622975255887E-2</v>
      </c>
      <c r="CG286" s="93">
        <f t="shared" si="1000"/>
        <v>2.3152947681249567E-2</v>
      </c>
      <c r="CH286" s="93">
        <f t="shared" si="1001"/>
        <v>2.8224865873571262E-2</v>
      </c>
      <c r="CI286" s="93">
        <f t="shared" si="1002"/>
        <v>3.7445266495545824E-2</v>
      </c>
      <c r="CJ286" s="93">
        <f t="shared" si="1003"/>
        <v>2.819927487578891E-2</v>
      </c>
      <c r="CK286" s="93">
        <f t="shared" si="1004"/>
        <v>3.2036409066571479E-2</v>
      </c>
      <c r="CL286" s="37"/>
    </row>
    <row r="287" spans="1:90">
      <c r="A287" s="37" t="s">
        <v>298</v>
      </c>
      <c r="B287" s="37"/>
      <c r="C287" s="37"/>
      <c r="D287" s="37"/>
      <c r="E287" s="37"/>
      <c r="F287" s="93"/>
      <c r="G287" s="93"/>
      <c r="H287" s="93"/>
      <c r="I287" s="93"/>
      <c r="J287" s="37"/>
      <c r="K287" s="93"/>
      <c r="L287" s="93"/>
      <c r="M287" s="37"/>
      <c r="N287" s="93"/>
      <c r="O287" s="93"/>
      <c r="P287" s="37"/>
      <c r="Q287" s="93"/>
      <c r="R287" s="93"/>
      <c r="S287" s="37"/>
      <c r="T287" s="93"/>
      <c r="U287" s="93"/>
      <c r="V287" s="37"/>
      <c r="W287" s="93"/>
      <c r="X287" s="93"/>
      <c r="Y287" s="37"/>
      <c r="Z287" s="93"/>
      <c r="AA287" s="93"/>
      <c r="AB287" s="37"/>
      <c r="AC287" s="93"/>
      <c r="AD287" s="93"/>
      <c r="AE287" s="37"/>
      <c r="AF287" s="93"/>
      <c r="AG287" s="93"/>
      <c r="AH287" s="37"/>
      <c r="AI287" s="93"/>
      <c r="AJ287" s="93"/>
      <c r="AK287" s="37"/>
      <c r="AL287" s="93"/>
      <c r="AM287" s="93"/>
      <c r="AN287" s="37"/>
      <c r="AO287" s="93"/>
      <c r="AP287" s="93"/>
      <c r="AQ287" s="37"/>
      <c r="AR287" s="93"/>
      <c r="AS287" s="93"/>
      <c r="AT287" s="37"/>
      <c r="AU287" s="93"/>
      <c r="AV287" s="93"/>
      <c r="AW287" s="37"/>
      <c r="AX287" s="93"/>
      <c r="AY287" s="93"/>
      <c r="AZ287" s="37"/>
      <c r="BA287" s="93"/>
      <c r="BB287" s="93"/>
      <c r="BC287" s="37"/>
      <c r="BD287" s="93"/>
      <c r="BE287" s="93"/>
      <c r="BF287" s="37"/>
      <c r="BG287" s="93"/>
      <c r="BH287" s="93"/>
      <c r="BI287" s="93"/>
      <c r="BJ287" s="93"/>
      <c r="BK287" s="93"/>
      <c r="BL287" s="93"/>
      <c r="BM287" s="93"/>
      <c r="BN287" s="93"/>
      <c r="BO287" s="93"/>
      <c r="BP287" s="93"/>
      <c r="BQ287" s="93"/>
      <c r="BR287" s="93"/>
      <c r="BS287" s="93"/>
      <c r="BT287" s="93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</row>
    <row r="288" spans="1:90">
      <c r="A288" s="37" t="s">
        <v>299</v>
      </c>
      <c r="B288" s="37" t="s">
        <v>300</v>
      </c>
      <c r="C288" s="94">
        <v>42736</v>
      </c>
      <c r="D288" s="37"/>
      <c r="E288" s="37"/>
      <c r="F288" s="132">
        <v>0.93742900000000007</v>
      </c>
      <c r="G288" s="37"/>
      <c r="H288" s="96">
        <f t="shared" ref="H288:H318" si="1053">LARGE(BU288:CK288,1)</f>
        <v>0.99352799999999997</v>
      </c>
      <c r="I288" s="96">
        <f t="shared" ref="I288:I318" si="1054">SMALL(BU288:CK288,1)</f>
        <v>0.82410499999999998</v>
      </c>
      <c r="J288" s="103"/>
      <c r="K288" s="132">
        <v>0.93708600000000009</v>
      </c>
      <c r="L288" s="97">
        <f t="shared" ref="L288:L318" si="1055">K288/$F288</f>
        <v>0.99963410562293253</v>
      </c>
      <c r="M288" s="103"/>
      <c r="N288" s="133">
        <v>0.94701999999999997</v>
      </c>
      <c r="O288" s="97">
        <f t="shared" ref="O288:O318" si="1056">N288/$F288</f>
        <v>1.0102311748409745</v>
      </c>
      <c r="P288" s="103"/>
      <c r="Q288" s="133">
        <v>0.93114800000000009</v>
      </c>
      <c r="R288" s="97">
        <f t="shared" ref="R288:R318" si="1057">Q288/$F288</f>
        <v>0.99329975923509939</v>
      </c>
      <c r="S288" s="103"/>
      <c r="T288" s="133">
        <v>0.82410499999999998</v>
      </c>
      <c r="U288" s="97">
        <f t="shared" ref="U288:U318" si="1058">T288/$F288</f>
        <v>0.87911191140875722</v>
      </c>
      <c r="V288" s="103"/>
      <c r="W288" s="133">
        <v>0.92993599999999998</v>
      </c>
      <c r="X288" s="97">
        <f t="shared" ref="X288:X318" si="1059">W288/$F288</f>
        <v>0.99200686131963056</v>
      </c>
      <c r="Y288" s="103"/>
      <c r="Z288" s="133">
        <v>0.95016599999999996</v>
      </c>
      <c r="AA288" s="97">
        <f t="shared" ref="AA288:AA318" si="1060">Z288/$F288</f>
        <v>1.0135871623344272</v>
      </c>
      <c r="AB288" s="103"/>
      <c r="AC288" s="133">
        <v>0.88636399999999993</v>
      </c>
      <c r="AD288" s="97">
        <f t="shared" ref="AD288:AD318" si="1061">AC288/$F288</f>
        <v>0.94552654121005419</v>
      </c>
      <c r="AE288" s="103"/>
      <c r="AF288" s="133">
        <v>0.95765499999999992</v>
      </c>
      <c r="AG288" s="97">
        <f t="shared" ref="AG288:AG318" si="1062">AF288/$F288</f>
        <v>1.0215760340249767</v>
      </c>
      <c r="AH288" s="103"/>
      <c r="AI288" s="133">
        <v>0.986842</v>
      </c>
      <c r="AJ288" s="97">
        <f t="shared" ref="AJ288:AJ318" si="1063">AI288/$F288</f>
        <v>1.0527111919942735</v>
      </c>
      <c r="AK288" s="103"/>
      <c r="AL288" s="133">
        <v>0.99352799999999997</v>
      </c>
      <c r="AM288" s="97">
        <f t="shared" ref="AM288:AM318" si="1064">AL288/$F288</f>
        <v>1.0598434654784521</v>
      </c>
      <c r="AN288" s="103"/>
      <c r="AO288" s="133">
        <v>0.94019900000000001</v>
      </c>
      <c r="AP288" s="97">
        <f t="shared" ref="AP288:AP318" si="1065">AO288/$F288</f>
        <v>1.00295489045037</v>
      </c>
      <c r="AQ288" s="103"/>
      <c r="AR288" s="133">
        <v>0.95424799999999999</v>
      </c>
      <c r="AS288" s="97">
        <f t="shared" ref="AS288:AS318" si="1066">AR288/$F288</f>
        <v>1.0179416254457669</v>
      </c>
      <c r="AT288" s="103"/>
      <c r="AU288" s="133">
        <v>0.90445900000000001</v>
      </c>
      <c r="AV288" s="97">
        <f t="shared" ref="AV288:AV318" si="1067">AU288/$F288</f>
        <v>0.96482933640841062</v>
      </c>
      <c r="AW288" s="103"/>
      <c r="AX288" s="133">
        <v>0.93272199999999994</v>
      </c>
      <c r="AY288" s="97">
        <f t="shared" ref="AY288:AY318" si="1068">AX288/$F288</f>
        <v>0.99497881972928071</v>
      </c>
      <c r="AZ288" s="103"/>
      <c r="BA288" s="133">
        <v>0.97039500000000001</v>
      </c>
      <c r="BB288" s="97">
        <f t="shared" ref="BB288:BB318" si="1069">BA288/$F288</f>
        <v>1.0351663966017692</v>
      </c>
      <c r="BC288" s="103"/>
      <c r="BD288" s="133">
        <v>0.95129799999999998</v>
      </c>
      <c r="BE288" s="97">
        <f t="shared" ref="BE288:BE318" si="1070">BD288/$F288</f>
        <v>1.0147947204534955</v>
      </c>
      <c r="BF288" s="103"/>
      <c r="BG288" s="133">
        <v>0.94136799999999998</v>
      </c>
      <c r="BH288" s="97">
        <f t="shared" ref="BH288:BH318" si="1071">BG288/$F288</f>
        <v>1.0042019182252735</v>
      </c>
      <c r="BI288" s="97"/>
      <c r="BJ288" s="96">
        <f t="shared" ref="BJ288:BJ318" si="1072">((K288*J$175)+(T288*S$175)+(W288*V$175)+(Z288*Y$175)+(Q288*P$175))/BI$175</f>
        <v>0.9082455835779345</v>
      </c>
      <c r="BK288" s="97">
        <f t="shared" ref="BK288:BK318" si="1073">BJ288/$F288</f>
        <v>0.96886866480334455</v>
      </c>
      <c r="BL288" s="93"/>
      <c r="BM288" s="93">
        <f t="shared" ref="BM288:BM318" si="1074">((BG288*BF$175)+(AU288*AT$175)+(AR288*AQ$175)+(AX288*AW$175))/BL$175</f>
        <v>0.93444040601129197</v>
      </c>
      <c r="BN288" s="97">
        <f t="shared" ref="BN288:BN318" si="1075">BM288/$F288</f>
        <v>0.99681192496849569</v>
      </c>
      <c r="BO288" s="93"/>
      <c r="BP288" s="93">
        <f t="shared" ref="BP288:BP318" si="1076">((BA288*AZ$175)+(AO288*AN$175)+(AL288*AK$175)+(BD288*BC$175))/BO$175</f>
        <v>0.96414315797906092</v>
      </c>
      <c r="BQ288" s="97">
        <f t="shared" ref="BQ288:BQ318" si="1077">BP288/$F288</f>
        <v>1.028497260036825</v>
      </c>
      <c r="BR288" s="93"/>
      <c r="BS288" s="97">
        <f t="shared" ref="BS288:BS318" si="1078">((AI288*AH$175)+(AF288*AE$175)+(AC288*AB$175)+(N288*M$175))/BR$175</f>
        <v>0.93692815684105735</v>
      </c>
      <c r="BT288" s="97">
        <f t="shared" ref="BT288:BT318" si="1079">BS288/$F288</f>
        <v>0.99946572683484003</v>
      </c>
      <c r="BU288" s="93">
        <f t="shared" ref="BU288:BU318" si="1080">K288</f>
        <v>0.93708600000000009</v>
      </c>
      <c r="BV288" s="93">
        <f t="shared" ref="BV288:BV318" si="1081">N288</f>
        <v>0.94701999999999997</v>
      </c>
      <c r="BW288" s="93">
        <f t="shared" ref="BW288:BW318" si="1082">Q288</f>
        <v>0.93114800000000009</v>
      </c>
      <c r="BX288" s="93">
        <f t="shared" ref="BX288:BX318" si="1083">T288</f>
        <v>0.82410499999999998</v>
      </c>
      <c r="BY288" s="93">
        <f t="shared" ref="BY288:BY318" si="1084">W288</f>
        <v>0.92993599999999998</v>
      </c>
      <c r="BZ288" s="93">
        <f t="shared" ref="BZ288:BZ318" si="1085">Z288</f>
        <v>0.95016599999999996</v>
      </c>
      <c r="CA288" s="93">
        <f t="shared" ref="CA288:CA318" si="1086">AC288</f>
        <v>0.88636399999999993</v>
      </c>
      <c r="CB288" s="93">
        <f t="shared" ref="CB288:CB318" si="1087">AF288</f>
        <v>0.95765499999999992</v>
      </c>
      <c r="CC288" s="93">
        <f t="shared" ref="CC288:CC318" si="1088">AI288</f>
        <v>0.986842</v>
      </c>
      <c r="CD288" s="93">
        <f t="shared" ref="CD288:CD318" si="1089">AL288</f>
        <v>0.99352799999999997</v>
      </c>
      <c r="CE288" s="93">
        <f t="shared" ref="CE288:CE318" si="1090">AO288</f>
        <v>0.94019900000000001</v>
      </c>
      <c r="CF288" s="93">
        <f t="shared" ref="CF288:CF318" si="1091">AR288</f>
        <v>0.95424799999999999</v>
      </c>
      <c r="CG288" s="93">
        <f t="shared" ref="CG288:CG318" si="1092">AU288</f>
        <v>0.90445900000000001</v>
      </c>
      <c r="CH288" s="93">
        <f t="shared" ref="CH288:CH318" si="1093">AX288</f>
        <v>0.93272199999999994</v>
      </c>
      <c r="CI288" s="93">
        <f t="shared" ref="CI288:CI318" si="1094">BA288</f>
        <v>0.97039500000000001</v>
      </c>
      <c r="CJ288" s="93">
        <f t="shared" ref="CJ288:CJ318" si="1095">BD288</f>
        <v>0.95129799999999998</v>
      </c>
      <c r="CK288" s="93">
        <f t="shared" ref="CK288:CK318" si="1096">BG288</f>
        <v>0.94136799999999998</v>
      </c>
      <c r="CL288" s="37"/>
    </row>
    <row r="289" spans="1:107">
      <c r="A289" s="37" t="s">
        <v>301</v>
      </c>
      <c r="B289" s="37" t="s">
        <v>300</v>
      </c>
      <c r="C289" s="94">
        <v>42736</v>
      </c>
      <c r="D289" s="37"/>
      <c r="E289" s="37"/>
      <c r="F289" s="132">
        <v>0.657864</v>
      </c>
      <c r="G289" s="37"/>
      <c r="H289" s="96">
        <f t="shared" si="1053"/>
        <v>0.75657799999999997</v>
      </c>
      <c r="I289" s="96">
        <f t="shared" si="1054"/>
        <v>0.530945</v>
      </c>
      <c r="J289" s="103"/>
      <c r="K289" s="132">
        <v>0.54966899999999996</v>
      </c>
      <c r="L289" s="97">
        <f t="shared" si="1055"/>
        <v>0.8355359162380066</v>
      </c>
      <c r="M289" s="103"/>
      <c r="N289" s="133">
        <v>0.65231799999999995</v>
      </c>
      <c r="O289" s="97">
        <f t="shared" si="1056"/>
        <v>0.99156968613573615</v>
      </c>
      <c r="P289" s="103"/>
      <c r="Q289" s="133">
        <v>0.64917999999999998</v>
      </c>
      <c r="R289" s="97">
        <f t="shared" si="1057"/>
        <v>0.98679970328213729</v>
      </c>
      <c r="S289" s="103"/>
      <c r="T289" s="133">
        <v>0.530945</v>
      </c>
      <c r="U289" s="97">
        <f t="shared" si="1058"/>
        <v>0.80707410650225575</v>
      </c>
      <c r="V289" s="103"/>
      <c r="W289" s="133">
        <v>0.63057300000000005</v>
      </c>
      <c r="X289" s="97">
        <f t="shared" si="1059"/>
        <v>0.95851574185545951</v>
      </c>
      <c r="Y289" s="103"/>
      <c r="Z289" s="133">
        <v>0.68106299999999997</v>
      </c>
      <c r="AA289" s="97">
        <f t="shared" si="1060"/>
        <v>1.0352641275400387</v>
      </c>
      <c r="AB289" s="103"/>
      <c r="AC289" s="133">
        <v>0.68506400000000001</v>
      </c>
      <c r="AD289" s="97">
        <f t="shared" si="1061"/>
        <v>1.0413459316819282</v>
      </c>
      <c r="AE289" s="103"/>
      <c r="AF289" s="133">
        <v>0.73615600000000003</v>
      </c>
      <c r="AG289" s="97">
        <f t="shared" si="1062"/>
        <v>1.1190094001191737</v>
      </c>
      <c r="AH289" s="103"/>
      <c r="AI289" s="133">
        <v>0.75657799999999997</v>
      </c>
      <c r="AJ289" s="97">
        <f t="shared" si="1063"/>
        <v>1.1500522904430095</v>
      </c>
      <c r="AK289" s="103"/>
      <c r="AL289" s="133">
        <v>0.73786400000000008</v>
      </c>
      <c r="AM289" s="97">
        <f t="shared" si="1064"/>
        <v>1.121605681417436</v>
      </c>
      <c r="AN289" s="103"/>
      <c r="AO289" s="133">
        <v>0.64119599999999999</v>
      </c>
      <c r="AP289" s="97">
        <f t="shared" si="1065"/>
        <v>0.97466345627667728</v>
      </c>
      <c r="AQ289" s="103"/>
      <c r="AR289" s="133">
        <v>0.66339799999999993</v>
      </c>
      <c r="AS289" s="97">
        <f t="shared" si="1066"/>
        <v>1.0084120730120509</v>
      </c>
      <c r="AT289" s="103"/>
      <c r="AU289" s="133">
        <v>0.62738800000000006</v>
      </c>
      <c r="AV289" s="97">
        <f t="shared" si="1067"/>
        <v>0.95367431566402794</v>
      </c>
      <c r="AW289" s="103"/>
      <c r="AX289" s="133">
        <v>0.67889899999999992</v>
      </c>
      <c r="AY289" s="97">
        <f t="shared" si="1068"/>
        <v>1.0319746938576968</v>
      </c>
      <c r="AZ289" s="103"/>
      <c r="BA289" s="133">
        <v>0.707237</v>
      </c>
      <c r="BB289" s="97">
        <f t="shared" si="1069"/>
        <v>1.0750504663577882</v>
      </c>
      <c r="BC289" s="103"/>
      <c r="BD289" s="133">
        <v>0.55844099999999997</v>
      </c>
      <c r="BE289" s="97">
        <f t="shared" si="1070"/>
        <v>0.84886997920542839</v>
      </c>
      <c r="BF289" s="103"/>
      <c r="BG289" s="133">
        <v>0.69706899999999994</v>
      </c>
      <c r="BH289" s="97">
        <f t="shared" si="1071"/>
        <v>1.059594384249632</v>
      </c>
      <c r="BI289" s="97"/>
      <c r="BJ289" s="96">
        <f t="shared" si="1072"/>
        <v>0.60300796567010617</v>
      </c>
      <c r="BK289" s="97">
        <f t="shared" si="1073"/>
        <v>0.91661493206818756</v>
      </c>
      <c r="BL289" s="93"/>
      <c r="BM289" s="93">
        <f t="shared" si="1074"/>
        <v>0.66515814397210227</v>
      </c>
      <c r="BN289" s="97">
        <f t="shared" si="1075"/>
        <v>1.0110876168510547</v>
      </c>
      <c r="BO289" s="93"/>
      <c r="BP289" s="93">
        <f t="shared" si="1076"/>
        <v>0.66203916310279198</v>
      </c>
      <c r="BQ289" s="97">
        <f t="shared" si="1077"/>
        <v>1.0063465444267994</v>
      </c>
      <c r="BR289" s="93"/>
      <c r="BS289" s="97">
        <f t="shared" si="1078"/>
        <v>0.70734744464107946</v>
      </c>
      <c r="BT289" s="97">
        <f t="shared" si="1079"/>
        <v>1.0752183500557553</v>
      </c>
      <c r="BU289" s="93">
        <f t="shared" si="1080"/>
        <v>0.54966899999999996</v>
      </c>
      <c r="BV289" s="93">
        <f t="shared" si="1081"/>
        <v>0.65231799999999995</v>
      </c>
      <c r="BW289" s="93">
        <f t="shared" si="1082"/>
        <v>0.64917999999999998</v>
      </c>
      <c r="BX289" s="93">
        <f t="shared" si="1083"/>
        <v>0.530945</v>
      </c>
      <c r="BY289" s="93">
        <f t="shared" si="1084"/>
        <v>0.63057300000000005</v>
      </c>
      <c r="BZ289" s="93">
        <f t="shared" si="1085"/>
        <v>0.68106299999999997</v>
      </c>
      <c r="CA289" s="93">
        <f t="shared" si="1086"/>
        <v>0.68506400000000001</v>
      </c>
      <c r="CB289" s="93">
        <f t="shared" si="1087"/>
        <v>0.73615600000000003</v>
      </c>
      <c r="CC289" s="93">
        <f t="shared" si="1088"/>
        <v>0.75657799999999997</v>
      </c>
      <c r="CD289" s="93">
        <f t="shared" si="1089"/>
        <v>0.73786400000000008</v>
      </c>
      <c r="CE289" s="93">
        <f t="shared" si="1090"/>
        <v>0.64119599999999999</v>
      </c>
      <c r="CF289" s="93">
        <f t="shared" si="1091"/>
        <v>0.66339799999999993</v>
      </c>
      <c r="CG289" s="93">
        <f t="shared" si="1092"/>
        <v>0.62738800000000006</v>
      </c>
      <c r="CH289" s="93">
        <f t="shared" si="1093"/>
        <v>0.67889899999999992</v>
      </c>
      <c r="CI289" s="93">
        <f t="shared" si="1094"/>
        <v>0.707237</v>
      </c>
      <c r="CJ289" s="93">
        <f t="shared" si="1095"/>
        <v>0.55844099999999997</v>
      </c>
      <c r="CK289" s="93">
        <f t="shared" si="1096"/>
        <v>0.69706899999999994</v>
      </c>
      <c r="CL289" s="37"/>
    </row>
    <row r="290" spans="1:107">
      <c r="A290" s="37" t="s">
        <v>302</v>
      </c>
      <c r="B290" s="37" t="s">
        <v>300</v>
      </c>
      <c r="C290" s="94">
        <v>42736</v>
      </c>
      <c r="D290" s="37"/>
      <c r="E290" s="37"/>
      <c r="F290" s="132">
        <v>0.89226899999999998</v>
      </c>
      <c r="G290" s="37"/>
      <c r="H290" s="96">
        <f t="shared" si="1053"/>
        <v>0.980263</v>
      </c>
      <c r="I290" s="96">
        <f t="shared" si="1054"/>
        <v>0.80194799999999999</v>
      </c>
      <c r="J290" s="103"/>
      <c r="K290" s="132">
        <v>0.94370799999999999</v>
      </c>
      <c r="L290" s="97">
        <f t="shared" si="1055"/>
        <v>1.0576496549807288</v>
      </c>
      <c r="M290" s="103"/>
      <c r="N290" s="133">
        <v>0.89072799999999996</v>
      </c>
      <c r="O290" s="97">
        <f t="shared" si="1056"/>
        <v>0.99827294235258646</v>
      </c>
      <c r="P290" s="103"/>
      <c r="Q290" s="133">
        <v>0.82295099999999999</v>
      </c>
      <c r="R290" s="97">
        <f t="shared" si="1057"/>
        <v>0.92231266579921523</v>
      </c>
      <c r="S290" s="103"/>
      <c r="T290" s="133">
        <v>0.80455999999999994</v>
      </c>
      <c r="U290" s="97">
        <f t="shared" si="1058"/>
        <v>0.90170116859377603</v>
      </c>
      <c r="V290" s="103"/>
      <c r="W290" s="133">
        <v>0.87579600000000002</v>
      </c>
      <c r="X290" s="97">
        <f t="shared" si="1059"/>
        <v>0.98153807876324295</v>
      </c>
      <c r="Y290" s="103"/>
      <c r="Z290" s="133">
        <v>0.93355499999999991</v>
      </c>
      <c r="AA290" s="97">
        <f t="shared" si="1060"/>
        <v>1.0462707995010472</v>
      </c>
      <c r="AB290" s="103"/>
      <c r="AC290" s="133">
        <v>0.80194799999999999</v>
      </c>
      <c r="AD290" s="97">
        <f t="shared" si="1061"/>
        <v>0.89877380027771892</v>
      </c>
      <c r="AE290" s="103"/>
      <c r="AF290" s="133">
        <v>0.91530900000000004</v>
      </c>
      <c r="AG290" s="97">
        <f t="shared" si="1062"/>
        <v>1.02582180934225</v>
      </c>
      <c r="AH290" s="103"/>
      <c r="AI290" s="133">
        <v>0.980263</v>
      </c>
      <c r="AJ290" s="97">
        <f t="shared" si="1063"/>
        <v>1.098618241808244</v>
      </c>
      <c r="AK290" s="103"/>
      <c r="AL290" s="133">
        <v>0.97734600000000005</v>
      </c>
      <c r="AM290" s="97">
        <f t="shared" si="1064"/>
        <v>1.0953490483251127</v>
      </c>
      <c r="AN290" s="103"/>
      <c r="AO290" s="133">
        <v>0.91029899999999997</v>
      </c>
      <c r="AP290" s="97">
        <f t="shared" si="1065"/>
        <v>1.0202069106962137</v>
      </c>
      <c r="AQ290" s="103"/>
      <c r="AR290" s="133">
        <v>0.93790799999999996</v>
      </c>
      <c r="AS290" s="97">
        <f t="shared" si="1066"/>
        <v>1.0511493731150583</v>
      </c>
      <c r="AT290" s="103"/>
      <c r="AU290" s="133">
        <v>0.9044589999999999</v>
      </c>
      <c r="AV290" s="97">
        <f t="shared" si="1067"/>
        <v>1.0136617993004351</v>
      </c>
      <c r="AW290" s="103"/>
      <c r="AX290" s="133">
        <v>0.82262999999999997</v>
      </c>
      <c r="AY290" s="97">
        <f t="shared" si="1068"/>
        <v>0.92195290882009795</v>
      </c>
      <c r="AZ290" s="103"/>
      <c r="BA290" s="133">
        <v>0.96381600000000001</v>
      </c>
      <c r="BB290" s="97">
        <f t="shared" si="1069"/>
        <v>1.0801854597660572</v>
      </c>
      <c r="BC290" s="103"/>
      <c r="BD290" s="133">
        <v>0.80519399999999997</v>
      </c>
      <c r="BE290" s="97">
        <f t="shared" si="1070"/>
        <v>0.90241171664598907</v>
      </c>
      <c r="BF290" s="103"/>
      <c r="BG290" s="133">
        <v>0.88599399999999995</v>
      </c>
      <c r="BH290" s="97">
        <f t="shared" si="1071"/>
        <v>0.99296736746429604</v>
      </c>
      <c r="BI290" s="97"/>
      <c r="BJ290" s="96">
        <f t="shared" si="1072"/>
        <v>0.87067204088116923</v>
      </c>
      <c r="BK290" s="97">
        <f t="shared" si="1073"/>
        <v>0.97579546177348897</v>
      </c>
      <c r="BL290" s="93"/>
      <c r="BM290" s="93">
        <f t="shared" si="1074"/>
        <v>0.89226894098306198</v>
      </c>
      <c r="BN290" s="97">
        <f t="shared" si="1075"/>
        <v>0.99999993385746</v>
      </c>
      <c r="BO290" s="93"/>
      <c r="BP290" s="93">
        <f t="shared" si="1076"/>
        <v>0.91490053805520299</v>
      </c>
      <c r="BQ290" s="97">
        <f t="shared" si="1077"/>
        <v>1.025364030415943</v>
      </c>
      <c r="BR290" s="93"/>
      <c r="BS290" s="97">
        <f t="shared" si="1078"/>
        <v>0.88568176682151678</v>
      </c>
      <c r="BT290" s="97">
        <f t="shared" si="1079"/>
        <v>0.99261743579740724</v>
      </c>
      <c r="BU290" s="93">
        <f t="shared" si="1080"/>
        <v>0.94370799999999999</v>
      </c>
      <c r="BV290" s="93">
        <f t="shared" si="1081"/>
        <v>0.89072799999999996</v>
      </c>
      <c r="BW290" s="93">
        <f t="shared" si="1082"/>
        <v>0.82295099999999999</v>
      </c>
      <c r="BX290" s="93">
        <f t="shared" si="1083"/>
        <v>0.80455999999999994</v>
      </c>
      <c r="BY290" s="93">
        <f t="shared" si="1084"/>
        <v>0.87579600000000002</v>
      </c>
      <c r="BZ290" s="93">
        <f t="shared" si="1085"/>
        <v>0.93355499999999991</v>
      </c>
      <c r="CA290" s="93">
        <f t="shared" si="1086"/>
        <v>0.80194799999999999</v>
      </c>
      <c r="CB290" s="93">
        <f t="shared" si="1087"/>
        <v>0.91530900000000004</v>
      </c>
      <c r="CC290" s="93">
        <f t="shared" si="1088"/>
        <v>0.980263</v>
      </c>
      <c r="CD290" s="93">
        <f t="shared" si="1089"/>
        <v>0.97734600000000005</v>
      </c>
      <c r="CE290" s="93">
        <f t="shared" si="1090"/>
        <v>0.91029899999999997</v>
      </c>
      <c r="CF290" s="93">
        <f t="shared" si="1091"/>
        <v>0.93790799999999996</v>
      </c>
      <c r="CG290" s="93">
        <f t="shared" si="1092"/>
        <v>0.9044589999999999</v>
      </c>
      <c r="CH290" s="93">
        <f t="shared" si="1093"/>
        <v>0.82262999999999997</v>
      </c>
      <c r="CI290" s="93">
        <f t="shared" si="1094"/>
        <v>0.96381600000000001</v>
      </c>
      <c r="CJ290" s="93">
        <f t="shared" si="1095"/>
        <v>0.80519399999999997</v>
      </c>
      <c r="CK290" s="93">
        <f t="shared" si="1096"/>
        <v>0.88599399999999995</v>
      </c>
      <c r="CL290" s="93"/>
      <c r="CM290" s="7"/>
      <c r="CN290" s="7"/>
    </row>
    <row r="291" spans="1:107">
      <c r="A291" s="37" t="s">
        <v>303</v>
      </c>
      <c r="B291" s="37" t="s">
        <v>300</v>
      </c>
      <c r="C291" s="94">
        <v>42736</v>
      </c>
      <c r="D291" s="37"/>
      <c r="E291" s="37"/>
      <c r="F291" s="132">
        <v>0.73096000000000005</v>
      </c>
      <c r="G291" s="37"/>
      <c r="H291" s="96">
        <f t="shared" si="1053"/>
        <v>0.85760499999999995</v>
      </c>
      <c r="I291" s="96">
        <f t="shared" si="1054"/>
        <v>0.60260599999999998</v>
      </c>
      <c r="J291" s="103"/>
      <c r="K291" s="132">
        <v>0.68874199999999997</v>
      </c>
      <c r="L291" s="97">
        <f t="shared" si="1055"/>
        <v>0.94224307759658521</v>
      </c>
      <c r="M291" s="103"/>
      <c r="N291" s="133">
        <v>0.79139100000000007</v>
      </c>
      <c r="O291" s="97">
        <f t="shared" si="1056"/>
        <v>1.082673470504542</v>
      </c>
      <c r="P291" s="103"/>
      <c r="Q291" s="133">
        <v>0.73770500000000006</v>
      </c>
      <c r="R291" s="97">
        <f t="shared" si="1057"/>
        <v>1.0092275911130568</v>
      </c>
      <c r="S291" s="103"/>
      <c r="T291" s="133">
        <v>0.60260599999999998</v>
      </c>
      <c r="U291" s="97">
        <f t="shared" si="1058"/>
        <v>0.82440352413264739</v>
      </c>
      <c r="V291" s="103"/>
      <c r="W291" s="133">
        <v>0.72930000000000006</v>
      </c>
      <c r="X291" s="97">
        <f t="shared" si="1059"/>
        <v>0.99772901389952939</v>
      </c>
      <c r="Y291" s="103"/>
      <c r="Z291" s="133">
        <v>0.78073099999999995</v>
      </c>
      <c r="AA291" s="97">
        <f t="shared" si="1060"/>
        <v>1.0680899091605558</v>
      </c>
      <c r="AB291" s="103"/>
      <c r="AC291" s="133">
        <v>0.70129900000000001</v>
      </c>
      <c r="AD291" s="97">
        <f t="shared" si="1061"/>
        <v>0.95942185618912112</v>
      </c>
      <c r="AE291" s="103"/>
      <c r="AF291" s="133">
        <v>0.74592799999999992</v>
      </c>
      <c r="AG291" s="97">
        <f t="shared" si="1062"/>
        <v>1.0204771806938819</v>
      </c>
      <c r="AH291" s="103"/>
      <c r="AI291" s="133">
        <v>0.83223599999999998</v>
      </c>
      <c r="AJ291" s="97">
        <f t="shared" si="1063"/>
        <v>1.1385520411513625</v>
      </c>
      <c r="AK291" s="103"/>
      <c r="AL291" s="133">
        <v>0.85760499999999995</v>
      </c>
      <c r="AM291" s="97">
        <f t="shared" si="1064"/>
        <v>1.1732584546350004</v>
      </c>
      <c r="AN291" s="103"/>
      <c r="AO291" s="133">
        <v>0.71760800000000002</v>
      </c>
      <c r="AP291" s="97">
        <f t="shared" si="1065"/>
        <v>0.98173361059428688</v>
      </c>
      <c r="AQ291" s="103"/>
      <c r="AR291" s="133">
        <v>0.70915099999999998</v>
      </c>
      <c r="AS291" s="97">
        <f t="shared" si="1066"/>
        <v>0.97016389405713022</v>
      </c>
      <c r="AT291" s="103"/>
      <c r="AU291" s="133">
        <v>0.67834399999999995</v>
      </c>
      <c r="AV291" s="97">
        <f t="shared" si="1067"/>
        <v>0.92801794899857704</v>
      </c>
      <c r="AW291" s="103"/>
      <c r="AX291" s="133">
        <v>0.70642199999999999</v>
      </c>
      <c r="AY291" s="97">
        <f t="shared" si="1068"/>
        <v>0.96643044763051322</v>
      </c>
      <c r="AZ291" s="103"/>
      <c r="BA291" s="133">
        <v>0.78947400000000001</v>
      </c>
      <c r="BB291" s="97">
        <f t="shared" si="1069"/>
        <v>1.0800508919776732</v>
      </c>
      <c r="BC291" s="103"/>
      <c r="BD291" s="133">
        <v>0.60714299999999999</v>
      </c>
      <c r="BE291" s="97">
        <f t="shared" si="1070"/>
        <v>0.83061043011929514</v>
      </c>
      <c r="BF291" s="103"/>
      <c r="BG291" s="133">
        <v>0.75569999999999993</v>
      </c>
      <c r="BH291" s="97">
        <f t="shared" si="1071"/>
        <v>1.0338459012805077</v>
      </c>
      <c r="BI291" s="97"/>
      <c r="BJ291" s="96">
        <f t="shared" si="1072"/>
        <v>0.70044533467485703</v>
      </c>
      <c r="BK291" s="97">
        <f t="shared" si="1073"/>
        <v>0.95825398746149859</v>
      </c>
      <c r="BL291" s="93"/>
      <c r="BM291" s="93">
        <f t="shared" si="1074"/>
        <v>0.71060815576220515</v>
      </c>
      <c r="BN291" s="97">
        <f t="shared" si="1075"/>
        <v>0.97215737627531618</v>
      </c>
      <c r="BO291" s="93"/>
      <c r="BP291" s="93">
        <f t="shared" si="1076"/>
        <v>0.74425802105012695</v>
      </c>
      <c r="BQ291" s="97">
        <f t="shared" si="1077"/>
        <v>1.018192542752171</v>
      </c>
      <c r="BR291" s="93"/>
      <c r="BS291" s="97">
        <f t="shared" si="1078"/>
        <v>0.75973623756590347</v>
      </c>
      <c r="BT291" s="97">
        <f t="shared" si="1079"/>
        <v>1.0393677322506065</v>
      </c>
      <c r="BU291" s="93">
        <f t="shared" si="1080"/>
        <v>0.68874199999999997</v>
      </c>
      <c r="BV291" s="93">
        <f t="shared" si="1081"/>
        <v>0.79139100000000007</v>
      </c>
      <c r="BW291" s="93">
        <f t="shared" si="1082"/>
        <v>0.73770500000000006</v>
      </c>
      <c r="BX291" s="93">
        <f t="shared" si="1083"/>
        <v>0.60260599999999998</v>
      </c>
      <c r="BY291" s="93">
        <f t="shared" si="1084"/>
        <v>0.72930000000000006</v>
      </c>
      <c r="BZ291" s="93">
        <f t="shared" si="1085"/>
        <v>0.78073099999999995</v>
      </c>
      <c r="CA291" s="93">
        <f t="shared" si="1086"/>
        <v>0.70129900000000001</v>
      </c>
      <c r="CB291" s="93">
        <f t="shared" si="1087"/>
        <v>0.74592799999999992</v>
      </c>
      <c r="CC291" s="93">
        <f t="shared" si="1088"/>
        <v>0.83223599999999998</v>
      </c>
      <c r="CD291" s="93">
        <f t="shared" si="1089"/>
        <v>0.85760499999999995</v>
      </c>
      <c r="CE291" s="93">
        <f t="shared" si="1090"/>
        <v>0.71760800000000002</v>
      </c>
      <c r="CF291" s="93">
        <f t="shared" si="1091"/>
        <v>0.70915099999999998</v>
      </c>
      <c r="CG291" s="93">
        <f t="shared" si="1092"/>
        <v>0.67834399999999995</v>
      </c>
      <c r="CH291" s="93">
        <f t="shared" si="1093"/>
        <v>0.70642199999999999</v>
      </c>
      <c r="CI291" s="93">
        <f t="shared" si="1094"/>
        <v>0.78947400000000001</v>
      </c>
      <c r="CJ291" s="93">
        <f t="shared" si="1095"/>
        <v>0.60714299999999999</v>
      </c>
      <c r="CK291" s="93">
        <f t="shared" si="1096"/>
        <v>0.75569999999999993</v>
      </c>
      <c r="CL291" s="93"/>
      <c r="CM291" s="7"/>
      <c r="CN291" s="7"/>
    </row>
    <row r="292" spans="1:107">
      <c r="A292" s="37" t="s">
        <v>304</v>
      </c>
      <c r="B292" s="37" t="s">
        <v>300</v>
      </c>
      <c r="C292" s="94">
        <v>42736</v>
      </c>
      <c r="D292" s="37"/>
      <c r="E292" s="37"/>
      <c r="F292" s="132">
        <v>0.85553000000000001</v>
      </c>
      <c r="G292" s="37"/>
      <c r="H292" s="96">
        <f t="shared" si="1053"/>
        <v>0.92556700000000003</v>
      </c>
      <c r="I292" s="96">
        <f t="shared" si="1054"/>
        <v>0.76221499999999998</v>
      </c>
      <c r="J292" s="103"/>
      <c r="K292" s="132">
        <v>0.90066299999999999</v>
      </c>
      <c r="L292" s="97">
        <f t="shared" si="1055"/>
        <v>1.0527544329246199</v>
      </c>
      <c r="M292" s="103"/>
      <c r="N292" s="133">
        <v>0.85430500000000009</v>
      </c>
      <c r="O292" s="97">
        <f t="shared" si="1056"/>
        <v>0.99856813904830932</v>
      </c>
      <c r="P292" s="103"/>
      <c r="Q292" s="133">
        <v>0.79999999999999993</v>
      </c>
      <c r="R292" s="97">
        <f t="shared" si="1057"/>
        <v>0.93509286641029532</v>
      </c>
      <c r="S292" s="103"/>
      <c r="T292" s="133">
        <v>0.76221499999999998</v>
      </c>
      <c r="U292" s="97">
        <f t="shared" si="1058"/>
        <v>0.89092726146365409</v>
      </c>
      <c r="V292" s="103"/>
      <c r="W292" s="133">
        <v>0.84394899999999995</v>
      </c>
      <c r="X292" s="97">
        <f t="shared" si="1059"/>
        <v>0.98646336189262784</v>
      </c>
      <c r="Y292" s="103"/>
      <c r="Z292" s="133">
        <v>0.90033200000000002</v>
      </c>
      <c r="AA292" s="97">
        <f t="shared" si="1060"/>
        <v>1.0523675382511426</v>
      </c>
      <c r="AB292" s="103"/>
      <c r="AC292" s="133">
        <v>0.78571400000000002</v>
      </c>
      <c r="AD292" s="97">
        <f t="shared" si="1061"/>
        <v>0.91839444554837357</v>
      </c>
      <c r="AE292" s="103"/>
      <c r="AF292" s="133">
        <v>0.86970700000000001</v>
      </c>
      <c r="AG292" s="97">
        <f t="shared" si="1062"/>
        <v>1.0165710144588735</v>
      </c>
      <c r="AH292" s="103"/>
      <c r="AI292" s="133">
        <v>0.881579</v>
      </c>
      <c r="AJ292" s="97">
        <f t="shared" si="1063"/>
        <v>1.0304477925964022</v>
      </c>
      <c r="AK292" s="103"/>
      <c r="AL292" s="133">
        <v>0.92556700000000003</v>
      </c>
      <c r="AM292" s="97">
        <f t="shared" si="1064"/>
        <v>1.0818638738559723</v>
      </c>
      <c r="AN292" s="103"/>
      <c r="AO292" s="133">
        <v>0.87043199999999998</v>
      </c>
      <c r="AP292" s="97">
        <f t="shared" si="1065"/>
        <v>1.0174184423690578</v>
      </c>
      <c r="AQ292" s="103"/>
      <c r="AR292" s="133">
        <v>0.87581700000000007</v>
      </c>
      <c r="AS292" s="97">
        <f t="shared" si="1066"/>
        <v>1.0237127862260822</v>
      </c>
      <c r="AT292" s="103"/>
      <c r="AU292" s="133">
        <v>0.88216600000000001</v>
      </c>
      <c r="AV292" s="97">
        <f t="shared" si="1067"/>
        <v>1.0311339169871307</v>
      </c>
      <c r="AW292" s="103"/>
      <c r="AX292" s="133">
        <v>0.82874599999999998</v>
      </c>
      <c r="AY292" s="97">
        <f t="shared" si="1068"/>
        <v>0.96869309083258326</v>
      </c>
      <c r="AZ292" s="103"/>
      <c r="BA292" s="133">
        <v>0.89144699999999999</v>
      </c>
      <c r="BB292" s="97">
        <f t="shared" si="1069"/>
        <v>1.0419821631035733</v>
      </c>
      <c r="BC292" s="103"/>
      <c r="BD292" s="133">
        <v>0.82467500000000005</v>
      </c>
      <c r="BE292" s="97">
        <f t="shared" si="1070"/>
        <v>0.96393463700863791</v>
      </c>
      <c r="BF292" s="103"/>
      <c r="BG292" s="133">
        <v>0.850163</v>
      </c>
      <c r="BH292" s="97">
        <f t="shared" si="1071"/>
        <v>0.99372669573246997</v>
      </c>
      <c r="BI292" s="97"/>
      <c r="BJ292" s="96">
        <f t="shared" si="1072"/>
        <v>0.83547966160317111</v>
      </c>
      <c r="BK292" s="97">
        <f t="shared" si="1073"/>
        <v>0.97656383949501602</v>
      </c>
      <c r="BL292" s="93"/>
      <c r="BM292" s="93">
        <f t="shared" si="1074"/>
        <v>0.86114460936565929</v>
      </c>
      <c r="BN292" s="97">
        <f t="shared" si="1075"/>
        <v>1.0065627264568855</v>
      </c>
      <c r="BO292" s="93"/>
      <c r="BP292" s="93">
        <f t="shared" si="1076"/>
        <v>0.87858055106281741</v>
      </c>
      <c r="BQ292" s="97">
        <f t="shared" si="1077"/>
        <v>1.0269430073320835</v>
      </c>
      <c r="BR292" s="93"/>
      <c r="BS292" s="97">
        <f t="shared" si="1078"/>
        <v>0.83903209141687873</v>
      </c>
      <c r="BT292" s="97">
        <f t="shared" si="1079"/>
        <v>0.98071615421654268</v>
      </c>
      <c r="BU292" s="93">
        <f t="shared" si="1080"/>
        <v>0.90066299999999999</v>
      </c>
      <c r="BV292" s="93">
        <f t="shared" si="1081"/>
        <v>0.85430500000000009</v>
      </c>
      <c r="BW292" s="93">
        <f t="shared" si="1082"/>
        <v>0.79999999999999993</v>
      </c>
      <c r="BX292" s="93">
        <f t="shared" si="1083"/>
        <v>0.76221499999999998</v>
      </c>
      <c r="BY292" s="93">
        <f t="shared" si="1084"/>
        <v>0.84394899999999995</v>
      </c>
      <c r="BZ292" s="93">
        <f t="shared" si="1085"/>
        <v>0.90033200000000002</v>
      </c>
      <c r="CA292" s="93">
        <f t="shared" si="1086"/>
        <v>0.78571400000000002</v>
      </c>
      <c r="CB292" s="93">
        <f t="shared" si="1087"/>
        <v>0.86970700000000001</v>
      </c>
      <c r="CC292" s="93">
        <f t="shared" si="1088"/>
        <v>0.881579</v>
      </c>
      <c r="CD292" s="93">
        <f t="shared" si="1089"/>
        <v>0.92556700000000003</v>
      </c>
      <c r="CE292" s="93">
        <f t="shared" si="1090"/>
        <v>0.87043199999999998</v>
      </c>
      <c r="CF292" s="93">
        <f t="shared" si="1091"/>
        <v>0.87581700000000007</v>
      </c>
      <c r="CG292" s="93">
        <f t="shared" si="1092"/>
        <v>0.88216600000000001</v>
      </c>
      <c r="CH292" s="93">
        <f t="shared" si="1093"/>
        <v>0.82874599999999998</v>
      </c>
      <c r="CI292" s="93">
        <f t="shared" si="1094"/>
        <v>0.89144699999999999</v>
      </c>
      <c r="CJ292" s="93">
        <f t="shared" si="1095"/>
        <v>0.82467500000000005</v>
      </c>
      <c r="CK292" s="93">
        <f t="shared" si="1096"/>
        <v>0.850163</v>
      </c>
      <c r="CL292" s="37"/>
    </row>
    <row r="293" spans="1:107">
      <c r="A293" s="37" t="s">
        <v>305</v>
      </c>
      <c r="B293" s="37" t="s">
        <v>300</v>
      </c>
      <c r="C293" s="94">
        <v>42736</v>
      </c>
      <c r="D293" s="37"/>
      <c r="E293" s="37"/>
      <c r="F293" s="132">
        <v>0.37122100000000002</v>
      </c>
      <c r="G293" s="37"/>
      <c r="H293" s="96">
        <f t="shared" si="1053"/>
        <v>0.462783</v>
      </c>
      <c r="I293" s="96">
        <f t="shared" si="1054"/>
        <v>0.26948100000000003</v>
      </c>
      <c r="J293" s="103"/>
      <c r="K293" s="132">
        <v>0.45364199999999999</v>
      </c>
      <c r="L293" s="97">
        <f t="shared" si="1055"/>
        <v>1.2220267711147805</v>
      </c>
      <c r="M293" s="103"/>
      <c r="N293" s="133">
        <v>0.40066200000000002</v>
      </c>
      <c r="O293" s="97">
        <f t="shared" si="1056"/>
        <v>1.0793085520485102</v>
      </c>
      <c r="P293" s="103"/>
      <c r="Q293" s="133">
        <v>0.27213100000000001</v>
      </c>
      <c r="R293" s="97">
        <f t="shared" si="1057"/>
        <v>0.73307005799779645</v>
      </c>
      <c r="S293" s="103"/>
      <c r="T293" s="133">
        <v>0.34201999999999999</v>
      </c>
      <c r="U293" s="97">
        <f t="shared" si="1058"/>
        <v>0.92133796310014782</v>
      </c>
      <c r="V293" s="103"/>
      <c r="W293" s="133">
        <v>0.40445900000000001</v>
      </c>
      <c r="X293" s="97">
        <f t="shared" si="1059"/>
        <v>1.0895369604629048</v>
      </c>
      <c r="Y293" s="103"/>
      <c r="Z293" s="133">
        <v>0.42524899999999999</v>
      </c>
      <c r="AA293" s="97">
        <f t="shared" si="1060"/>
        <v>1.1455413352154107</v>
      </c>
      <c r="AB293" s="103"/>
      <c r="AC293" s="133">
        <v>0.26948100000000003</v>
      </c>
      <c r="AD293" s="97">
        <f t="shared" si="1061"/>
        <v>0.72593145323136354</v>
      </c>
      <c r="AE293" s="103"/>
      <c r="AF293" s="133">
        <v>0.42996699999999999</v>
      </c>
      <c r="AG293" s="97">
        <f t="shared" si="1062"/>
        <v>1.1582507455127806</v>
      </c>
      <c r="AH293" s="103"/>
      <c r="AI293" s="133">
        <v>0.417763</v>
      </c>
      <c r="AJ293" s="97">
        <f t="shared" si="1063"/>
        <v>1.1253754502035176</v>
      </c>
      <c r="AK293" s="103"/>
      <c r="AL293" s="133">
        <v>0.462783</v>
      </c>
      <c r="AM293" s="97">
        <f t="shared" si="1064"/>
        <v>1.2466509168392952</v>
      </c>
      <c r="AN293" s="103"/>
      <c r="AO293" s="133">
        <v>0.375415</v>
      </c>
      <c r="AP293" s="97">
        <f t="shared" si="1065"/>
        <v>1.0112978522227998</v>
      </c>
      <c r="AQ293" s="103"/>
      <c r="AR293" s="133">
        <v>0.37254900000000002</v>
      </c>
      <c r="AS293" s="97">
        <f t="shared" si="1066"/>
        <v>1.0035773838225748</v>
      </c>
      <c r="AT293" s="103"/>
      <c r="AU293" s="133">
        <v>0.38216600000000001</v>
      </c>
      <c r="AV293" s="97">
        <f t="shared" si="1067"/>
        <v>1.0294837845919276</v>
      </c>
      <c r="AW293" s="103"/>
      <c r="AX293" s="133">
        <v>0.275229</v>
      </c>
      <c r="AY293" s="97">
        <f t="shared" si="1068"/>
        <v>0.74141549104172444</v>
      </c>
      <c r="AZ293" s="103"/>
      <c r="BA293" s="133">
        <v>0.34539500000000001</v>
      </c>
      <c r="BB293" s="97">
        <f t="shared" si="1069"/>
        <v>0.9304295823781521</v>
      </c>
      <c r="BC293" s="103"/>
      <c r="BD293" s="133">
        <v>0.37337700000000001</v>
      </c>
      <c r="BE293" s="97">
        <f t="shared" si="1070"/>
        <v>1.0058078610854451</v>
      </c>
      <c r="BF293" s="103"/>
      <c r="BG293" s="133">
        <v>0.31596099999999999</v>
      </c>
      <c r="BH293" s="97">
        <f t="shared" si="1071"/>
        <v>0.85113988702147769</v>
      </c>
      <c r="BI293" s="97"/>
      <c r="BJ293" s="96">
        <f t="shared" si="1072"/>
        <v>0.37938132788150214</v>
      </c>
      <c r="BK293" s="97">
        <f t="shared" si="1073"/>
        <v>1.0219823983058667</v>
      </c>
      <c r="BL293" s="93"/>
      <c r="BM293" s="93">
        <f t="shared" si="1074"/>
        <v>0.34062455114579876</v>
      </c>
      <c r="BN293" s="97">
        <f t="shared" si="1075"/>
        <v>0.91757888466923676</v>
      </c>
      <c r="BO293" s="93"/>
      <c r="BP293" s="93">
        <f t="shared" si="1076"/>
        <v>0.39011432512690358</v>
      </c>
      <c r="BQ293" s="97">
        <f t="shared" si="1077"/>
        <v>1.050895087096106</v>
      </c>
      <c r="BR293" s="93"/>
      <c r="BS293" s="97">
        <f t="shared" si="1078"/>
        <v>0.3624936721232902</v>
      </c>
      <c r="BT293" s="97">
        <f t="shared" si="1079"/>
        <v>0.97649020966833822</v>
      </c>
      <c r="BU293" s="93">
        <f t="shared" si="1080"/>
        <v>0.45364199999999999</v>
      </c>
      <c r="BV293" s="93">
        <f t="shared" si="1081"/>
        <v>0.40066200000000002</v>
      </c>
      <c r="BW293" s="93">
        <f t="shared" si="1082"/>
        <v>0.27213100000000001</v>
      </c>
      <c r="BX293" s="93">
        <f t="shared" si="1083"/>
        <v>0.34201999999999999</v>
      </c>
      <c r="BY293" s="93">
        <f t="shared" si="1084"/>
        <v>0.40445900000000001</v>
      </c>
      <c r="BZ293" s="93">
        <f t="shared" si="1085"/>
        <v>0.42524899999999999</v>
      </c>
      <c r="CA293" s="93">
        <f t="shared" si="1086"/>
        <v>0.26948100000000003</v>
      </c>
      <c r="CB293" s="93">
        <f t="shared" si="1087"/>
        <v>0.42996699999999999</v>
      </c>
      <c r="CC293" s="93">
        <f t="shared" si="1088"/>
        <v>0.417763</v>
      </c>
      <c r="CD293" s="93">
        <f t="shared" si="1089"/>
        <v>0.462783</v>
      </c>
      <c r="CE293" s="93">
        <f t="shared" si="1090"/>
        <v>0.375415</v>
      </c>
      <c r="CF293" s="93">
        <f t="shared" si="1091"/>
        <v>0.37254900000000002</v>
      </c>
      <c r="CG293" s="93">
        <f t="shared" si="1092"/>
        <v>0.38216600000000001</v>
      </c>
      <c r="CH293" s="93">
        <f t="shared" si="1093"/>
        <v>0.275229</v>
      </c>
      <c r="CI293" s="93">
        <f t="shared" si="1094"/>
        <v>0.34539500000000001</v>
      </c>
      <c r="CJ293" s="93">
        <f t="shared" si="1095"/>
        <v>0.37337700000000001</v>
      </c>
      <c r="CK293" s="93">
        <f t="shared" si="1096"/>
        <v>0.31596099999999999</v>
      </c>
      <c r="CL293" s="37"/>
    </row>
    <row r="294" spans="1:107">
      <c r="A294" s="37" t="s">
        <v>306</v>
      </c>
      <c r="B294" s="37" t="s">
        <v>300</v>
      </c>
      <c r="C294" s="94">
        <v>42736</v>
      </c>
      <c r="D294" s="37"/>
      <c r="E294" s="37"/>
      <c r="F294" s="132">
        <v>0.57749700000000004</v>
      </c>
      <c r="G294" s="37"/>
      <c r="H294" s="96">
        <f t="shared" si="1053"/>
        <v>0.71335499999999996</v>
      </c>
      <c r="I294" s="96">
        <f t="shared" si="1054"/>
        <v>0.44480500000000001</v>
      </c>
      <c r="J294" s="103"/>
      <c r="K294" s="132">
        <v>0.55298000000000003</v>
      </c>
      <c r="L294" s="97">
        <f t="shared" si="1055"/>
        <v>0.95754609980657912</v>
      </c>
      <c r="M294" s="103"/>
      <c r="N294" s="133">
        <v>0.50662200000000002</v>
      </c>
      <c r="O294" s="97">
        <f t="shared" si="1056"/>
        <v>0.87727208972514137</v>
      </c>
      <c r="P294" s="103"/>
      <c r="Q294" s="133">
        <v>0.53114799999999995</v>
      </c>
      <c r="R294" s="97">
        <f t="shared" si="1057"/>
        <v>0.91974157441510507</v>
      </c>
      <c r="S294" s="103"/>
      <c r="T294" s="133">
        <v>0.49511499999999997</v>
      </c>
      <c r="U294" s="97">
        <f t="shared" si="1058"/>
        <v>0.85734644508975799</v>
      </c>
      <c r="V294" s="103"/>
      <c r="W294" s="133">
        <v>0.55095499999999997</v>
      </c>
      <c r="X294" s="97">
        <f t="shared" si="1059"/>
        <v>0.95403958808444012</v>
      </c>
      <c r="Y294" s="103"/>
      <c r="Z294" s="133">
        <v>0.65780700000000003</v>
      </c>
      <c r="AA294" s="97">
        <f t="shared" si="1060"/>
        <v>1.1390656574839351</v>
      </c>
      <c r="AB294" s="103"/>
      <c r="AC294" s="133">
        <v>0.57792200000000005</v>
      </c>
      <c r="AD294" s="97">
        <f t="shared" si="1061"/>
        <v>1.0007359345589675</v>
      </c>
      <c r="AE294" s="103"/>
      <c r="AF294" s="133">
        <v>0.71335499999999996</v>
      </c>
      <c r="AG294" s="97">
        <f t="shared" si="1062"/>
        <v>1.2352531701463383</v>
      </c>
      <c r="AH294" s="103"/>
      <c r="AI294" s="133">
        <v>0.65131600000000001</v>
      </c>
      <c r="AJ294" s="97">
        <f t="shared" si="1063"/>
        <v>1.127825772255094</v>
      </c>
      <c r="AK294" s="103"/>
      <c r="AL294" s="133">
        <v>0.68608400000000003</v>
      </c>
      <c r="AM294" s="97">
        <f t="shared" si="1064"/>
        <v>1.1880304140108087</v>
      </c>
      <c r="AN294" s="103"/>
      <c r="AO294" s="133">
        <v>0.52159500000000003</v>
      </c>
      <c r="AP294" s="97">
        <f t="shared" si="1065"/>
        <v>0.90319949714024483</v>
      </c>
      <c r="AQ294" s="103"/>
      <c r="AR294" s="133">
        <v>0.51634000000000002</v>
      </c>
      <c r="AS294" s="97">
        <f t="shared" si="1066"/>
        <v>0.89409988276995378</v>
      </c>
      <c r="AT294" s="103"/>
      <c r="AU294" s="133">
        <v>0.53503199999999995</v>
      </c>
      <c r="AV294" s="97">
        <f t="shared" si="1067"/>
        <v>0.92646715047870365</v>
      </c>
      <c r="AW294" s="103"/>
      <c r="AX294" s="133">
        <v>0.57492300000000007</v>
      </c>
      <c r="AY294" s="97">
        <f t="shared" si="1068"/>
        <v>0.9955428339887481</v>
      </c>
      <c r="AZ294" s="103"/>
      <c r="BA294" s="133">
        <v>0.66447400000000001</v>
      </c>
      <c r="BB294" s="97">
        <f t="shared" si="1069"/>
        <v>1.1506103062007247</v>
      </c>
      <c r="BC294" s="103"/>
      <c r="BD294" s="133">
        <v>0.44480500000000001</v>
      </c>
      <c r="BE294" s="97">
        <f t="shared" si="1070"/>
        <v>0.77022910941528699</v>
      </c>
      <c r="BF294" s="103"/>
      <c r="BG294" s="133">
        <v>0.63843699999999992</v>
      </c>
      <c r="BH294" s="97">
        <f t="shared" si="1071"/>
        <v>1.1055243577022908</v>
      </c>
      <c r="BI294" s="97"/>
      <c r="BJ294" s="96">
        <f t="shared" si="1072"/>
        <v>0.55170316695917931</v>
      </c>
      <c r="BK294" s="97">
        <f t="shared" si="1073"/>
        <v>0.9553351220165287</v>
      </c>
      <c r="BL294" s="93"/>
      <c r="BM294" s="93">
        <f t="shared" si="1074"/>
        <v>0.55970629182995679</v>
      </c>
      <c r="BN294" s="97">
        <f t="shared" si="1075"/>
        <v>0.9691934188921445</v>
      </c>
      <c r="BO294" s="93"/>
      <c r="BP294" s="93">
        <f t="shared" si="1076"/>
        <v>0.58033331524428933</v>
      </c>
      <c r="BQ294" s="97">
        <f t="shared" si="1077"/>
        <v>1.0049113939021144</v>
      </c>
      <c r="BR294" s="93"/>
      <c r="BS294" s="97">
        <f t="shared" si="1078"/>
        <v>0.61021666320097345</v>
      </c>
      <c r="BT294" s="97">
        <f t="shared" si="1079"/>
        <v>1.0566577197820481</v>
      </c>
      <c r="BU294" s="93">
        <f t="shared" si="1080"/>
        <v>0.55298000000000003</v>
      </c>
      <c r="BV294" s="93">
        <f t="shared" si="1081"/>
        <v>0.50662200000000002</v>
      </c>
      <c r="BW294" s="93">
        <f t="shared" si="1082"/>
        <v>0.53114799999999995</v>
      </c>
      <c r="BX294" s="93">
        <f t="shared" si="1083"/>
        <v>0.49511499999999997</v>
      </c>
      <c r="BY294" s="93">
        <f t="shared" si="1084"/>
        <v>0.55095499999999997</v>
      </c>
      <c r="BZ294" s="93">
        <f t="shared" si="1085"/>
        <v>0.65780700000000003</v>
      </c>
      <c r="CA294" s="93">
        <f t="shared" si="1086"/>
        <v>0.57792200000000005</v>
      </c>
      <c r="CB294" s="93">
        <f t="shared" si="1087"/>
        <v>0.71335499999999996</v>
      </c>
      <c r="CC294" s="93">
        <f t="shared" si="1088"/>
        <v>0.65131600000000001</v>
      </c>
      <c r="CD294" s="93">
        <f t="shared" si="1089"/>
        <v>0.68608400000000003</v>
      </c>
      <c r="CE294" s="93">
        <f t="shared" si="1090"/>
        <v>0.52159500000000003</v>
      </c>
      <c r="CF294" s="93">
        <f t="shared" si="1091"/>
        <v>0.51634000000000002</v>
      </c>
      <c r="CG294" s="93">
        <f t="shared" si="1092"/>
        <v>0.53503199999999995</v>
      </c>
      <c r="CH294" s="93">
        <f t="shared" si="1093"/>
        <v>0.57492300000000007</v>
      </c>
      <c r="CI294" s="93">
        <f t="shared" si="1094"/>
        <v>0.66447400000000001</v>
      </c>
      <c r="CJ294" s="93">
        <f t="shared" si="1095"/>
        <v>0.44480500000000001</v>
      </c>
      <c r="CK294" s="93">
        <f t="shared" si="1096"/>
        <v>0.63843699999999992</v>
      </c>
      <c r="CL294" s="37"/>
    </row>
    <row r="295" spans="1:107">
      <c r="A295" s="37" t="s">
        <v>307</v>
      </c>
      <c r="B295" s="37" t="s">
        <v>300</v>
      </c>
      <c r="C295" s="94">
        <v>42736</v>
      </c>
      <c r="D295" s="37"/>
      <c r="E295" s="37"/>
      <c r="F295" s="132">
        <v>0.62284700000000004</v>
      </c>
      <c r="G295" s="37"/>
      <c r="H295" s="96">
        <f t="shared" si="1053"/>
        <v>0.79402000000000006</v>
      </c>
      <c r="I295" s="96">
        <f t="shared" si="1054"/>
        <v>0.53156199999999998</v>
      </c>
      <c r="J295" s="103"/>
      <c r="K295" s="132">
        <v>0.6092709999999999</v>
      </c>
      <c r="L295" s="97">
        <f t="shared" si="1055"/>
        <v>0.97820331477874956</v>
      </c>
      <c r="M295" s="103"/>
      <c r="N295" s="133">
        <v>0.55298000000000003</v>
      </c>
      <c r="O295" s="97">
        <f t="shared" si="1056"/>
        <v>0.88782638432873562</v>
      </c>
      <c r="P295" s="103"/>
      <c r="Q295" s="133">
        <v>0.69508199999999998</v>
      </c>
      <c r="R295" s="97">
        <f t="shared" si="1057"/>
        <v>1.1159755124452713</v>
      </c>
      <c r="S295" s="103"/>
      <c r="T295" s="133">
        <v>0.58306199999999997</v>
      </c>
      <c r="U295" s="97">
        <f t="shared" si="1058"/>
        <v>0.93612395981677676</v>
      </c>
      <c r="V295" s="103"/>
      <c r="W295" s="133">
        <v>0.59235699999999991</v>
      </c>
      <c r="X295" s="97">
        <f t="shared" si="1059"/>
        <v>0.95104736797319389</v>
      </c>
      <c r="Y295" s="103"/>
      <c r="Z295" s="133">
        <v>0.79402000000000006</v>
      </c>
      <c r="AA295" s="97">
        <f t="shared" si="1060"/>
        <v>1.2748235120342557</v>
      </c>
      <c r="AB295" s="103"/>
      <c r="AC295" s="133">
        <v>0.60714299999999999</v>
      </c>
      <c r="AD295" s="97">
        <f t="shared" si="1061"/>
        <v>0.9747867453804866</v>
      </c>
      <c r="AE295" s="103"/>
      <c r="AF295" s="133">
        <v>0.66449499999999995</v>
      </c>
      <c r="AG295" s="97">
        <f t="shared" si="1062"/>
        <v>1.0668671439374355</v>
      </c>
      <c r="AH295" s="103"/>
      <c r="AI295" s="133">
        <v>0.680921</v>
      </c>
      <c r="AJ295" s="97">
        <f t="shared" si="1063"/>
        <v>1.0932395917456452</v>
      </c>
      <c r="AK295" s="103"/>
      <c r="AL295" s="133">
        <v>0.63106799999999996</v>
      </c>
      <c r="AM295" s="97">
        <f t="shared" si="1064"/>
        <v>1.013199068149963</v>
      </c>
      <c r="AN295" s="103"/>
      <c r="AO295" s="133">
        <v>0.53156199999999998</v>
      </c>
      <c r="AP295" s="97">
        <f t="shared" si="1065"/>
        <v>0.85343912710505143</v>
      </c>
      <c r="AQ295" s="103"/>
      <c r="AR295" s="133">
        <v>0.54248300000000005</v>
      </c>
      <c r="AS295" s="97">
        <f t="shared" si="1066"/>
        <v>0.87097312823213413</v>
      </c>
      <c r="AT295" s="103"/>
      <c r="AU295" s="133">
        <v>0.56050999999999995</v>
      </c>
      <c r="AV295" s="97">
        <f t="shared" si="1067"/>
        <v>0.89991603074270232</v>
      </c>
      <c r="AW295" s="103"/>
      <c r="AX295" s="133">
        <v>0.66054999999999997</v>
      </c>
      <c r="AY295" s="97">
        <f t="shared" si="1068"/>
        <v>1.0605333251986442</v>
      </c>
      <c r="AZ295" s="103"/>
      <c r="BA295" s="133">
        <v>0.611842</v>
      </c>
      <c r="BB295" s="97">
        <f t="shared" si="1069"/>
        <v>0.98233113429140695</v>
      </c>
      <c r="BC295" s="103"/>
      <c r="BD295" s="133">
        <v>0.57792199999999994</v>
      </c>
      <c r="BE295" s="97">
        <f t="shared" si="1070"/>
        <v>0.92787153185292681</v>
      </c>
      <c r="BF295" s="103"/>
      <c r="BG295" s="133">
        <v>0.69381099999999996</v>
      </c>
      <c r="BH295" s="97">
        <f t="shared" si="1071"/>
        <v>1.1139348828845606</v>
      </c>
      <c r="BI295" s="97"/>
      <c r="BJ295" s="96">
        <f t="shared" si="1072"/>
        <v>0.64268245143280789</v>
      </c>
      <c r="BK295" s="97">
        <f t="shared" si="1073"/>
        <v>1.0318464268637528</v>
      </c>
      <c r="BL295" s="93"/>
      <c r="BM295" s="93">
        <f t="shared" si="1074"/>
        <v>0.60552868362670209</v>
      </c>
      <c r="BN295" s="97">
        <f t="shared" si="1075"/>
        <v>0.97219491083155585</v>
      </c>
      <c r="BO295" s="93"/>
      <c r="BP295" s="93">
        <f t="shared" si="1076"/>
        <v>0.58844380377538064</v>
      </c>
      <c r="BQ295" s="97">
        <f t="shared" si="1077"/>
        <v>0.94476461117317834</v>
      </c>
      <c r="BR295" s="93"/>
      <c r="BS295" s="97">
        <f t="shared" si="1078"/>
        <v>0.62734398410942749</v>
      </c>
      <c r="BT295" s="97">
        <f t="shared" si="1079"/>
        <v>1.0072200461901999</v>
      </c>
      <c r="BU295" s="93">
        <f t="shared" si="1080"/>
        <v>0.6092709999999999</v>
      </c>
      <c r="BV295" s="93">
        <f t="shared" si="1081"/>
        <v>0.55298000000000003</v>
      </c>
      <c r="BW295" s="93">
        <f t="shared" si="1082"/>
        <v>0.69508199999999998</v>
      </c>
      <c r="BX295" s="93">
        <f t="shared" si="1083"/>
        <v>0.58306199999999997</v>
      </c>
      <c r="BY295" s="93">
        <f t="shared" si="1084"/>
        <v>0.59235699999999991</v>
      </c>
      <c r="BZ295" s="93">
        <f t="shared" si="1085"/>
        <v>0.79402000000000006</v>
      </c>
      <c r="CA295" s="93">
        <f t="shared" si="1086"/>
        <v>0.60714299999999999</v>
      </c>
      <c r="CB295" s="93">
        <f t="shared" si="1087"/>
        <v>0.66449499999999995</v>
      </c>
      <c r="CC295" s="93">
        <f t="shared" si="1088"/>
        <v>0.680921</v>
      </c>
      <c r="CD295" s="93">
        <f t="shared" si="1089"/>
        <v>0.63106799999999996</v>
      </c>
      <c r="CE295" s="93">
        <f t="shared" si="1090"/>
        <v>0.53156199999999998</v>
      </c>
      <c r="CF295" s="93">
        <f t="shared" si="1091"/>
        <v>0.54248300000000005</v>
      </c>
      <c r="CG295" s="93">
        <f t="shared" si="1092"/>
        <v>0.56050999999999995</v>
      </c>
      <c r="CH295" s="93">
        <f t="shared" si="1093"/>
        <v>0.66054999999999997</v>
      </c>
      <c r="CI295" s="93">
        <f t="shared" si="1094"/>
        <v>0.611842</v>
      </c>
      <c r="CJ295" s="93">
        <f t="shared" si="1095"/>
        <v>0.57792199999999994</v>
      </c>
      <c r="CK295" s="93">
        <f t="shared" si="1096"/>
        <v>0.69381099999999996</v>
      </c>
      <c r="CL295" s="37"/>
    </row>
    <row r="296" spans="1:107">
      <c r="A296" s="37" t="s">
        <v>308</v>
      </c>
      <c r="B296" s="37" t="s">
        <v>300</v>
      </c>
      <c r="C296" s="94">
        <v>42736</v>
      </c>
      <c r="D296" s="37"/>
      <c r="E296" s="37"/>
      <c r="F296" s="132">
        <v>0.69479500000000005</v>
      </c>
      <c r="G296" s="37"/>
      <c r="H296" s="96">
        <f t="shared" si="1053"/>
        <v>0.89036499999999996</v>
      </c>
      <c r="I296" s="96">
        <f t="shared" si="1054"/>
        <v>0.54484999999999995</v>
      </c>
      <c r="J296" s="103"/>
      <c r="K296" s="132">
        <v>0.76490000000000002</v>
      </c>
      <c r="L296" s="97">
        <f t="shared" si="1055"/>
        <v>1.1009002655459523</v>
      </c>
      <c r="M296" s="103"/>
      <c r="N296" s="133">
        <v>0.67218500000000003</v>
      </c>
      <c r="O296" s="97">
        <f t="shared" si="1056"/>
        <v>0.96745802718787555</v>
      </c>
      <c r="P296" s="103"/>
      <c r="Q296" s="133">
        <v>0.78032800000000002</v>
      </c>
      <c r="R296" s="97">
        <f t="shared" si="1057"/>
        <v>1.1231053764059902</v>
      </c>
      <c r="S296" s="103"/>
      <c r="T296" s="133">
        <v>0.63517899999999994</v>
      </c>
      <c r="U296" s="97">
        <f t="shared" si="1058"/>
        <v>0.91419627372102552</v>
      </c>
      <c r="V296" s="103"/>
      <c r="W296" s="133">
        <v>0.665605</v>
      </c>
      <c r="X296" s="97">
        <f t="shared" si="1059"/>
        <v>0.95798760785555448</v>
      </c>
      <c r="Y296" s="103"/>
      <c r="Z296" s="133">
        <v>0.89036499999999996</v>
      </c>
      <c r="AA296" s="97">
        <f t="shared" si="1060"/>
        <v>1.2814787095474203</v>
      </c>
      <c r="AB296" s="103"/>
      <c r="AC296" s="133">
        <v>0.70129900000000001</v>
      </c>
      <c r="AD296" s="97">
        <f t="shared" si="1061"/>
        <v>1.0093610345497592</v>
      </c>
      <c r="AE296" s="103"/>
      <c r="AF296" s="133">
        <v>0.71661200000000003</v>
      </c>
      <c r="AG296" s="97">
        <f t="shared" si="1062"/>
        <v>1.0314006289624997</v>
      </c>
      <c r="AH296" s="103"/>
      <c r="AI296" s="133">
        <v>0.72697400000000001</v>
      </c>
      <c r="AJ296" s="97">
        <f t="shared" si="1063"/>
        <v>1.0463143805007231</v>
      </c>
      <c r="AK296" s="103"/>
      <c r="AL296" s="133">
        <v>0.67313900000000004</v>
      </c>
      <c r="AM296" s="97">
        <f t="shared" si="1064"/>
        <v>0.96883109406371659</v>
      </c>
      <c r="AN296" s="103"/>
      <c r="AO296" s="133">
        <v>0.54484999999999995</v>
      </c>
      <c r="AP296" s="97">
        <f t="shared" si="1065"/>
        <v>0.78418814182600605</v>
      </c>
      <c r="AQ296" s="103"/>
      <c r="AR296" s="133">
        <v>0.67320199999999997</v>
      </c>
      <c r="AS296" s="97">
        <f t="shared" si="1066"/>
        <v>0.96892176829136645</v>
      </c>
      <c r="AT296" s="103"/>
      <c r="AU296" s="133">
        <v>0.64331199999999999</v>
      </c>
      <c r="AV296" s="97">
        <f t="shared" si="1067"/>
        <v>0.92590188472858892</v>
      </c>
      <c r="AW296" s="103"/>
      <c r="AX296" s="133">
        <v>0.69113099999999994</v>
      </c>
      <c r="AY296" s="97">
        <f t="shared" si="1068"/>
        <v>0.99472650206175905</v>
      </c>
      <c r="AZ296" s="103"/>
      <c r="BA296" s="133">
        <v>0.61513200000000001</v>
      </c>
      <c r="BB296" s="97">
        <f t="shared" si="1069"/>
        <v>0.88534315877345116</v>
      </c>
      <c r="BC296" s="103"/>
      <c r="BD296" s="133">
        <v>0.64935100000000001</v>
      </c>
      <c r="BE296" s="97">
        <f t="shared" si="1070"/>
        <v>0.9345936571218848</v>
      </c>
      <c r="BF296" s="103"/>
      <c r="BG296" s="133">
        <v>0.77198699999999998</v>
      </c>
      <c r="BH296" s="97">
        <f t="shared" si="1071"/>
        <v>1.1111003965198367</v>
      </c>
      <c r="BI296" s="97"/>
      <c r="BJ296" s="96">
        <f t="shared" si="1072"/>
        <v>0.73061004467879065</v>
      </c>
      <c r="BK296" s="97">
        <f t="shared" si="1073"/>
        <v>1.0515476430872279</v>
      </c>
      <c r="BL296" s="93"/>
      <c r="BM296" s="93">
        <f t="shared" si="1074"/>
        <v>0.69046177186981061</v>
      </c>
      <c r="BN296" s="97">
        <f t="shared" si="1075"/>
        <v>0.99376329977879885</v>
      </c>
      <c r="BO296" s="93"/>
      <c r="BP296" s="93">
        <f t="shared" si="1076"/>
        <v>0.621034523270939</v>
      </c>
      <c r="BQ296" s="97">
        <f t="shared" si="1077"/>
        <v>0.89383850383341701</v>
      </c>
      <c r="BR296" s="93"/>
      <c r="BS296" s="97">
        <f t="shared" si="1078"/>
        <v>0.70555622315009403</v>
      </c>
      <c r="BT296" s="97">
        <f t="shared" si="1079"/>
        <v>1.0154883428206793</v>
      </c>
      <c r="BU296" s="93">
        <f t="shared" si="1080"/>
        <v>0.76490000000000002</v>
      </c>
      <c r="BV296" s="93">
        <f t="shared" si="1081"/>
        <v>0.67218500000000003</v>
      </c>
      <c r="BW296" s="93">
        <f t="shared" si="1082"/>
        <v>0.78032800000000002</v>
      </c>
      <c r="BX296" s="93">
        <f t="shared" si="1083"/>
        <v>0.63517899999999994</v>
      </c>
      <c r="BY296" s="93">
        <f t="shared" si="1084"/>
        <v>0.665605</v>
      </c>
      <c r="BZ296" s="93">
        <f t="shared" si="1085"/>
        <v>0.89036499999999996</v>
      </c>
      <c r="CA296" s="93">
        <f t="shared" si="1086"/>
        <v>0.70129900000000001</v>
      </c>
      <c r="CB296" s="93">
        <f t="shared" si="1087"/>
        <v>0.71661200000000003</v>
      </c>
      <c r="CC296" s="93">
        <f t="shared" si="1088"/>
        <v>0.72697400000000001</v>
      </c>
      <c r="CD296" s="93">
        <f t="shared" si="1089"/>
        <v>0.67313900000000004</v>
      </c>
      <c r="CE296" s="93">
        <f t="shared" si="1090"/>
        <v>0.54484999999999995</v>
      </c>
      <c r="CF296" s="93">
        <f t="shared" si="1091"/>
        <v>0.67320199999999997</v>
      </c>
      <c r="CG296" s="93">
        <f t="shared" si="1092"/>
        <v>0.64331199999999999</v>
      </c>
      <c r="CH296" s="93">
        <f t="shared" si="1093"/>
        <v>0.69113099999999994</v>
      </c>
      <c r="CI296" s="93">
        <f t="shared" si="1094"/>
        <v>0.61513200000000001</v>
      </c>
      <c r="CJ296" s="93">
        <f t="shared" si="1095"/>
        <v>0.64935100000000001</v>
      </c>
      <c r="CK296" s="93">
        <f t="shared" si="1096"/>
        <v>0.77198699999999998</v>
      </c>
      <c r="CL296" s="37"/>
    </row>
    <row r="297" spans="1:107">
      <c r="A297" s="37" t="s">
        <v>309</v>
      </c>
      <c r="B297" s="37" t="s">
        <v>300</v>
      </c>
      <c r="C297" s="94">
        <v>42736</v>
      </c>
      <c r="D297" s="37"/>
      <c r="E297" s="37"/>
      <c r="F297" s="132">
        <v>0.81438900000000003</v>
      </c>
      <c r="G297" s="37"/>
      <c r="H297" s="96">
        <f t="shared" si="1053"/>
        <v>0.920265</v>
      </c>
      <c r="I297" s="96">
        <f t="shared" si="1054"/>
        <v>0.68729600000000002</v>
      </c>
      <c r="J297" s="103"/>
      <c r="K297" s="132">
        <v>0.69867599999999996</v>
      </c>
      <c r="L297" s="97">
        <f t="shared" si="1055"/>
        <v>0.8579143382339397</v>
      </c>
      <c r="M297" s="103"/>
      <c r="N297" s="133">
        <v>0.7715240000000001</v>
      </c>
      <c r="O297" s="97">
        <f t="shared" si="1056"/>
        <v>0.9473654482071836</v>
      </c>
      <c r="P297" s="103"/>
      <c r="Q297" s="133">
        <v>0.81967199999999996</v>
      </c>
      <c r="R297" s="97">
        <f t="shared" si="1057"/>
        <v>1.0064870719029848</v>
      </c>
      <c r="S297" s="103"/>
      <c r="T297" s="133">
        <v>0.68729600000000002</v>
      </c>
      <c r="U297" s="97">
        <f t="shared" si="1058"/>
        <v>0.84394067208668089</v>
      </c>
      <c r="V297" s="103"/>
      <c r="W297" s="133">
        <v>0.76751599999999998</v>
      </c>
      <c r="X297" s="97">
        <f t="shared" si="1059"/>
        <v>0.9424439671950382</v>
      </c>
      <c r="Y297" s="103"/>
      <c r="Z297" s="133">
        <v>0.920265</v>
      </c>
      <c r="AA297" s="97">
        <f t="shared" si="1060"/>
        <v>1.1300066675753233</v>
      </c>
      <c r="AB297" s="103"/>
      <c r="AC297" s="133">
        <v>0.78571400000000002</v>
      </c>
      <c r="AD297" s="97">
        <f t="shared" si="1061"/>
        <v>0.96478955388641052</v>
      </c>
      <c r="AE297" s="103"/>
      <c r="AF297" s="133">
        <v>0.81107499999999999</v>
      </c>
      <c r="AG297" s="97">
        <f t="shared" si="1062"/>
        <v>0.9959306915982411</v>
      </c>
      <c r="AH297" s="103"/>
      <c r="AI297" s="133">
        <v>0.87829000000000002</v>
      </c>
      <c r="AJ297" s="97">
        <f t="shared" si="1063"/>
        <v>1.0784649596200342</v>
      </c>
      <c r="AK297" s="103"/>
      <c r="AL297" s="133">
        <v>0.8964399999999999</v>
      </c>
      <c r="AM297" s="97">
        <f t="shared" si="1064"/>
        <v>1.1007516064190452</v>
      </c>
      <c r="AN297" s="103"/>
      <c r="AO297" s="133">
        <v>0.85714199999999996</v>
      </c>
      <c r="AP297" s="97">
        <f t="shared" si="1065"/>
        <v>1.0524970253773074</v>
      </c>
      <c r="AQ297" s="103"/>
      <c r="AR297" s="133">
        <v>0.83986900000000009</v>
      </c>
      <c r="AS297" s="97">
        <f t="shared" si="1066"/>
        <v>1.0312872595283091</v>
      </c>
      <c r="AT297" s="103"/>
      <c r="AU297" s="133">
        <v>0.82802500000000001</v>
      </c>
      <c r="AV297" s="97">
        <f t="shared" si="1067"/>
        <v>1.0167438410882268</v>
      </c>
      <c r="AW297" s="103"/>
      <c r="AX297" s="133">
        <v>0.83792100000000003</v>
      </c>
      <c r="AY297" s="97">
        <f t="shared" si="1068"/>
        <v>1.0288952822299908</v>
      </c>
      <c r="AZ297" s="103"/>
      <c r="BA297" s="133">
        <v>0.90131600000000001</v>
      </c>
      <c r="BB297" s="97">
        <f t="shared" si="1069"/>
        <v>1.1067389171513859</v>
      </c>
      <c r="BC297" s="103"/>
      <c r="BD297" s="133">
        <v>0.68831200000000003</v>
      </c>
      <c r="BE297" s="97">
        <f t="shared" si="1070"/>
        <v>0.84518823314165592</v>
      </c>
      <c r="BF297" s="103"/>
      <c r="BG297" s="133">
        <v>0.85667800000000005</v>
      </c>
      <c r="BH297" s="97">
        <f t="shared" si="1071"/>
        <v>1.0519272730844842</v>
      </c>
      <c r="BI297" s="97"/>
      <c r="BJ297" s="96">
        <f t="shared" si="1072"/>
        <v>0.76910314965049775</v>
      </c>
      <c r="BK297" s="97">
        <f t="shared" si="1073"/>
        <v>0.94439285114422922</v>
      </c>
      <c r="BL297" s="93"/>
      <c r="BM297" s="93">
        <f t="shared" si="1074"/>
        <v>0.83999615430089669</v>
      </c>
      <c r="BN297" s="97">
        <f t="shared" si="1075"/>
        <v>1.0314433941284775</v>
      </c>
      <c r="BO297" s="93"/>
      <c r="BP297" s="93">
        <f t="shared" si="1076"/>
        <v>0.83657654977791873</v>
      </c>
      <c r="BQ297" s="97">
        <f t="shared" si="1077"/>
        <v>1.0272444124096944</v>
      </c>
      <c r="BR297" s="93"/>
      <c r="BS297" s="97">
        <f t="shared" si="1078"/>
        <v>0.81168581156214292</v>
      </c>
      <c r="BT297" s="97">
        <f t="shared" si="1079"/>
        <v>0.99668071592585716</v>
      </c>
      <c r="BU297" s="93">
        <f t="shared" si="1080"/>
        <v>0.69867599999999996</v>
      </c>
      <c r="BV297" s="93">
        <f t="shared" si="1081"/>
        <v>0.7715240000000001</v>
      </c>
      <c r="BW297" s="93">
        <f t="shared" si="1082"/>
        <v>0.81967199999999996</v>
      </c>
      <c r="BX297" s="93">
        <f t="shared" si="1083"/>
        <v>0.68729600000000002</v>
      </c>
      <c r="BY297" s="93">
        <f t="shared" si="1084"/>
        <v>0.76751599999999998</v>
      </c>
      <c r="BZ297" s="93">
        <f t="shared" si="1085"/>
        <v>0.920265</v>
      </c>
      <c r="CA297" s="93">
        <f t="shared" si="1086"/>
        <v>0.78571400000000002</v>
      </c>
      <c r="CB297" s="93">
        <f t="shared" si="1087"/>
        <v>0.81107499999999999</v>
      </c>
      <c r="CC297" s="93">
        <f t="shared" si="1088"/>
        <v>0.87829000000000002</v>
      </c>
      <c r="CD297" s="93">
        <f t="shared" si="1089"/>
        <v>0.8964399999999999</v>
      </c>
      <c r="CE297" s="93">
        <f t="shared" si="1090"/>
        <v>0.85714199999999996</v>
      </c>
      <c r="CF297" s="93">
        <f t="shared" si="1091"/>
        <v>0.83986900000000009</v>
      </c>
      <c r="CG297" s="93">
        <f t="shared" si="1092"/>
        <v>0.82802500000000001</v>
      </c>
      <c r="CH297" s="93">
        <f t="shared" si="1093"/>
        <v>0.83792100000000003</v>
      </c>
      <c r="CI297" s="93">
        <f t="shared" si="1094"/>
        <v>0.90131600000000001</v>
      </c>
      <c r="CJ297" s="93">
        <f t="shared" si="1095"/>
        <v>0.68831200000000003</v>
      </c>
      <c r="CK297" s="93">
        <f t="shared" si="1096"/>
        <v>0.85667800000000005</v>
      </c>
      <c r="CL297" s="37"/>
    </row>
    <row r="298" spans="1:107">
      <c r="A298" s="37" t="s">
        <v>310</v>
      </c>
      <c r="B298" s="37" t="s">
        <v>300</v>
      </c>
      <c r="C298" s="94">
        <v>42005</v>
      </c>
      <c r="D298" s="37"/>
      <c r="E298" s="37"/>
      <c r="F298" s="132">
        <v>0.87</v>
      </c>
      <c r="G298" s="37"/>
      <c r="H298" s="96">
        <f t="shared" si="1053"/>
        <v>0.94</v>
      </c>
      <c r="I298" s="96">
        <f t="shared" si="1054"/>
        <v>0.81</v>
      </c>
      <c r="J298" s="103"/>
      <c r="K298" s="132">
        <v>0.84</v>
      </c>
      <c r="L298" s="97">
        <f t="shared" si="1055"/>
        <v>0.96551724137931028</v>
      </c>
      <c r="M298" s="103"/>
      <c r="N298" s="133">
        <v>0.84</v>
      </c>
      <c r="O298" s="97">
        <f t="shared" si="1056"/>
        <v>0.96551724137931028</v>
      </c>
      <c r="P298" s="103"/>
      <c r="Q298" s="133">
        <v>0.9</v>
      </c>
      <c r="R298" s="97">
        <f t="shared" si="1057"/>
        <v>1.0344827586206897</v>
      </c>
      <c r="S298" s="103"/>
      <c r="T298" s="133">
        <v>0.81</v>
      </c>
      <c r="U298" s="97">
        <f t="shared" si="1058"/>
        <v>0.93103448275862077</v>
      </c>
      <c r="V298" s="103"/>
      <c r="W298" s="133">
        <v>0.88</v>
      </c>
      <c r="X298" s="97">
        <f t="shared" si="1059"/>
        <v>1.0114942528735633</v>
      </c>
      <c r="Y298" s="103"/>
      <c r="Z298" s="133">
        <v>0.94</v>
      </c>
      <c r="AA298" s="97">
        <f t="shared" si="1060"/>
        <v>1.0804597701149425</v>
      </c>
      <c r="AB298" s="103"/>
      <c r="AC298" s="133">
        <v>0.84</v>
      </c>
      <c r="AD298" s="97">
        <f t="shared" si="1061"/>
        <v>0.96551724137931028</v>
      </c>
      <c r="AE298" s="103"/>
      <c r="AF298" s="133">
        <v>0.86</v>
      </c>
      <c r="AG298" s="97">
        <f t="shared" si="1062"/>
        <v>0.9885057471264368</v>
      </c>
      <c r="AH298" s="103"/>
      <c r="AI298" s="133">
        <v>0.92</v>
      </c>
      <c r="AJ298" s="97">
        <f t="shared" si="1063"/>
        <v>1.0574712643678161</v>
      </c>
      <c r="AK298" s="103"/>
      <c r="AL298" s="133">
        <v>0.89</v>
      </c>
      <c r="AM298" s="97">
        <f t="shared" si="1064"/>
        <v>1.0229885057471264</v>
      </c>
      <c r="AN298" s="103"/>
      <c r="AO298" s="133">
        <v>0.86</v>
      </c>
      <c r="AP298" s="97">
        <f t="shared" si="1065"/>
        <v>0.9885057471264368</v>
      </c>
      <c r="AQ298" s="103"/>
      <c r="AR298" s="133">
        <v>0.85</v>
      </c>
      <c r="AS298" s="97">
        <f t="shared" si="1066"/>
        <v>0.97701149425287359</v>
      </c>
      <c r="AT298" s="103"/>
      <c r="AU298" s="133">
        <v>0.9</v>
      </c>
      <c r="AV298" s="97">
        <f t="shared" si="1067"/>
        <v>1.0344827586206897</v>
      </c>
      <c r="AW298" s="103"/>
      <c r="AX298" s="133">
        <v>0.91</v>
      </c>
      <c r="AY298" s="97">
        <f t="shared" si="1068"/>
        <v>1.0459770114942528</v>
      </c>
      <c r="AZ298" s="103"/>
      <c r="BA298" s="133">
        <v>0.89</v>
      </c>
      <c r="BB298" s="97">
        <f t="shared" si="1069"/>
        <v>1.0229885057471264</v>
      </c>
      <c r="BC298" s="103"/>
      <c r="BD298" s="133">
        <v>0.85</v>
      </c>
      <c r="BE298" s="97">
        <f t="shared" si="1070"/>
        <v>0.97701149425287359</v>
      </c>
      <c r="BF298" s="103"/>
      <c r="BG298" s="133">
        <v>0.84</v>
      </c>
      <c r="BH298" s="97">
        <f t="shared" si="1071"/>
        <v>0.96551724137931028</v>
      </c>
      <c r="BI298" s="97"/>
      <c r="BJ298" s="96">
        <f t="shared" si="1072"/>
        <v>0.8686892910097741</v>
      </c>
      <c r="BK298" s="97">
        <f t="shared" si="1073"/>
        <v>0.99849343794226908</v>
      </c>
      <c r="BL298" s="93"/>
      <c r="BM298" s="93">
        <f t="shared" si="1074"/>
        <v>0.87406609099966781</v>
      </c>
      <c r="BN298" s="97">
        <f t="shared" si="1075"/>
        <v>1.0046736678157102</v>
      </c>
      <c r="BO298" s="93"/>
      <c r="BP298" s="93">
        <f t="shared" si="1076"/>
        <v>0.87266862309644666</v>
      </c>
      <c r="BQ298" s="97">
        <f t="shared" si="1077"/>
        <v>1.0030673828694789</v>
      </c>
      <c r="BR298" s="93"/>
      <c r="BS298" s="97">
        <f t="shared" si="1078"/>
        <v>0.86429303543118374</v>
      </c>
      <c r="BT298" s="97">
        <f t="shared" si="1079"/>
        <v>0.99344027061055606</v>
      </c>
      <c r="BU298" s="93">
        <f t="shared" si="1080"/>
        <v>0.84</v>
      </c>
      <c r="BV298" s="93">
        <f t="shared" si="1081"/>
        <v>0.84</v>
      </c>
      <c r="BW298" s="93">
        <f t="shared" si="1082"/>
        <v>0.9</v>
      </c>
      <c r="BX298" s="93">
        <f t="shared" si="1083"/>
        <v>0.81</v>
      </c>
      <c r="BY298" s="93">
        <f t="shared" si="1084"/>
        <v>0.88</v>
      </c>
      <c r="BZ298" s="93">
        <f t="shared" si="1085"/>
        <v>0.94</v>
      </c>
      <c r="CA298" s="93">
        <f t="shared" si="1086"/>
        <v>0.84</v>
      </c>
      <c r="CB298" s="93">
        <f t="shared" si="1087"/>
        <v>0.86</v>
      </c>
      <c r="CC298" s="93">
        <f t="shared" si="1088"/>
        <v>0.92</v>
      </c>
      <c r="CD298" s="93">
        <f t="shared" si="1089"/>
        <v>0.89</v>
      </c>
      <c r="CE298" s="93">
        <f t="shared" si="1090"/>
        <v>0.86</v>
      </c>
      <c r="CF298" s="93">
        <f t="shared" si="1091"/>
        <v>0.85</v>
      </c>
      <c r="CG298" s="93">
        <f t="shared" si="1092"/>
        <v>0.9</v>
      </c>
      <c r="CH298" s="93">
        <f t="shared" si="1093"/>
        <v>0.91</v>
      </c>
      <c r="CI298" s="93">
        <f t="shared" si="1094"/>
        <v>0.89</v>
      </c>
      <c r="CJ298" s="93">
        <f t="shared" si="1095"/>
        <v>0.85</v>
      </c>
      <c r="CK298" s="93">
        <f t="shared" si="1096"/>
        <v>0.84</v>
      </c>
      <c r="CL298" s="37"/>
    </row>
    <row r="299" spans="1:107">
      <c r="A299" s="37" t="s">
        <v>311</v>
      </c>
      <c r="B299" s="37" t="s">
        <v>300</v>
      </c>
      <c r="C299" s="94">
        <v>42736</v>
      </c>
      <c r="D299" s="37"/>
      <c r="E299" s="37"/>
      <c r="F299" s="132">
        <v>0.88882499999999998</v>
      </c>
      <c r="G299" s="37"/>
      <c r="H299" s="96">
        <f t="shared" si="1053"/>
        <v>0.953488</v>
      </c>
      <c r="I299" s="96">
        <f t="shared" si="1054"/>
        <v>0.59602699999999997</v>
      </c>
      <c r="J299" s="103"/>
      <c r="K299" s="132">
        <v>0.59602699999999997</v>
      </c>
      <c r="L299" s="97">
        <f t="shared" si="1055"/>
        <v>0.6705785728349225</v>
      </c>
      <c r="M299" s="103"/>
      <c r="N299" s="133">
        <v>0.85430500000000009</v>
      </c>
      <c r="O299" s="97">
        <f t="shared" si="1056"/>
        <v>0.96116220853373846</v>
      </c>
      <c r="P299" s="103"/>
      <c r="Q299" s="133">
        <v>0.92786900000000005</v>
      </c>
      <c r="R299" s="97">
        <f t="shared" si="1057"/>
        <v>1.0439276573003686</v>
      </c>
      <c r="S299" s="103"/>
      <c r="T299" s="133">
        <v>0.89902300000000002</v>
      </c>
      <c r="U299" s="97">
        <f t="shared" si="1058"/>
        <v>1.0114735746631789</v>
      </c>
      <c r="V299" s="103"/>
      <c r="W299" s="133">
        <v>0.90127400000000002</v>
      </c>
      <c r="X299" s="97">
        <f t="shared" si="1059"/>
        <v>1.0140061316907154</v>
      </c>
      <c r="Y299" s="103"/>
      <c r="Z299" s="133">
        <v>0.953488</v>
      </c>
      <c r="AA299" s="97">
        <f t="shared" si="1060"/>
        <v>1.072751103985599</v>
      </c>
      <c r="AB299" s="103"/>
      <c r="AC299" s="133">
        <v>0.94155900000000003</v>
      </c>
      <c r="AD299" s="97">
        <f t="shared" si="1061"/>
        <v>1.059330014344781</v>
      </c>
      <c r="AE299" s="103"/>
      <c r="AF299" s="133">
        <v>0.85667800000000005</v>
      </c>
      <c r="AG299" s="97">
        <f t="shared" si="1062"/>
        <v>0.96383202542682767</v>
      </c>
      <c r="AH299" s="103"/>
      <c r="AI299" s="133">
        <v>0.90789500000000001</v>
      </c>
      <c r="AJ299" s="97">
        <f t="shared" si="1063"/>
        <v>1.0214552920991196</v>
      </c>
      <c r="AK299" s="103"/>
      <c r="AL299" s="133">
        <v>0.860842</v>
      </c>
      <c r="AM299" s="97">
        <f t="shared" si="1064"/>
        <v>0.96851686214946697</v>
      </c>
      <c r="AN299" s="103"/>
      <c r="AO299" s="133">
        <v>0.89036599999999999</v>
      </c>
      <c r="AP299" s="97">
        <f t="shared" si="1065"/>
        <v>1.0017337496132535</v>
      </c>
      <c r="AQ299" s="103"/>
      <c r="AR299" s="133">
        <v>0.92156899999999997</v>
      </c>
      <c r="AS299" s="97">
        <f t="shared" si="1066"/>
        <v>1.0368396478496893</v>
      </c>
      <c r="AT299" s="103"/>
      <c r="AU299" s="133">
        <v>0.94586000000000003</v>
      </c>
      <c r="AV299" s="97">
        <f t="shared" si="1067"/>
        <v>1.0641689871459512</v>
      </c>
      <c r="AW299" s="103"/>
      <c r="AX299" s="133">
        <v>0.93578000000000006</v>
      </c>
      <c r="AY299" s="97">
        <f t="shared" si="1068"/>
        <v>1.0528281720248645</v>
      </c>
      <c r="AZ299" s="103"/>
      <c r="BA299" s="133">
        <v>0.92105199999999998</v>
      </c>
      <c r="BB299" s="97">
        <f t="shared" si="1069"/>
        <v>1.0362579810423875</v>
      </c>
      <c r="BC299" s="103"/>
      <c r="BD299" s="133">
        <v>0.86038900000000007</v>
      </c>
      <c r="BE299" s="97">
        <f t="shared" si="1070"/>
        <v>0.9680072005175373</v>
      </c>
      <c r="BF299" s="103"/>
      <c r="BG299" s="133">
        <v>0.92833900000000003</v>
      </c>
      <c r="BH299" s="97">
        <f t="shared" si="1071"/>
        <v>1.0444564453070064</v>
      </c>
      <c r="BI299" s="97"/>
      <c r="BJ299" s="96">
        <f t="shared" si="1072"/>
        <v>0.86087220967107447</v>
      </c>
      <c r="BK299" s="97">
        <f t="shared" si="1073"/>
        <v>0.96855085047233647</v>
      </c>
      <c r="BL299" s="93"/>
      <c r="BM299" s="93">
        <f t="shared" si="1074"/>
        <v>0.93219396041182334</v>
      </c>
      <c r="BN299" s="97">
        <f t="shared" si="1075"/>
        <v>1.048793587502403</v>
      </c>
      <c r="BO299" s="93"/>
      <c r="BP299" s="93">
        <f t="shared" si="1076"/>
        <v>0.88289642411167513</v>
      </c>
      <c r="BQ299" s="97">
        <f t="shared" si="1077"/>
        <v>0.99332987271023554</v>
      </c>
      <c r="BR299" s="93"/>
      <c r="BS299" s="97">
        <f t="shared" si="1078"/>
        <v>0.90052174272757435</v>
      </c>
      <c r="BT299" s="97">
        <f t="shared" si="1079"/>
        <v>1.0131597814278113</v>
      </c>
      <c r="BU299" s="93">
        <f t="shared" si="1080"/>
        <v>0.59602699999999997</v>
      </c>
      <c r="BV299" s="93">
        <f t="shared" si="1081"/>
        <v>0.85430500000000009</v>
      </c>
      <c r="BW299" s="93">
        <f t="shared" si="1082"/>
        <v>0.92786900000000005</v>
      </c>
      <c r="BX299" s="93">
        <f t="shared" si="1083"/>
        <v>0.89902300000000002</v>
      </c>
      <c r="BY299" s="93">
        <f t="shared" si="1084"/>
        <v>0.90127400000000002</v>
      </c>
      <c r="BZ299" s="93">
        <f t="shared" si="1085"/>
        <v>0.953488</v>
      </c>
      <c r="CA299" s="93">
        <f t="shared" si="1086"/>
        <v>0.94155900000000003</v>
      </c>
      <c r="CB299" s="93">
        <f t="shared" si="1087"/>
        <v>0.85667800000000005</v>
      </c>
      <c r="CC299" s="93">
        <f t="shared" si="1088"/>
        <v>0.90789500000000001</v>
      </c>
      <c r="CD299" s="93">
        <f t="shared" si="1089"/>
        <v>0.860842</v>
      </c>
      <c r="CE299" s="93">
        <f t="shared" si="1090"/>
        <v>0.89036599999999999</v>
      </c>
      <c r="CF299" s="93">
        <f t="shared" si="1091"/>
        <v>0.92156899999999997</v>
      </c>
      <c r="CG299" s="93">
        <f t="shared" si="1092"/>
        <v>0.94586000000000003</v>
      </c>
      <c r="CH299" s="93">
        <f t="shared" si="1093"/>
        <v>0.93578000000000006</v>
      </c>
      <c r="CI299" s="93">
        <f t="shared" si="1094"/>
        <v>0.92105199999999998</v>
      </c>
      <c r="CJ299" s="93">
        <f t="shared" si="1095"/>
        <v>0.86038900000000007</v>
      </c>
      <c r="CK299" s="93">
        <f t="shared" si="1096"/>
        <v>0.92833900000000003</v>
      </c>
      <c r="CL299" s="37"/>
    </row>
    <row r="300" spans="1:107">
      <c r="A300" s="37" t="s">
        <v>312</v>
      </c>
      <c r="B300" s="37" t="s">
        <v>300</v>
      </c>
      <c r="C300" s="94">
        <v>42736</v>
      </c>
      <c r="D300" s="37"/>
      <c r="E300" s="37"/>
      <c r="F300" s="132">
        <v>0.49</v>
      </c>
      <c r="G300" s="37"/>
      <c r="H300" s="96">
        <f t="shared" si="1053"/>
        <v>0.63961000000000001</v>
      </c>
      <c r="I300" s="96">
        <f t="shared" si="1054"/>
        <v>0.32781399999999999</v>
      </c>
      <c r="J300" s="103"/>
      <c r="K300" s="132">
        <v>0.32781399999999999</v>
      </c>
      <c r="L300" s="97">
        <f t="shared" si="1055"/>
        <v>0.6690081632653061</v>
      </c>
      <c r="M300" s="103"/>
      <c r="N300" s="133">
        <v>0.39735100000000001</v>
      </c>
      <c r="O300" s="97">
        <f t="shared" si="1056"/>
        <v>0.81092040816326538</v>
      </c>
      <c r="P300" s="103"/>
      <c r="Q300" s="133">
        <v>0.47868899999999998</v>
      </c>
      <c r="R300" s="97">
        <f t="shared" si="1057"/>
        <v>0.97691632653061222</v>
      </c>
      <c r="S300" s="103"/>
      <c r="T300" s="133">
        <v>0.52443000000000006</v>
      </c>
      <c r="U300" s="97">
        <f t="shared" si="1058"/>
        <v>1.0702653061224492</v>
      </c>
      <c r="V300" s="103"/>
      <c r="W300" s="133">
        <v>0.42993599999999998</v>
      </c>
      <c r="X300" s="97">
        <f t="shared" si="1059"/>
        <v>0.87742040816326528</v>
      </c>
      <c r="Y300" s="103"/>
      <c r="Z300" s="133">
        <v>0.398671</v>
      </c>
      <c r="AA300" s="97">
        <f t="shared" si="1060"/>
        <v>0.81361428571428573</v>
      </c>
      <c r="AB300" s="103"/>
      <c r="AC300" s="133">
        <v>0.63961000000000001</v>
      </c>
      <c r="AD300" s="97">
        <f t="shared" si="1061"/>
        <v>1.305326530612245</v>
      </c>
      <c r="AE300" s="103"/>
      <c r="AF300" s="133">
        <v>0.43322399999999994</v>
      </c>
      <c r="AG300" s="97">
        <f t="shared" si="1062"/>
        <v>0.88413061224489786</v>
      </c>
      <c r="AH300" s="103"/>
      <c r="AI300" s="133">
        <v>0.54605199999999998</v>
      </c>
      <c r="AJ300" s="97">
        <f t="shared" si="1063"/>
        <v>1.1143918367346939</v>
      </c>
      <c r="AK300" s="103"/>
      <c r="AL300" s="133">
        <v>0.47572799999999998</v>
      </c>
      <c r="AM300" s="97">
        <f t="shared" si="1064"/>
        <v>0.97087346938775509</v>
      </c>
      <c r="AN300" s="103"/>
      <c r="AO300" s="133">
        <v>0.52159500000000003</v>
      </c>
      <c r="AP300" s="97">
        <f t="shared" si="1065"/>
        <v>1.0644795918367347</v>
      </c>
      <c r="AQ300" s="103"/>
      <c r="AR300" s="133">
        <v>0.50980300000000001</v>
      </c>
      <c r="AS300" s="97">
        <f t="shared" si="1066"/>
        <v>1.0404142857142857</v>
      </c>
      <c r="AT300" s="103"/>
      <c r="AU300" s="133">
        <v>0.57006299999999999</v>
      </c>
      <c r="AV300" s="97">
        <f t="shared" si="1067"/>
        <v>1.1633938775510204</v>
      </c>
      <c r="AW300" s="103"/>
      <c r="AX300" s="133">
        <v>0.56880799999999998</v>
      </c>
      <c r="AY300" s="97">
        <f t="shared" si="1068"/>
        <v>1.1608326530612245</v>
      </c>
      <c r="AZ300" s="103"/>
      <c r="BA300" s="133">
        <v>0.54605300000000001</v>
      </c>
      <c r="BB300" s="97">
        <f t="shared" si="1069"/>
        <v>1.1143938775510205</v>
      </c>
      <c r="BC300" s="103"/>
      <c r="BD300" s="133">
        <v>0.45454600000000001</v>
      </c>
      <c r="BE300" s="97">
        <f t="shared" si="1070"/>
        <v>0.9276448979591837</v>
      </c>
      <c r="BF300" s="103"/>
      <c r="BG300" s="133">
        <v>0.57980399999999999</v>
      </c>
      <c r="BH300" s="97">
        <f t="shared" si="1071"/>
        <v>1.1832734693877551</v>
      </c>
      <c r="BI300" s="97"/>
      <c r="BJ300" s="96">
        <f t="shared" si="1072"/>
        <v>0.43865440999182981</v>
      </c>
      <c r="BK300" s="97">
        <f t="shared" si="1073"/>
        <v>0.89521308161597923</v>
      </c>
      <c r="BL300" s="93"/>
      <c r="BM300" s="93">
        <f t="shared" si="1074"/>
        <v>0.55265796183992033</v>
      </c>
      <c r="BN300" s="97">
        <f t="shared" si="1075"/>
        <v>1.1278733915100414</v>
      </c>
      <c r="BO300" s="93"/>
      <c r="BP300" s="93">
        <f t="shared" si="1076"/>
        <v>0.49923789782677663</v>
      </c>
      <c r="BQ300" s="97">
        <f t="shared" si="1077"/>
        <v>1.0188528527077074</v>
      </c>
      <c r="BR300" s="93"/>
      <c r="BS300" s="97">
        <f t="shared" si="1078"/>
        <v>0.53138635165726511</v>
      </c>
      <c r="BT300" s="97">
        <f t="shared" si="1079"/>
        <v>1.084461942157684</v>
      </c>
      <c r="BU300" s="93">
        <f t="shared" si="1080"/>
        <v>0.32781399999999999</v>
      </c>
      <c r="BV300" s="93">
        <f t="shared" si="1081"/>
        <v>0.39735100000000001</v>
      </c>
      <c r="BW300" s="93">
        <f t="shared" si="1082"/>
        <v>0.47868899999999998</v>
      </c>
      <c r="BX300" s="93">
        <f t="shared" si="1083"/>
        <v>0.52443000000000006</v>
      </c>
      <c r="BY300" s="93">
        <f t="shared" si="1084"/>
        <v>0.42993599999999998</v>
      </c>
      <c r="BZ300" s="93">
        <f t="shared" si="1085"/>
        <v>0.398671</v>
      </c>
      <c r="CA300" s="93">
        <f t="shared" si="1086"/>
        <v>0.63961000000000001</v>
      </c>
      <c r="CB300" s="93">
        <f t="shared" si="1087"/>
        <v>0.43322399999999994</v>
      </c>
      <c r="CC300" s="93">
        <f t="shared" si="1088"/>
        <v>0.54605199999999998</v>
      </c>
      <c r="CD300" s="93">
        <f t="shared" si="1089"/>
        <v>0.47572799999999998</v>
      </c>
      <c r="CE300" s="93">
        <f t="shared" si="1090"/>
        <v>0.52159500000000003</v>
      </c>
      <c r="CF300" s="93">
        <f t="shared" si="1091"/>
        <v>0.50980300000000001</v>
      </c>
      <c r="CG300" s="93">
        <f t="shared" si="1092"/>
        <v>0.57006299999999999</v>
      </c>
      <c r="CH300" s="93">
        <f t="shared" si="1093"/>
        <v>0.56880799999999998</v>
      </c>
      <c r="CI300" s="93">
        <f t="shared" si="1094"/>
        <v>0.54605300000000001</v>
      </c>
      <c r="CJ300" s="93">
        <f t="shared" si="1095"/>
        <v>0.45454600000000001</v>
      </c>
      <c r="CK300" s="93">
        <f t="shared" si="1096"/>
        <v>0.57980399999999999</v>
      </c>
      <c r="CL300" s="37"/>
    </row>
    <row r="301" spans="1:107">
      <c r="A301" s="37" t="s">
        <v>313</v>
      </c>
      <c r="B301" s="37" t="s">
        <v>300</v>
      </c>
      <c r="C301" s="94">
        <v>42736</v>
      </c>
      <c r="D301" s="37"/>
      <c r="E301" s="37"/>
      <c r="F301" s="132">
        <v>0.52851099999999995</v>
      </c>
      <c r="G301" s="37"/>
      <c r="H301" s="96">
        <f t="shared" si="1053"/>
        <v>0.62829000000000002</v>
      </c>
      <c r="I301" s="96">
        <f t="shared" si="1054"/>
        <v>0.38079499999999999</v>
      </c>
      <c r="J301" s="103"/>
      <c r="K301" s="132">
        <v>0.38079499999999999</v>
      </c>
      <c r="L301" s="97">
        <f t="shared" si="1055"/>
        <v>0.72050534425962753</v>
      </c>
      <c r="M301" s="103"/>
      <c r="N301" s="133">
        <v>0.38410599999999995</v>
      </c>
      <c r="O301" s="97">
        <f t="shared" si="1056"/>
        <v>0.72677011452930962</v>
      </c>
      <c r="P301" s="103"/>
      <c r="Q301" s="133">
        <v>0.48852499999999999</v>
      </c>
      <c r="R301" s="97">
        <f t="shared" si="1057"/>
        <v>0.92434216127951929</v>
      </c>
      <c r="S301" s="103"/>
      <c r="T301" s="133">
        <v>0.55700299999999991</v>
      </c>
      <c r="U301" s="97">
        <f t="shared" si="1058"/>
        <v>1.053909947002049</v>
      </c>
      <c r="V301" s="103"/>
      <c r="W301" s="133">
        <v>0.474522</v>
      </c>
      <c r="X301" s="97">
        <f t="shared" si="1059"/>
        <v>0.89784697007252456</v>
      </c>
      <c r="Y301" s="103"/>
      <c r="Z301" s="133">
        <v>0.41860399999999998</v>
      </c>
      <c r="AA301" s="97">
        <f t="shared" si="1060"/>
        <v>0.79204406341589861</v>
      </c>
      <c r="AB301" s="103"/>
      <c r="AC301" s="133">
        <v>0.57792199999999994</v>
      </c>
      <c r="AD301" s="97">
        <f t="shared" si="1061"/>
        <v>1.0934909585609383</v>
      </c>
      <c r="AE301" s="103"/>
      <c r="AF301" s="133">
        <v>0.51791600000000004</v>
      </c>
      <c r="AG301" s="97">
        <f t="shared" si="1062"/>
        <v>0.97995311355865833</v>
      </c>
      <c r="AH301" s="103"/>
      <c r="AI301" s="133">
        <v>0.62828899999999999</v>
      </c>
      <c r="AJ301" s="97">
        <f t="shared" si="1063"/>
        <v>1.1887907725667015</v>
      </c>
      <c r="AK301" s="103"/>
      <c r="AL301" s="133">
        <v>0.59547000000000005</v>
      </c>
      <c r="AM301" s="97">
        <f t="shared" si="1064"/>
        <v>1.1266936733577921</v>
      </c>
      <c r="AN301" s="103"/>
      <c r="AO301" s="133">
        <v>0.53156099999999995</v>
      </c>
      <c r="AP301" s="97">
        <f t="shared" si="1065"/>
        <v>1.0057709300279465</v>
      </c>
      <c r="AQ301" s="103"/>
      <c r="AR301" s="133">
        <v>0.55555500000000002</v>
      </c>
      <c r="AS301" s="97">
        <f t="shared" si="1066"/>
        <v>1.0511701743199291</v>
      </c>
      <c r="AT301" s="103"/>
      <c r="AU301" s="133">
        <v>0.60191099999999997</v>
      </c>
      <c r="AV301" s="97">
        <f t="shared" si="1067"/>
        <v>1.1388807423118914</v>
      </c>
      <c r="AW301" s="103"/>
      <c r="AX301" s="133">
        <v>0.55351700000000004</v>
      </c>
      <c r="AY301" s="97">
        <f t="shared" si="1068"/>
        <v>1.0473140577963373</v>
      </c>
      <c r="AZ301" s="103"/>
      <c r="BA301" s="133">
        <v>0.62829000000000002</v>
      </c>
      <c r="BB301" s="97">
        <f t="shared" si="1069"/>
        <v>1.1887926646749076</v>
      </c>
      <c r="BC301" s="103"/>
      <c r="BD301" s="133">
        <v>0.46103900000000003</v>
      </c>
      <c r="BE301" s="97">
        <f t="shared" si="1070"/>
        <v>0.87233567513258958</v>
      </c>
      <c r="BF301" s="103"/>
      <c r="BG301" s="133">
        <v>0.62214999999999998</v>
      </c>
      <c r="BH301" s="97">
        <f t="shared" si="1071"/>
        <v>1.1771751202907792</v>
      </c>
      <c r="BI301" s="97"/>
      <c r="BJ301" s="96">
        <f t="shared" si="1072"/>
        <v>0.4720231053045662</v>
      </c>
      <c r="BK301" s="97">
        <f t="shared" si="1073"/>
        <v>0.89311879091365409</v>
      </c>
      <c r="BL301" s="93"/>
      <c r="BM301" s="93">
        <f t="shared" si="1074"/>
        <v>0.58014421228827628</v>
      </c>
      <c r="BN301" s="97">
        <f t="shared" si="1075"/>
        <v>1.0976956246668024</v>
      </c>
      <c r="BO301" s="93"/>
      <c r="BP301" s="93">
        <f t="shared" si="1076"/>
        <v>0.55449603326459396</v>
      </c>
      <c r="BQ301" s="97">
        <f t="shared" si="1077"/>
        <v>1.0491664946701091</v>
      </c>
      <c r="BR301" s="93"/>
      <c r="BS301" s="97">
        <f t="shared" si="1078"/>
        <v>0.54382583167422482</v>
      </c>
      <c r="BT301" s="97">
        <f t="shared" si="1079"/>
        <v>1.0289773186825342</v>
      </c>
      <c r="BU301" s="93">
        <f t="shared" si="1080"/>
        <v>0.38079499999999999</v>
      </c>
      <c r="BV301" s="93">
        <f t="shared" si="1081"/>
        <v>0.38410599999999995</v>
      </c>
      <c r="BW301" s="93">
        <f t="shared" si="1082"/>
        <v>0.48852499999999999</v>
      </c>
      <c r="BX301" s="93">
        <f t="shared" si="1083"/>
        <v>0.55700299999999991</v>
      </c>
      <c r="BY301" s="93">
        <f t="shared" si="1084"/>
        <v>0.474522</v>
      </c>
      <c r="BZ301" s="93">
        <f t="shared" si="1085"/>
        <v>0.41860399999999998</v>
      </c>
      <c r="CA301" s="93">
        <f t="shared" si="1086"/>
        <v>0.57792199999999994</v>
      </c>
      <c r="CB301" s="93">
        <f t="shared" si="1087"/>
        <v>0.51791600000000004</v>
      </c>
      <c r="CC301" s="93">
        <f t="shared" si="1088"/>
        <v>0.62828899999999999</v>
      </c>
      <c r="CD301" s="93">
        <f t="shared" si="1089"/>
        <v>0.59547000000000005</v>
      </c>
      <c r="CE301" s="93">
        <f t="shared" si="1090"/>
        <v>0.53156099999999995</v>
      </c>
      <c r="CF301" s="93">
        <f t="shared" si="1091"/>
        <v>0.55555500000000002</v>
      </c>
      <c r="CG301" s="93">
        <f t="shared" si="1092"/>
        <v>0.60191099999999997</v>
      </c>
      <c r="CH301" s="93">
        <f t="shared" si="1093"/>
        <v>0.55351700000000004</v>
      </c>
      <c r="CI301" s="93">
        <f t="shared" si="1094"/>
        <v>0.62829000000000002</v>
      </c>
      <c r="CJ301" s="93">
        <f t="shared" si="1095"/>
        <v>0.46103900000000003</v>
      </c>
      <c r="CK301" s="93">
        <f t="shared" si="1096"/>
        <v>0.62214999999999998</v>
      </c>
      <c r="CL301" s="37"/>
    </row>
    <row r="302" spans="1:107">
      <c r="A302" s="37" t="s">
        <v>314</v>
      </c>
      <c r="B302" s="37" t="s">
        <v>300</v>
      </c>
      <c r="C302" s="94">
        <v>42736</v>
      </c>
      <c r="D302" s="37"/>
      <c r="E302" s="37"/>
      <c r="F302" s="132">
        <v>0.90090999999999999</v>
      </c>
      <c r="G302" s="37"/>
      <c r="H302" s="96">
        <f t="shared" si="1053"/>
        <v>0.97560999999999998</v>
      </c>
      <c r="I302" s="96">
        <f t="shared" si="1054"/>
        <v>0.75257700000000005</v>
      </c>
      <c r="J302" s="103"/>
      <c r="K302" s="132">
        <v>0.881081</v>
      </c>
      <c r="L302" s="97">
        <f t="shared" si="1055"/>
        <v>0.97799003230067383</v>
      </c>
      <c r="M302" s="103"/>
      <c r="N302" s="133">
        <v>0.97560999999999998</v>
      </c>
      <c r="O302" s="97">
        <f t="shared" si="1056"/>
        <v>1.0829161625467583</v>
      </c>
      <c r="P302" s="103"/>
      <c r="Q302" s="133">
        <v>0.93779900000000005</v>
      </c>
      <c r="R302" s="97">
        <f t="shared" si="1057"/>
        <v>1.040946376441598</v>
      </c>
      <c r="S302" s="103"/>
      <c r="T302" s="133">
        <v>0.75257700000000005</v>
      </c>
      <c r="U302" s="97">
        <f t="shared" si="1058"/>
        <v>0.83535203294446736</v>
      </c>
      <c r="V302" s="103"/>
      <c r="W302" s="133">
        <v>0.85082900000000006</v>
      </c>
      <c r="X302" s="97">
        <f t="shared" si="1059"/>
        <v>0.94441065145242042</v>
      </c>
      <c r="Y302" s="103"/>
      <c r="Z302" s="133">
        <v>0.95321699999999998</v>
      </c>
      <c r="AA302" s="97">
        <f t="shared" si="1060"/>
        <v>1.0580601835921457</v>
      </c>
      <c r="AB302" s="103"/>
      <c r="AC302" s="133">
        <v>0.91489299999999996</v>
      </c>
      <c r="AD302" s="97">
        <f t="shared" si="1061"/>
        <v>1.0155209732381703</v>
      </c>
      <c r="AE302" s="103"/>
      <c r="AF302" s="133">
        <v>0.95580100000000001</v>
      </c>
      <c r="AG302" s="97">
        <f t="shared" si="1062"/>
        <v>1.0609283946232144</v>
      </c>
      <c r="AH302" s="103"/>
      <c r="AI302" s="133">
        <v>0.92121299999999995</v>
      </c>
      <c r="AJ302" s="97">
        <f t="shared" si="1063"/>
        <v>1.0225361023853659</v>
      </c>
      <c r="AK302" s="103"/>
      <c r="AL302" s="133">
        <v>0.90291199999999994</v>
      </c>
      <c r="AM302" s="97">
        <f t="shared" si="1064"/>
        <v>1.0022221975558046</v>
      </c>
      <c r="AN302" s="103"/>
      <c r="AO302" s="133">
        <v>0.86772499999999997</v>
      </c>
      <c r="AP302" s="97">
        <f t="shared" si="1065"/>
        <v>0.96316502203327747</v>
      </c>
      <c r="AQ302" s="103"/>
      <c r="AR302" s="133">
        <v>0.87165800000000004</v>
      </c>
      <c r="AS302" s="97">
        <f t="shared" si="1066"/>
        <v>0.96753060794085988</v>
      </c>
      <c r="AT302" s="103"/>
      <c r="AU302" s="133">
        <v>0.87214600000000009</v>
      </c>
      <c r="AV302" s="97">
        <f t="shared" si="1067"/>
        <v>0.96807228246994714</v>
      </c>
      <c r="AW302" s="103"/>
      <c r="AX302" s="133">
        <v>0.92342299999999988</v>
      </c>
      <c r="AY302" s="97">
        <f t="shared" si="1068"/>
        <v>1.0249891776093061</v>
      </c>
      <c r="AZ302" s="103"/>
      <c r="BA302" s="133">
        <v>0.97222300000000006</v>
      </c>
      <c r="BB302" s="97">
        <f t="shared" si="1069"/>
        <v>1.0791566305180318</v>
      </c>
      <c r="BC302" s="103"/>
      <c r="BD302" s="133">
        <v>0.87292800000000004</v>
      </c>
      <c r="BE302" s="97">
        <f t="shared" si="1070"/>
        <v>0.96894029370303369</v>
      </c>
      <c r="BF302" s="103"/>
      <c r="BG302" s="133">
        <v>0.89669399999999999</v>
      </c>
      <c r="BH302" s="97">
        <f t="shared" si="1071"/>
        <v>0.99532028726509858</v>
      </c>
      <c r="BI302" s="97"/>
      <c r="BJ302" s="96">
        <f t="shared" si="1072"/>
        <v>0.86237645716706512</v>
      </c>
      <c r="BK302" s="97">
        <f t="shared" si="1073"/>
        <v>0.95722819945062787</v>
      </c>
      <c r="BL302" s="93"/>
      <c r="BM302" s="93">
        <f t="shared" si="1074"/>
        <v>0.88896107781467948</v>
      </c>
      <c r="BN302" s="97">
        <f t="shared" si="1075"/>
        <v>0.98673683033230786</v>
      </c>
      <c r="BO302" s="93"/>
      <c r="BP302" s="93">
        <f t="shared" si="1076"/>
        <v>0.90379879988895939</v>
      </c>
      <c r="BQ302" s="97">
        <f t="shared" si="1077"/>
        <v>1.0032065354907365</v>
      </c>
      <c r="BR302" s="93"/>
      <c r="BS302" s="97">
        <f t="shared" si="1078"/>
        <v>0.93553488242451055</v>
      </c>
      <c r="BT302" s="97">
        <f t="shared" si="1079"/>
        <v>1.0384332313155704</v>
      </c>
      <c r="BU302" s="93">
        <f t="shared" si="1080"/>
        <v>0.881081</v>
      </c>
      <c r="BV302" s="93">
        <f t="shared" si="1081"/>
        <v>0.97560999999999998</v>
      </c>
      <c r="BW302" s="93">
        <f t="shared" si="1082"/>
        <v>0.93779900000000005</v>
      </c>
      <c r="BX302" s="93">
        <f t="shared" si="1083"/>
        <v>0.75257700000000005</v>
      </c>
      <c r="BY302" s="93">
        <f t="shared" si="1084"/>
        <v>0.85082900000000006</v>
      </c>
      <c r="BZ302" s="93">
        <f t="shared" si="1085"/>
        <v>0.95321699999999998</v>
      </c>
      <c r="CA302" s="93">
        <f t="shared" si="1086"/>
        <v>0.91489299999999996</v>
      </c>
      <c r="CB302" s="93">
        <f t="shared" si="1087"/>
        <v>0.95580100000000001</v>
      </c>
      <c r="CC302" s="93">
        <f t="shared" si="1088"/>
        <v>0.92121299999999995</v>
      </c>
      <c r="CD302" s="93">
        <f t="shared" si="1089"/>
        <v>0.90291199999999994</v>
      </c>
      <c r="CE302" s="93">
        <f t="shared" si="1090"/>
        <v>0.86772499999999997</v>
      </c>
      <c r="CF302" s="93">
        <f t="shared" si="1091"/>
        <v>0.87165800000000004</v>
      </c>
      <c r="CG302" s="93">
        <f t="shared" si="1092"/>
        <v>0.87214600000000009</v>
      </c>
      <c r="CH302" s="93">
        <f t="shared" si="1093"/>
        <v>0.92342299999999988</v>
      </c>
      <c r="CI302" s="93">
        <f t="shared" si="1094"/>
        <v>0.97222300000000006</v>
      </c>
      <c r="CJ302" s="93">
        <f t="shared" si="1095"/>
        <v>0.87292800000000004</v>
      </c>
      <c r="CK302" s="93">
        <f t="shared" si="1096"/>
        <v>0.89669399999999999</v>
      </c>
      <c r="CL302" s="93"/>
      <c r="CM302" s="7"/>
      <c r="CN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</row>
    <row r="303" spans="1:107">
      <c r="A303" s="37" t="s">
        <v>315</v>
      </c>
      <c r="B303" s="37" t="s">
        <v>300</v>
      </c>
      <c r="C303" s="94">
        <v>42736</v>
      </c>
      <c r="D303" s="37"/>
      <c r="E303" s="37"/>
      <c r="F303" s="132">
        <v>0.69403000000000004</v>
      </c>
      <c r="G303" s="37"/>
      <c r="H303" s="96">
        <f t="shared" si="1053"/>
        <v>0.87868800000000002</v>
      </c>
      <c r="I303" s="96">
        <f t="shared" si="1054"/>
        <v>0.50662300000000005</v>
      </c>
      <c r="J303" s="103"/>
      <c r="K303" s="132">
        <v>0.50662300000000005</v>
      </c>
      <c r="L303" s="97">
        <f t="shared" si="1055"/>
        <v>0.72997276774779196</v>
      </c>
      <c r="M303" s="103"/>
      <c r="N303" s="133">
        <v>0.60927100000000001</v>
      </c>
      <c r="O303" s="97">
        <f t="shared" si="1056"/>
        <v>0.87787415529588053</v>
      </c>
      <c r="P303" s="103"/>
      <c r="Q303" s="133">
        <v>0.87868800000000002</v>
      </c>
      <c r="R303" s="97">
        <f t="shared" si="1057"/>
        <v>1.266066308372837</v>
      </c>
      <c r="S303" s="103"/>
      <c r="T303" s="133">
        <v>0.64820900000000004</v>
      </c>
      <c r="U303" s="97">
        <f t="shared" si="1058"/>
        <v>0.93397835828422404</v>
      </c>
      <c r="V303" s="103"/>
      <c r="W303" s="133">
        <v>0.716561</v>
      </c>
      <c r="X303" s="97">
        <f t="shared" si="1059"/>
        <v>1.0324640145238677</v>
      </c>
      <c r="Y303" s="103"/>
      <c r="Z303" s="133">
        <v>0.634552</v>
      </c>
      <c r="AA303" s="97">
        <f t="shared" si="1060"/>
        <v>0.91430053455902482</v>
      </c>
      <c r="AB303" s="103"/>
      <c r="AC303" s="133">
        <v>0.69480500000000001</v>
      </c>
      <c r="AD303" s="97">
        <f t="shared" si="1061"/>
        <v>1.0011166664265234</v>
      </c>
      <c r="AE303" s="103"/>
      <c r="AF303" s="133">
        <v>0.66123799999999999</v>
      </c>
      <c r="AG303" s="97">
        <f t="shared" si="1062"/>
        <v>0.95275132198896295</v>
      </c>
      <c r="AH303" s="103"/>
      <c r="AI303" s="133">
        <v>0.65789399999999998</v>
      </c>
      <c r="AJ303" s="97">
        <f t="shared" si="1063"/>
        <v>0.94793308646600283</v>
      </c>
      <c r="AK303" s="103"/>
      <c r="AL303" s="133">
        <v>0.63106799999999996</v>
      </c>
      <c r="AM303" s="97">
        <f t="shared" si="1064"/>
        <v>0.90928057864933787</v>
      </c>
      <c r="AN303" s="103"/>
      <c r="AO303" s="133">
        <v>0.67441899999999999</v>
      </c>
      <c r="AP303" s="97">
        <f t="shared" si="1065"/>
        <v>0.97174329639929102</v>
      </c>
      <c r="AQ303" s="103"/>
      <c r="AR303" s="133">
        <v>0.74182999999999999</v>
      </c>
      <c r="AS303" s="97">
        <f t="shared" si="1066"/>
        <v>1.0688731034681498</v>
      </c>
      <c r="AT303" s="103"/>
      <c r="AU303" s="133">
        <v>0.808917</v>
      </c>
      <c r="AV303" s="97">
        <f t="shared" si="1067"/>
        <v>1.1655360719277263</v>
      </c>
      <c r="AW303" s="103"/>
      <c r="AX303" s="133">
        <v>0.74006099999999997</v>
      </c>
      <c r="AY303" s="97">
        <f t="shared" si="1068"/>
        <v>1.066324222295866</v>
      </c>
      <c r="AZ303" s="103"/>
      <c r="BA303" s="133">
        <v>0.69079000000000002</v>
      </c>
      <c r="BB303" s="97">
        <f t="shared" si="1069"/>
        <v>0.99533161390717972</v>
      </c>
      <c r="BC303" s="103"/>
      <c r="BD303" s="133">
        <v>0.69805200000000001</v>
      </c>
      <c r="BE303" s="97">
        <f t="shared" si="1070"/>
        <v>1.0057951385386799</v>
      </c>
      <c r="BF303" s="103"/>
      <c r="BG303" s="133">
        <v>0.79478899999999997</v>
      </c>
      <c r="BH303" s="97">
        <f t="shared" si="1071"/>
        <v>1.1451796031871819</v>
      </c>
      <c r="BI303" s="97"/>
      <c r="BJ303" s="96">
        <f t="shared" si="1072"/>
        <v>0.67595581892456202</v>
      </c>
      <c r="BK303" s="97">
        <f t="shared" si="1073"/>
        <v>0.97395763716923189</v>
      </c>
      <c r="BL303" s="93"/>
      <c r="BM303" s="93">
        <f t="shared" si="1074"/>
        <v>0.76872644523414158</v>
      </c>
      <c r="BN303" s="97">
        <f t="shared" si="1075"/>
        <v>1.1076271129982012</v>
      </c>
      <c r="BO303" s="93"/>
      <c r="BP303" s="93">
        <f t="shared" si="1076"/>
        <v>0.67306036930520297</v>
      </c>
      <c r="BQ303" s="97">
        <f t="shared" si="1077"/>
        <v>0.96978569990519559</v>
      </c>
      <c r="BR303" s="93"/>
      <c r="BS303" s="97">
        <f t="shared" si="1078"/>
        <v>0.66330833106588505</v>
      </c>
      <c r="BT303" s="97">
        <f t="shared" si="1079"/>
        <v>0.95573437901226899</v>
      </c>
      <c r="BU303" s="93">
        <f t="shared" si="1080"/>
        <v>0.50662300000000005</v>
      </c>
      <c r="BV303" s="93">
        <f t="shared" si="1081"/>
        <v>0.60927100000000001</v>
      </c>
      <c r="BW303" s="93">
        <f t="shared" si="1082"/>
        <v>0.87868800000000002</v>
      </c>
      <c r="BX303" s="93">
        <f t="shared" si="1083"/>
        <v>0.64820900000000004</v>
      </c>
      <c r="BY303" s="93">
        <f t="shared" si="1084"/>
        <v>0.716561</v>
      </c>
      <c r="BZ303" s="93">
        <f t="shared" si="1085"/>
        <v>0.634552</v>
      </c>
      <c r="CA303" s="93">
        <f t="shared" si="1086"/>
        <v>0.69480500000000001</v>
      </c>
      <c r="CB303" s="93">
        <f t="shared" si="1087"/>
        <v>0.66123799999999999</v>
      </c>
      <c r="CC303" s="93">
        <f t="shared" si="1088"/>
        <v>0.65789399999999998</v>
      </c>
      <c r="CD303" s="93">
        <f t="shared" si="1089"/>
        <v>0.63106799999999996</v>
      </c>
      <c r="CE303" s="93">
        <f t="shared" si="1090"/>
        <v>0.67441899999999999</v>
      </c>
      <c r="CF303" s="93">
        <f t="shared" si="1091"/>
        <v>0.74182999999999999</v>
      </c>
      <c r="CG303" s="93">
        <f t="shared" si="1092"/>
        <v>0.808917</v>
      </c>
      <c r="CH303" s="93">
        <f t="shared" si="1093"/>
        <v>0.74006099999999997</v>
      </c>
      <c r="CI303" s="93">
        <f t="shared" si="1094"/>
        <v>0.69079000000000002</v>
      </c>
      <c r="CJ303" s="93">
        <f t="shared" si="1095"/>
        <v>0.69805200000000001</v>
      </c>
      <c r="CK303" s="93">
        <f t="shared" si="1096"/>
        <v>0.79478899999999997</v>
      </c>
      <c r="CL303" s="93"/>
      <c r="CM303" s="7"/>
      <c r="CN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</row>
    <row r="304" spans="1:107">
      <c r="A304" s="37" t="s">
        <v>316</v>
      </c>
      <c r="B304" s="37" t="s">
        <v>300</v>
      </c>
      <c r="C304" s="94">
        <v>42736</v>
      </c>
      <c r="D304" s="37"/>
      <c r="E304" s="37"/>
      <c r="F304" s="132">
        <v>0.85093799999999997</v>
      </c>
      <c r="G304" s="37"/>
      <c r="H304" s="96">
        <f t="shared" si="1053"/>
        <v>0.951457</v>
      </c>
      <c r="I304" s="96">
        <f t="shared" si="1054"/>
        <v>0.69706800000000002</v>
      </c>
      <c r="J304" s="103"/>
      <c r="K304" s="132">
        <v>0.89403999999999995</v>
      </c>
      <c r="L304" s="97">
        <f t="shared" si="1055"/>
        <v>1.0506523389483136</v>
      </c>
      <c r="M304" s="103"/>
      <c r="N304" s="133">
        <v>0.85430499999999998</v>
      </c>
      <c r="O304" s="97">
        <f t="shared" si="1056"/>
        <v>1.0039568100143605</v>
      </c>
      <c r="P304" s="103"/>
      <c r="Q304" s="133">
        <v>0.88524599999999998</v>
      </c>
      <c r="R304" s="97">
        <f t="shared" si="1057"/>
        <v>1.0403178609957482</v>
      </c>
      <c r="S304" s="103"/>
      <c r="T304" s="133">
        <v>0.69706800000000002</v>
      </c>
      <c r="U304" s="97">
        <f t="shared" si="1058"/>
        <v>0.81917601517384353</v>
      </c>
      <c r="V304" s="103"/>
      <c r="W304" s="133">
        <v>0.834395</v>
      </c>
      <c r="X304" s="97">
        <f t="shared" si="1059"/>
        <v>0.98055910066303309</v>
      </c>
      <c r="Y304" s="103"/>
      <c r="Z304" s="133">
        <v>0.94019900000000001</v>
      </c>
      <c r="AA304" s="97">
        <f t="shared" si="1060"/>
        <v>1.1048971840486617</v>
      </c>
      <c r="AB304" s="103"/>
      <c r="AC304" s="133">
        <v>0.78896100000000002</v>
      </c>
      <c r="AD304" s="97">
        <f t="shared" si="1061"/>
        <v>0.92716625653102813</v>
      </c>
      <c r="AE304" s="103"/>
      <c r="AF304" s="133">
        <v>0.87947900000000001</v>
      </c>
      <c r="AG304" s="97">
        <f t="shared" si="1062"/>
        <v>1.0335406339827344</v>
      </c>
      <c r="AH304" s="103"/>
      <c r="AI304" s="133">
        <v>0.881579</v>
      </c>
      <c r="AJ304" s="97">
        <f t="shared" si="1063"/>
        <v>1.0360084988565559</v>
      </c>
      <c r="AK304" s="103"/>
      <c r="AL304" s="133">
        <v>0.951457</v>
      </c>
      <c r="AM304" s="97">
        <f t="shared" si="1064"/>
        <v>1.1181272901198442</v>
      </c>
      <c r="AN304" s="103"/>
      <c r="AO304" s="133">
        <v>0.86378699999999997</v>
      </c>
      <c r="AP304" s="97">
        <f t="shared" si="1065"/>
        <v>1.0150998075065398</v>
      </c>
      <c r="AQ304" s="103"/>
      <c r="AR304" s="133">
        <v>0.83006500000000005</v>
      </c>
      <c r="AS304" s="97">
        <f t="shared" si="1066"/>
        <v>0.9754705983279629</v>
      </c>
      <c r="AT304" s="103"/>
      <c r="AU304" s="133">
        <v>0.78662399999999999</v>
      </c>
      <c r="AV304" s="97">
        <f t="shared" si="1067"/>
        <v>0.9244198754785895</v>
      </c>
      <c r="AW304" s="103"/>
      <c r="AX304" s="133">
        <v>0.85015299999999994</v>
      </c>
      <c r="AY304" s="97">
        <f t="shared" si="1068"/>
        <v>0.99907748860669043</v>
      </c>
      <c r="AZ304" s="103"/>
      <c r="BA304" s="133">
        <v>0.894737</v>
      </c>
      <c r="BB304" s="97">
        <f t="shared" si="1069"/>
        <v>1.0514714350516725</v>
      </c>
      <c r="BC304" s="103"/>
      <c r="BD304" s="133">
        <v>0.77597399999999994</v>
      </c>
      <c r="BE304" s="97">
        <f t="shared" si="1070"/>
        <v>0.91190427504706562</v>
      </c>
      <c r="BF304" s="103"/>
      <c r="BG304" s="133">
        <v>0.86319199999999996</v>
      </c>
      <c r="BH304" s="97">
        <f t="shared" si="1071"/>
        <v>1.0144005791256236</v>
      </c>
      <c r="BI304" s="97"/>
      <c r="BJ304" s="96">
        <f t="shared" si="1072"/>
        <v>0.83597889844766549</v>
      </c>
      <c r="BK304" s="97">
        <f t="shared" si="1073"/>
        <v>0.98242045654050647</v>
      </c>
      <c r="BL304" s="93"/>
      <c r="BM304" s="93">
        <f t="shared" si="1074"/>
        <v>0.83096385602789768</v>
      </c>
      <c r="BN304" s="97">
        <f t="shared" si="1075"/>
        <v>0.9765269103364731</v>
      </c>
      <c r="BO304" s="93"/>
      <c r="BP304" s="93">
        <f t="shared" si="1076"/>
        <v>0.87242927928299485</v>
      </c>
      <c r="BQ304" s="97">
        <f t="shared" si="1077"/>
        <v>1.0252559872552347</v>
      </c>
      <c r="BR304" s="93"/>
      <c r="BS304" s="97">
        <f t="shared" si="1078"/>
        <v>0.84214168904619691</v>
      </c>
      <c r="BT304" s="97">
        <f t="shared" si="1079"/>
        <v>0.98966280627518921</v>
      </c>
      <c r="BU304" s="93">
        <f t="shared" si="1080"/>
        <v>0.89403999999999995</v>
      </c>
      <c r="BV304" s="93">
        <f t="shared" si="1081"/>
        <v>0.85430499999999998</v>
      </c>
      <c r="BW304" s="93">
        <f t="shared" si="1082"/>
        <v>0.88524599999999998</v>
      </c>
      <c r="BX304" s="93">
        <f t="shared" si="1083"/>
        <v>0.69706800000000002</v>
      </c>
      <c r="BY304" s="93">
        <f t="shared" si="1084"/>
        <v>0.834395</v>
      </c>
      <c r="BZ304" s="93">
        <f t="shared" si="1085"/>
        <v>0.94019900000000001</v>
      </c>
      <c r="CA304" s="93">
        <f t="shared" si="1086"/>
        <v>0.78896100000000002</v>
      </c>
      <c r="CB304" s="93">
        <f t="shared" si="1087"/>
        <v>0.87947900000000001</v>
      </c>
      <c r="CC304" s="93">
        <f t="shared" si="1088"/>
        <v>0.881579</v>
      </c>
      <c r="CD304" s="93">
        <f t="shared" si="1089"/>
        <v>0.951457</v>
      </c>
      <c r="CE304" s="93">
        <f t="shared" si="1090"/>
        <v>0.86378699999999997</v>
      </c>
      <c r="CF304" s="93">
        <f t="shared" si="1091"/>
        <v>0.83006500000000005</v>
      </c>
      <c r="CG304" s="93">
        <f t="shared" si="1092"/>
        <v>0.78662399999999999</v>
      </c>
      <c r="CH304" s="93">
        <f t="shared" si="1093"/>
        <v>0.85015299999999994</v>
      </c>
      <c r="CI304" s="93">
        <f t="shared" si="1094"/>
        <v>0.894737</v>
      </c>
      <c r="CJ304" s="93">
        <f t="shared" si="1095"/>
        <v>0.77597399999999994</v>
      </c>
      <c r="CK304" s="93">
        <f t="shared" si="1096"/>
        <v>0.86319199999999996</v>
      </c>
      <c r="CL304" s="93"/>
      <c r="CM304" s="7"/>
      <c r="CN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</row>
    <row r="305" spans="1:107">
      <c r="A305" s="37" t="s">
        <v>317</v>
      </c>
      <c r="B305" s="37" t="s">
        <v>300</v>
      </c>
      <c r="C305" s="94">
        <v>42736</v>
      </c>
      <c r="D305" s="37"/>
      <c r="E305" s="37"/>
      <c r="F305" s="132">
        <v>0.76712599999999997</v>
      </c>
      <c r="G305" s="37"/>
      <c r="H305" s="96">
        <f t="shared" si="1053"/>
        <v>0.93023299999999998</v>
      </c>
      <c r="I305" s="96">
        <f t="shared" si="1054"/>
        <v>0.57961799999999997</v>
      </c>
      <c r="J305" s="103"/>
      <c r="K305" s="132">
        <v>0.90066199999999996</v>
      </c>
      <c r="L305" s="97">
        <f t="shared" si="1055"/>
        <v>1.1740730988129719</v>
      </c>
      <c r="M305" s="103"/>
      <c r="N305" s="133">
        <v>0.87417199999999995</v>
      </c>
      <c r="O305" s="97">
        <f t="shared" si="1056"/>
        <v>1.1395416137635799</v>
      </c>
      <c r="P305" s="103"/>
      <c r="Q305" s="133">
        <v>0.855738</v>
      </c>
      <c r="R305" s="97">
        <f t="shared" si="1057"/>
        <v>1.1155116630123343</v>
      </c>
      <c r="S305" s="103"/>
      <c r="T305" s="133">
        <v>0.62540700000000005</v>
      </c>
      <c r="U305" s="97">
        <f t="shared" si="1058"/>
        <v>0.81525981390280089</v>
      </c>
      <c r="V305" s="103"/>
      <c r="W305" s="133">
        <v>0.78980899999999998</v>
      </c>
      <c r="X305" s="97">
        <f t="shared" si="1059"/>
        <v>1.0295688061674353</v>
      </c>
      <c r="Y305" s="103"/>
      <c r="Z305" s="133">
        <v>0.93023299999999998</v>
      </c>
      <c r="AA305" s="97">
        <f t="shared" si="1060"/>
        <v>1.212620873233341</v>
      </c>
      <c r="AB305" s="103"/>
      <c r="AC305" s="133">
        <v>0.70129900000000001</v>
      </c>
      <c r="AD305" s="97">
        <f t="shared" si="1061"/>
        <v>0.91419010697069325</v>
      </c>
      <c r="AE305" s="103"/>
      <c r="AF305" s="133">
        <v>0.86645000000000005</v>
      </c>
      <c r="AG305" s="97">
        <f t="shared" si="1062"/>
        <v>1.1294754707831569</v>
      </c>
      <c r="AH305" s="103"/>
      <c r="AI305" s="133">
        <v>0.769737</v>
      </c>
      <c r="AJ305" s="97">
        <f t="shared" si="1063"/>
        <v>1.0034036129657971</v>
      </c>
      <c r="AK305" s="103"/>
      <c r="AL305" s="133">
        <v>0.81553399999999998</v>
      </c>
      <c r="AM305" s="97">
        <f t="shared" si="1064"/>
        <v>1.0631030625998859</v>
      </c>
      <c r="AN305" s="103"/>
      <c r="AO305" s="133">
        <v>0.63787400000000005</v>
      </c>
      <c r="AP305" s="97">
        <f t="shared" si="1065"/>
        <v>0.8315113814419014</v>
      </c>
      <c r="AQ305" s="103"/>
      <c r="AR305" s="133">
        <v>0.62418300000000004</v>
      </c>
      <c r="AS305" s="97">
        <f t="shared" si="1066"/>
        <v>0.81366424811569427</v>
      </c>
      <c r="AT305" s="103"/>
      <c r="AU305" s="133">
        <v>0.57961799999999997</v>
      </c>
      <c r="AV305" s="97">
        <f t="shared" si="1067"/>
        <v>0.75557079280326833</v>
      </c>
      <c r="AW305" s="103"/>
      <c r="AX305" s="133">
        <v>0.74923499999999998</v>
      </c>
      <c r="AY305" s="97">
        <f t="shared" si="1068"/>
        <v>0.97667788603176009</v>
      </c>
      <c r="AZ305" s="103"/>
      <c r="BA305" s="133">
        <v>0.77960499999999999</v>
      </c>
      <c r="BB305" s="97">
        <f t="shared" si="1069"/>
        <v>1.0162672103409349</v>
      </c>
      <c r="BC305" s="103"/>
      <c r="BD305" s="133">
        <v>0.753247</v>
      </c>
      <c r="BE305" s="97">
        <f t="shared" si="1070"/>
        <v>0.98190779611172097</v>
      </c>
      <c r="BF305" s="103"/>
      <c r="BG305" s="133">
        <v>0.79804600000000003</v>
      </c>
      <c r="BH305" s="97">
        <f t="shared" si="1071"/>
        <v>1.0403062860599173</v>
      </c>
      <c r="BI305" s="97"/>
      <c r="BJ305" s="96">
        <f t="shared" si="1072"/>
        <v>0.80159445902805104</v>
      </c>
      <c r="BK305" s="97">
        <f t="shared" si="1073"/>
        <v>1.0449319395093519</v>
      </c>
      <c r="BL305" s="93"/>
      <c r="BM305" s="93">
        <f t="shared" si="1074"/>
        <v>0.67822526672201933</v>
      </c>
      <c r="BN305" s="97">
        <f t="shared" si="1075"/>
        <v>0.88411195386679553</v>
      </c>
      <c r="BO305" s="93"/>
      <c r="BP305" s="93">
        <f t="shared" si="1076"/>
        <v>0.7470680927347717</v>
      </c>
      <c r="BQ305" s="97">
        <f t="shared" si="1077"/>
        <v>0.97385317761980661</v>
      </c>
      <c r="BR305" s="93"/>
      <c r="BS305" s="97">
        <f t="shared" si="1078"/>
        <v>0.78245599159385026</v>
      </c>
      <c r="BT305" s="97">
        <f t="shared" si="1079"/>
        <v>1.0199836683854415</v>
      </c>
      <c r="BU305" s="93">
        <f t="shared" si="1080"/>
        <v>0.90066199999999996</v>
      </c>
      <c r="BV305" s="93">
        <f t="shared" si="1081"/>
        <v>0.87417199999999995</v>
      </c>
      <c r="BW305" s="93">
        <f t="shared" si="1082"/>
        <v>0.855738</v>
      </c>
      <c r="BX305" s="93">
        <f t="shared" si="1083"/>
        <v>0.62540700000000005</v>
      </c>
      <c r="BY305" s="93">
        <f t="shared" si="1084"/>
        <v>0.78980899999999998</v>
      </c>
      <c r="BZ305" s="93">
        <f t="shared" si="1085"/>
        <v>0.93023299999999998</v>
      </c>
      <c r="CA305" s="93">
        <f t="shared" si="1086"/>
        <v>0.70129900000000001</v>
      </c>
      <c r="CB305" s="93">
        <f t="shared" si="1087"/>
        <v>0.86645000000000005</v>
      </c>
      <c r="CC305" s="93">
        <f t="shared" si="1088"/>
        <v>0.769737</v>
      </c>
      <c r="CD305" s="93">
        <f t="shared" si="1089"/>
        <v>0.81553399999999998</v>
      </c>
      <c r="CE305" s="93">
        <f t="shared" si="1090"/>
        <v>0.63787400000000005</v>
      </c>
      <c r="CF305" s="93">
        <f t="shared" si="1091"/>
        <v>0.62418300000000004</v>
      </c>
      <c r="CG305" s="93">
        <f t="shared" si="1092"/>
        <v>0.57961799999999997</v>
      </c>
      <c r="CH305" s="93">
        <f t="shared" si="1093"/>
        <v>0.74923499999999998</v>
      </c>
      <c r="CI305" s="93">
        <f t="shared" si="1094"/>
        <v>0.77960499999999999</v>
      </c>
      <c r="CJ305" s="93">
        <f t="shared" si="1095"/>
        <v>0.753247</v>
      </c>
      <c r="CK305" s="93">
        <f t="shared" si="1096"/>
        <v>0.79804600000000003</v>
      </c>
      <c r="CL305" s="93"/>
      <c r="CM305" s="7"/>
      <c r="CN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</row>
    <row r="306" spans="1:107">
      <c r="A306" s="37" t="s">
        <v>318</v>
      </c>
      <c r="B306" s="37" t="s">
        <v>300</v>
      </c>
      <c r="C306" s="94">
        <v>42736</v>
      </c>
      <c r="D306" s="37"/>
      <c r="E306" s="37"/>
      <c r="F306" s="132">
        <v>0.66456099999999996</v>
      </c>
      <c r="G306" s="37"/>
      <c r="H306" s="96">
        <f t="shared" si="1053"/>
        <v>0.77483400000000002</v>
      </c>
      <c r="I306" s="96">
        <f t="shared" si="1054"/>
        <v>0.52768700000000002</v>
      </c>
      <c r="J306" s="103"/>
      <c r="K306" s="132">
        <v>0.629139</v>
      </c>
      <c r="L306" s="97">
        <f t="shared" si="1055"/>
        <v>0.94669864767869327</v>
      </c>
      <c r="M306" s="103"/>
      <c r="N306" s="133">
        <v>0.77483400000000002</v>
      </c>
      <c r="O306" s="97">
        <f t="shared" si="1056"/>
        <v>1.165933601279642</v>
      </c>
      <c r="P306" s="103"/>
      <c r="Q306" s="133">
        <v>0.75082000000000004</v>
      </c>
      <c r="R306" s="97">
        <f t="shared" si="1057"/>
        <v>1.1297984684626394</v>
      </c>
      <c r="S306" s="103"/>
      <c r="T306" s="133">
        <v>0.52768700000000002</v>
      </c>
      <c r="U306" s="97">
        <f t="shared" si="1058"/>
        <v>0.79403847050910303</v>
      </c>
      <c r="V306" s="103"/>
      <c r="W306" s="133">
        <v>0.69108299999999989</v>
      </c>
      <c r="X306" s="97">
        <f t="shared" si="1059"/>
        <v>1.039909052743089</v>
      </c>
      <c r="Y306" s="103"/>
      <c r="Z306" s="133">
        <v>0.76079800000000009</v>
      </c>
      <c r="AA306" s="97">
        <f t="shared" si="1060"/>
        <v>1.1448128915178593</v>
      </c>
      <c r="AB306" s="103"/>
      <c r="AC306" s="133">
        <v>0.63311700000000004</v>
      </c>
      <c r="AD306" s="97">
        <f t="shared" si="1061"/>
        <v>0.95268455416432818</v>
      </c>
      <c r="AE306" s="103"/>
      <c r="AF306" s="133">
        <v>0.74592800000000004</v>
      </c>
      <c r="AG306" s="97">
        <f t="shared" si="1062"/>
        <v>1.1224372179529043</v>
      </c>
      <c r="AH306" s="103"/>
      <c r="AI306" s="133">
        <v>0.769737</v>
      </c>
      <c r="AJ306" s="97">
        <f t="shared" si="1063"/>
        <v>1.1582638764537794</v>
      </c>
      <c r="AK306" s="103"/>
      <c r="AL306" s="133">
        <v>0.63106799999999996</v>
      </c>
      <c r="AM306" s="97">
        <f t="shared" si="1064"/>
        <v>0.94960131575581475</v>
      </c>
      <c r="AN306" s="103"/>
      <c r="AO306" s="133">
        <v>0.59136200000000005</v>
      </c>
      <c r="AP306" s="97">
        <f t="shared" si="1065"/>
        <v>0.88985360260382429</v>
      </c>
      <c r="AQ306" s="103"/>
      <c r="AR306" s="133">
        <v>0.60457500000000008</v>
      </c>
      <c r="AS306" s="97">
        <f t="shared" si="1066"/>
        <v>0.9097359008428122</v>
      </c>
      <c r="AT306" s="103"/>
      <c r="AU306" s="133">
        <v>0.58917200000000003</v>
      </c>
      <c r="AV306" s="97">
        <f t="shared" si="1067"/>
        <v>0.88655819405592573</v>
      </c>
      <c r="AW306" s="103"/>
      <c r="AX306" s="133">
        <v>0.72171300000000005</v>
      </c>
      <c r="AY306" s="97">
        <f t="shared" si="1068"/>
        <v>1.0859996298308208</v>
      </c>
      <c r="AZ306" s="103"/>
      <c r="BA306" s="133">
        <v>0.638158</v>
      </c>
      <c r="BB306" s="97">
        <f t="shared" si="1069"/>
        <v>0.96027001283554114</v>
      </c>
      <c r="BC306" s="103"/>
      <c r="BD306" s="133">
        <v>0.56168799999999997</v>
      </c>
      <c r="BE306" s="97">
        <f t="shared" si="1070"/>
        <v>0.84520156915617983</v>
      </c>
      <c r="BF306" s="103"/>
      <c r="BG306" s="133">
        <v>0.67752499999999993</v>
      </c>
      <c r="BH306" s="97">
        <f t="shared" si="1071"/>
        <v>1.01950761480135</v>
      </c>
      <c r="BI306" s="97"/>
      <c r="BJ306" s="96">
        <f t="shared" si="1072"/>
        <v>0.66066318724846429</v>
      </c>
      <c r="BK306" s="97">
        <f t="shared" si="1073"/>
        <v>0.99413475549793673</v>
      </c>
      <c r="BL306" s="93"/>
      <c r="BM306" s="93">
        <f t="shared" si="1074"/>
        <v>0.64306513732979076</v>
      </c>
      <c r="BN306" s="97">
        <f t="shared" si="1075"/>
        <v>0.96765404128408194</v>
      </c>
      <c r="BO306" s="93"/>
      <c r="BP306" s="93">
        <f t="shared" si="1076"/>
        <v>0.60582365910532998</v>
      </c>
      <c r="BQ306" s="97">
        <f t="shared" si="1077"/>
        <v>0.91161482407985128</v>
      </c>
      <c r="BR306" s="93"/>
      <c r="BS306" s="97">
        <f t="shared" si="1078"/>
        <v>0.71572889661910555</v>
      </c>
      <c r="BT306" s="97">
        <f t="shared" si="1079"/>
        <v>1.0769950337427348</v>
      </c>
      <c r="BU306" s="93">
        <f t="shared" si="1080"/>
        <v>0.629139</v>
      </c>
      <c r="BV306" s="93">
        <f t="shared" si="1081"/>
        <v>0.77483400000000002</v>
      </c>
      <c r="BW306" s="93">
        <f t="shared" si="1082"/>
        <v>0.75082000000000004</v>
      </c>
      <c r="BX306" s="93">
        <f t="shared" si="1083"/>
        <v>0.52768700000000002</v>
      </c>
      <c r="BY306" s="93">
        <f t="shared" si="1084"/>
        <v>0.69108299999999989</v>
      </c>
      <c r="BZ306" s="93">
        <f t="shared" si="1085"/>
        <v>0.76079800000000009</v>
      </c>
      <c r="CA306" s="93">
        <f t="shared" si="1086"/>
        <v>0.63311700000000004</v>
      </c>
      <c r="CB306" s="93">
        <f t="shared" si="1087"/>
        <v>0.74592800000000004</v>
      </c>
      <c r="CC306" s="93">
        <f t="shared" si="1088"/>
        <v>0.769737</v>
      </c>
      <c r="CD306" s="93">
        <f t="shared" si="1089"/>
        <v>0.63106799999999996</v>
      </c>
      <c r="CE306" s="93">
        <f t="shared" si="1090"/>
        <v>0.59136200000000005</v>
      </c>
      <c r="CF306" s="93">
        <f t="shared" si="1091"/>
        <v>0.60457500000000008</v>
      </c>
      <c r="CG306" s="93">
        <f t="shared" si="1092"/>
        <v>0.58917200000000003</v>
      </c>
      <c r="CH306" s="93">
        <f t="shared" si="1093"/>
        <v>0.72171300000000005</v>
      </c>
      <c r="CI306" s="93">
        <f t="shared" si="1094"/>
        <v>0.638158</v>
      </c>
      <c r="CJ306" s="93">
        <f t="shared" si="1095"/>
        <v>0.56168799999999997</v>
      </c>
      <c r="CK306" s="93">
        <f t="shared" si="1096"/>
        <v>0.67752499999999993</v>
      </c>
      <c r="CL306" s="93"/>
      <c r="CM306" s="7"/>
      <c r="CN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</row>
    <row r="307" spans="1:107">
      <c r="A307" s="37" t="s">
        <v>319</v>
      </c>
      <c r="B307" s="37" t="s">
        <v>300</v>
      </c>
      <c r="C307" s="94">
        <v>42736</v>
      </c>
      <c r="D307" s="37"/>
      <c r="E307" s="37"/>
      <c r="F307" s="132">
        <v>0.68867199999999995</v>
      </c>
      <c r="G307" s="37"/>
      <c r="H307" s="96">
        <f t="shared" si="1053"/>
        <v>0.841059</v>
      </c>
      <c r="I307" s="96">
        <f t="shared" si="1054"/>
        <v>0.55844199999999999</v>
      </c>
      <c r="J307" s="103"/>
      <c r="K307" s="132">
        <v>0.66887399999999997</v>
      </c>
      <c r="L307" s="97">
        <f t="shared" si="1055"/>
        <v>0.97125191673249389</v>
      </c>
      <c r="M307" s="103"/>
      <c r="N307" s="133">
        <v>0.841059</v>
      </c>
      <c r="O307" s="97">
        <f t="shared" si="1056"/>
        <v>1.2212766019237025</v>
      </c>
      <c r="P307" s="103"/>
      <c r="Q307" s="133">
        <v>0.77049200000000007</v>
      </c>
      <c r="R307" s="97">
        <f t="shared" si="1057"/>
        <v>1.1188083732168581</v>
      </c>
      <c r="S307" s="103"/>
      <c r="T307" s="133">
        <v>0.56025999999999998</v>
      </c>
      <c r="U307" s="97">
        <f t="shared" si="1058"/>
        <v>0.81353677803076063</v>
      </c>
      <c r="V307" s="103"/>
      <c r="W307" s="133">
        <v>0.70063699999999995</v>
      </c>
      <c r="X307" s="97">
        <f t="shared" si="1059"/>
        <v>1.0173740184006319</v>
      </c>
      <c r="Y307" s="103"/>
      <c r="Z307" s="133">
        <v>0.75415199999999993</v>
      </c>
      <c r="AA307" s="97">
        <f t="shared" si="1060"/>
        <v>1.0950815482551925</v>
      </c>
      <c r="AB307" s="103"/>
      <c r="AC307" s="133">
        <v>0.69480500000000001</v>
      </c>
      <c r="AD307" s="97">
        <f t="shared" si="1061"/>
        <v>1.0089055457460157</v>
      </c>
      <c r="AE307" s="103"/>
      <c r="AF307" s="133">
        <v>0.76221500000000009</v>
      </c>
      <c r="AG307" s="97">
        <f t="shared" si="1062"/>
        <v>1.1067895892384185</v>
      </c>
      <c r="AH307" s="103"/>
      <c r="AI307" s="133">
        <v>0.81578899999999999</v>
      </c>
      <c r="AJ307" s="97">
        <f t="shared" si="1063"/>
        <v>1.1845827912271736</v>
      </c>
      <c r="AK307" s="103"/>
      <c r="AL307" s="133">
        <v>0.64724999999999999</v>
      </c>
      <c r="AM307" s="97">
        <f t="shared" si="1064"/>
        <v>0.93985235351517127</v>
      </c>
      <c r="AN307" s="103"/>
      <c r="AO307" s="133">
        <v>0.634552</v>
      </c>
      <c r="AP307" s="97">
        <f t="shared" si="1065"/>
        <v>0.9214139677524279</v>
      </c>
      <c r="AQ307" s="103"/>
      <c r="AR307" s="133">
        <v>0.62091499999999999</v>
      </c>
      <c r="AS307" s="97">
        <f t="shared" si="1066"/>
        <v>0.90161208819292793</v>
      </c>
      <c r="AT307" s="103"/>
      <c r="AU307" s="133">
        <v>0.60509499999999994</v>
      </c>
      <c r="AV307" s="97">
        <f t="shared" si="1067"/>
        <v>0.87864033966823096</v>
      </c>
      <c r="AW307" s="103"/>
      <c r="AX307" s="133">
        <v>0.73088600000000004</v>
      </c>
      <c r="AY307" s="97">
        <f t="shared" si="1068"/>
        <v>1.0612976859811349</v>
      </c>
      <c r="AZ307" s="103"/>
      <c r="BA307" s="133">
        <v>0.64802599999999999</v>
      </c>
      <c r="BB307" s="97">
        <f t="shared" si="1069"/>
        <v>0.94097915989033976</v>
      </c>
      <c r="BC307" s="103"/>
      <c r="BD307" s="133">
        <v>0.55844199999999999</v>
      </c>
      <c r="BE307" s="97">
        <f t="shared" si="1070"/>
        <v>0.81089691464151303</v>
      </c>
      <c r="BF307" s="103"/>
      <c r="BG307" s="133">
        <v>0.69706799999999991</v>
      </c>
      <c r="BH307" s="97">
        <f t="shared" si="1071"/>
        <v>1.0121915803168997</v>
      </c>
      <c r="BI307" s="97"/>
      <c r="BJ307" s="96">
        <f t="shared" si="1072"/>
        <v>0.68015502845946674</v>
      </c>
      <c r="BK307" s="97">
        <f t="shared" si="1073"/>
        <v>0.98763276052963789</v>
      </c>
      <c r="BL307" s="93"/>
      <c r="BM307" s="93">
        <f t="shared" si="1074"/>
        <v>0.6583010241448024</v>
      </c>
      <c r="BN307" s="97">
        <f t="shared" si="1075"/>
        <v>0.9558992149307689</v>
      </c>
      <c r="BO307" s="93"/>
      <c r="BP307" s="93">
        <f t="shared" si="1076"/>
        <v>0.6224002198286801</v>
      </c>
      <c r="BQ307" s="97">
        <f t="shared" si="1077"/>
        <v>0.90376873145514869</v>
      </c>
      <c r="BR307" s="93"/>
      <c r="BS307" s="97">
        <f t="shared" si="1078"/>
        <v>0.76536124613796419</v>
      </c>
      <c r="BT307" s="97">
        <f t="shared" si="1079"/>
        <v>1.1113581590916493</v>
      </c>
      <c r="BU307" s="93">
        <f t="shared" si="1080"/>
        <v>0.66887399999999997</v>
      </c>
      <c r="BV307" s="93">
        <f t="shared" si="1081"/>
        <v>0.841059</v>
      </c>
      <c r="BW307" s="93">
        <f t="shared" si="1082"/>
        <v>0.77049200000000007</v>
      </c>
      <c r="BX307" s="93">
        <f t="shared" si="1083"/>
        <v>0.56025999999999998</v>
      </c>
      <c r="BY307" s="93">
        <f t="shared" si="1084"/>
        <v>0.70063699999999995</v>
      </c>
      <c r="BZ307" s="93">
        <f t="shared" si="1085"/>
        <v>0.75415199999999993</v>
      </c>
      <c r="CA307" s="93">
        <f t="shared" si="1086"/>
        <v>0.69480500000000001</v>
      </c>
      <c r="CB307" s="93">
        <f t="shared" si="1087"/>
        <v>0.76221500000000009</v>
      </c>
      <c r="CC307" s="93">
        <f t="shared" si="1088"/>
        <v>0.81578899999999999</v>
      </c>
      <c r="CD307" s="93">
        <f t="shared" si="1089"/>
        <v>0.64724999999999999</v>
      </c>
      <c r="CE307" s="93">
        <f t="shared" si="1090"/>
        <v>0.634552</v>
      </c>
      <c r="CF307" s="93">
        <f t="shared" si="1091"/>
        <v>0.62091499999999999</v>
      </c>
      <c r="CG307" s="93">
        <f t="shared" si="1092"/>
        <v>0.60509499999999994</v>
      </c>
      <c r="CH307" s="93">
        <f t="shared" si="1093"/>
        <v>0.73088600000000004</v>
      </c>
      <c r="CI307" s="93">
        <f t="shared" si="1094"/>
        <v>0.64802599999999999</v>
      </c>
      <c r="CJ307" s="93">
        <f t="shared" si="1095"/>
        <v>0.55844199999999999</v>
      </c>
      <c r="CK307" s="93">
        <f t="shared" si="1096"/>
        <v>0.69706799999999991</v>
      </c>
      <c r="CL307" s="93"/>
      <c r="CM307" s="7"/>
      <c r="CN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</row>
    <row r="308" spans="1:107">
      <c r="A308" s="37" t="s">
        <v>320</v>
      </c>
      <c r="B308" s="37" t="s">
        <v>300</v>
      </c>
      <c r="C308" s="94">
        <v>42736</v>
      </c>
      <c r="D308" s="37"/>
      <c r="E308" s="37"/>
      <c r="F308" s="132">
        <v>0.47321100000000005</v>
      </c>
      <c r="G308" s="37"/>
      <c r="H308" s="96">
        <f t="shared" si="1053"/>
        <v>0.57142899999999996</v>
      </c>
      <c r="I308" s="96">
        <f t="shared" si="1054"/>
        <v>0.32484100000000005</v>
      </c>
      <c r="J308" s="103"/>
      <c r="K308" s="132">
        <v>0.5</v>
      </c>
      <c r="L308" s="97">
        <f t="shared" si="1055"/>
        <v>1.0566111100544999</v>
      </c>
      <c r="M308" s="103"/>
      <c r="N308" s="133">
        <v>0.53973599999999999</v>
      </c>
      <c r="O308" s="97">
        <f t="shared" si="1056"/>
        <v>1.1405821081927512</v>
      </c>
      <c r="P308" s="103"/>
      <c r="Q308" s="133">
        <v>0.50491799999999998</v>
      </c>
      <c r="R308" s="97">
        <f t="shared" si="1057"/>
        <v>1.067003936932996</v>
      </c>
      <c r="S308" s="103"/>
      <c r="T308" s="133">
        <v>0.40716599999999997</v>
      </c>
      <c r="U308" s="97">
        <f t="shared" si="1058"/>
        <v>0.86043223847290096</v>
      </c>
      <c r="V308" s="103"/>
      <c r="W308" s="133">
        <v>0.5</v>
      </c>
      <c r="X308" s="97">
        <f t="shared" si="1059"/>
        <v>1.0566111100544999</v>
      </c>
      <c r="Y308" s="103"/>
      <c r="Z308" s="133">
        <v>0.57142899999999996</v>
      </c>
      <c r="AA308" s="97">
        <f t="shared" si="1060"/>
        <v>1.2075564600146655</v>
      </c>
      <c r="AB308" s="103"/>
      <c r="AC308" s="133">
        <v>0.36038999999999999</v>
      </c>
      <c r="AD308" s="97">
        <f t="shared" si="1061"/>
        <v>0.76158415590508244</v>
      </c>
      <c r="AE308" s="103"/>
      <c r="AF308" s="133">
        <v>0.54723100000000002</v>
      </c>
      <c r="AG308" s="97">
        <f t="shared" si="1062"/>
        <v>1.1564207087324681</v>
      </c>
      <c r="AH308" s="103"/>
      <c r="AI308" s="133">
        <v>0.54276400000000002</v>
      </c>
      <c r="AJ308" s="97">
        <f t="shared" si="1063"/>
        <v>1.1469809450752413</v>
      </c>
      <c r="AK308" s="103"/>
      <c r="AL308" s="133">
        <v>0.56957900000000006</v>
      </c>
      <c r="AM308" s="97">
        <f t="shared" si="1064"/>
        <v>1.2036469989074641</v>
      </c>
      <c r="AN308" s="103"/>
      <c r="AO308" s="133">
        <v>0.51495000000000002</v>
      </c>
      <c r="AP308" s="97">
        <f t="shared" si="1065"/>
        <v>1.0882037822451294</v>
      </c>
      <c r="AQ308" s="103"/>
      <c r="AR308" s="133">
        <v>0.41176499999999999</v>
      </c>
      <c r="AS308" s="97">
        <f t="shared" si="1066"/>
        <v>0.87015094746318233</v>
      </c>
      <c r="AT308" s="103"/>
      <c r="AU308" s="133">
        <v>0.32484100000000005</v>
      </c>
      <c r="AV308" s="97">
        <f t="shared" si="1067"/>
        <v>0.68646121920242775</v>
      </c>
      <c r="AW308" s="103"/>
      <c r="AX308" s="133">
        <v>0.44342500000000001</v>
      </c>
      <c r="AY308" s="97">
        <f t="shared" si="1068"/>
        <v>0.93705556295183323</v>
      </c>
      <c r="AZ308" s="103"/>
      <c r="BA308" s="133">
        <v>0.49670999999999998</v>
      </c>
      <c r="BB308" s="97">
        <f t="shared" si="1069"/>
        <v>1.0496586089503412</v>
      </c>
      <c r="BC308" s="103"/>
      <c r="BD308" s="133">
        <v>0.36039000000000004</v>
      </c>
      <c r="BE308" s="97">
        <f t="shared" si="1070"/>
        <v>0.76158415590508255</v>
      </c>
      <c r="BF308" s="103"/>
      <c r="BG308" s="133">
        <v>0.45928400000000003</v>
      </c>
      <c r="BH308" s="97">
        <f t="shared" si="1071"/>
        <v>0.9705691541405419</v>
      </c>
      <c r="BI308" s="97"/>
      <c r="BJ308" s="96">
        <f t="shared" si="1072"/>
        <v>0.48933156263806088</v>
      </c>
      <c r="BK308" s="97">
        <f t="shared" si="1073"/>
        <v>1.0340663311674092</v>
      </c>
      <c r="BL308" s="93"/>
      <c r="BM308" s="93">
        <f t="shared" si="1074"/>
        <v>0.40770805440053143</v>
      </c>
      <c r="BN308" s="97">
        <f t="shared" si="1075"/>
        <v>0.86157771987661191</v>
      </c>
      <c r="BO308" s="93"/>
      <c r="BP308" s="93">
        <f t="shared" si="1076"/>
        <v>0.48651433050444165</v>
      </c>
      <c r="BQ308" s="97">
        <f t="shared" si="1077"/>
        <v>1.0281128936234398</v>
      </c>
      <c r="BR308" s="93"/>
      <c r="BS308" s="97">
        <f t="shared" si="1078"/>
        <v>0.47598820027283117</v>
      </c>
      <c r="BT308" s="97">
        <f t="shared" si="1079"/>
        <v>1.0058688413262395</v>
      </c>
      <c r="BU308" s="93">
        <f t="shared" si="1080"/>
        <v>0.5</v>
      </c>
      <c r="BV308" s="93">
        <f t="shared" si="1081"/>
        <v>0.53973599999999999</v>
      </c>
      <c r="BW308" s="93">
        <f t="shared" si="1082"/>
        <v>0.50491799999999998</v>
      </c>
      <c r="BX308" s="93">
        <f t="shared" si="1083"/>
        <v>0.40716599999999997</v>
      </c>
      <c r="BY308" s="93">
        <f t="shared" si="1084"/>
        <v>0.5</v>
      </c>
      <c r="BZ308" s="93">
        <f t="shared" si="1085"/>
        <v>0.57142899999999996</v>
      </c>
      <c r="CA308" s="93">
        <f t="shared" si="1086"/>
        <v>0.36038999999999999</v>
      </c>
      <c r="CB308" s="93">
        <f t="shared" si="1087"/>
        <v>0.54723100000000002</v>
      </c>
      <c r="CC308" s="93">
        <f t="shared" si="1088"/>
        <v>0.54276400000000002</v>
      </c>
      <c r="CD308" s="93">
        <f t="shared" si="1089"/>
        <v>0.56957900000000006</v>
      </c>
      <c r="CE308" s="93">
        <f t="shared" si="1090"/>
        <v>0.51495000000000002</v>
      </c>
      <c r="CF308" s="93">
        <f t="shared" si="1091"/>
        <v>0.41176499999999999</v>
      </c>
      <c r="CG308" s="93">
        <f t="shared" si="1092"/>
        <v>0.32484100000000005</v>
      </c>
      <c r="CH308" s="93">
        <f t="shared" si="1093"/>
        <v>0.44342500000000001</v>
      </c>
      <c r="CI308" s="93">
        <f t="shared" si="1094"/>
        <v>0.49670999999999998</v>
      </c>
      <c r="CJ308" s="93">
        <f t="shared" si="1095"/>
        <v>0.36039000000000004</v>
      </c>
      <c r="CK308" s="93">
        <f t="shared" si="1096"/>
        <v>0.45928400000000003</v>
      </c>
      <c r="CL308" s="37"/>
    </row>
    <row r="309" spans="1:107">
      <c r="A309" s="37" t="s">
        <v>321</v>
      </c>
      <c r="B309" s="37" t="s">
        <v>300</v>
      </c>
      <c r="C309" s="94">
        <v>42736</v>
      </c>
      <c r="D309" s="37"/>
      <c r="E309" s="37"/>
      <c r="F309" s="132">
        <v>0.74473800000000001</v>
      </c>
      <c r="G309" s="37"/>
      <c r="H309" s="96">
        <f t="shared" si="1053"/>
        <v>0.85430499999999987</v>
      </c>
      <c r="I309" s="96">
        <f t="shared" si="1054"/>
        <v>0.62214999999999998</v>
      </c>
      <c r="J309" s="103"/>
      <c r="K309" s="132">
        <v>0.74172199999999999</v>
      </c>
      <c r="L309" s="97">
        <f t="shared" si="1055"/>
        <v>0.99595025364624867</v>
      </c>
      <c r="M309" s="103"/>
      <c r="N309" s="133">
        <v>0.85430499999999987</v>
      </c>
      <c r="O309" s="97">
        <f t="shared" si="1056"/>
        <v>1.1471215380442517</v>
      </c>
      <c r="P309" s="103"/>
      <c r="Q309" s="133">
        <v>0.82295099999999999</v>
      </c>
      <c r="R309" s="97">
        <f t="shared" si="1057"/>
        <v>1.1050208261160301</v>
      </c>
      <c r="S309" s="103"/>
      <c r="T309" s="133">
        <v>0.62214999999999998</v>
      </c>
      <c r="U309" s="97">
        <f t="shared" si="1058"/>
        <v>0.83539446087080282</v>
      </c>
      <c r="V309" s="103"/>
      <c r="W309" s="133">
        <v>0.73248399999999991</v>
      </c>
      <c r="X309" s="97">
        <f t="shared" si="1059"/>
        <v>0.9835458913067413</v>
      </c>
      <c r="Y309" s="103"/>
      <c r="Z309" s="133">
        <v>0.80398700000000001</v>
      </c>
      <c r="AA309" s="97">
        <f t="shared" si="1060"/>
        <v>1.0795568374381326</v>
      </c>
      <c r="AB309" s="103"/>
      <c r="AC309" s="133">
        <v>0.77597400000000005</v>
      </c>
      <c r="AD309" s="97">
        <f t="shared" si="1061"/>
        <v>1.0419422669448855</v>
      </c>
      <c r="AE309" s="103"/>
      <c r="AF309" s="133">
        <v>0.77198699999999998</v>
      </c>
      <c r="AG309" s="97">
        <f t="shared" si="1062"/>
        <v>1.0365887063638488</v>
      </c>
      <c r="AH309" s="103"/>
      <c r="AI309" s="133">
        <v>0.84868500000000002</v>
      </c>
      <c r="AJ309" s="97">
        <f t="shared" si="1063"/>
        <v>1.1395752600243307</v>
      </c>
      <c r="AK309" s="103"/>
      <c r="AL309" s="133">
        <v>0.67637499999999995</v>
      </c>
      <c r="AM309" s="97">
        <f t="shared" si="1064"/>
        <v>0.90820530173027281</v>
      </c>
      <c r="AN309" s="103"/>
      <c r="AO309" s="133">
        <v>0.694353</v>
      </c>
      <c r="AP309" s="97">
        <f t="shared" si="1065"/>
        <v>0.93234533486944404</v>
      </c>
      <c r="AQ309" s="103"/>
      <c r="AR309" s="133">
        <v>0.71895500000000001</v>
      </c>
      <c r="AS309" s="97">
        <f t="shared" si="1066"/>
        <v>0.96537977114099183</v>
      </c>
      <c r="AT309" s="103"/>
      <c r="AU309" s="133">
        <v>0.68471299999999991</v>
      </c>
      <c r="AV309" s="97">
        <f t="shared" si="1067"/>
        <v>0.91940118538331583</v>
      </c>
      <c r="AW309" s="103"/>
      <c r="AX309" s="133">
        <v>0.81345499999999993</v>
      </c>
      <c r="AY309" s="97">
        <f t="shared" si="1068"/>
        <v>1.0922700332197361</v>
      </c>
      <c r="AZ309" s="103"/>
      <c r="BA309" s="133">
        <v>0.707237</v>
      </c>
      <c r="BB309" s="97">
        <f t="shared" si="1069"/>
        <v>0.94964537864322751</v>
      </c>
      <c r="BC309" s="103"/>
      <c r="BD309" s="133">
        <v>0.62337699999999996</v>
      </c>
      <c r="BE309" s="97">
        <f t="shared" si="1070"/>
        <v>0.83704202014668239</v>
      </c>
      <c r="BF309" s="103"/>
      <c r="BG309" s="133">
        <v>0.768729</v>
      </c>
      <c r="BH309" s="97">
        <f t="shared" si="1071"/>
        <v>1.0322140135188482</v>
      </c>
      <c r="BI309" s="97"/>
      <c r="BJ309" s="96">
        <f t="shared" si="1072"/>
        <v>0.73287530057191275</v>
      </c>
      <c r="BK309" s="97">
        <f t="shared" si="1073"/>
        <v>0.98407131175247231</v>
      </c>
      <c r="BL309" s="93"/>
      <c r="BM309" s="93">
        <f t="shared" si="1074"/>
        <v>0.74280791351710396</v>
      </c>
      <c r="BN309" s="97">
        <f t="shared" si="1075"/>
        <v>0.99740836846931935</v>
      </c>
      <c r="BO309" s="93"/>
      <c r="BP309" s="93">
        <f t="shared" si="1076"/>
        <v>0.67539140307741119</v>
      </c>
      <c r="BQ309" s="97">
        <f t="shared" si="1077"/>
        <v>0.9068845729335836</v>
      </c>
      <c r="BR309" s="93"/>
      <c r="BS309" s="97">
        <f t="shared" si="1078"/>
        <v>0.80792205805036321</v>
      </c>
      <c r="BT309" s="97">
        <f t="shared" si="1079"/>
        <v>1.0848406527535364</v>
      </c>
      <c r="BU309" s="93">
        <f t="shared" si="1080"/>
        <v>0.74172199999999999</v>
      </c>
      <c r="BV309" s="93">
        <f t="shared" si="1081"/>
        <v>0.85430499999999987</v>
      </c>
      <c r="BW309" s="93">
        <f t="shared" si="1082"/>
        <v>0.82295099999999999</v>
      </c>
      <c r="BX309" s="93">
        <f t="shared" si="1083"/>
        <v>0.62214999999999998</v>
      </c>
      <c r="BY309" s="93">
        <f t="shared" si="1084"/>
        <v>0.73248399999999991</v>
      </c>
      <c r="BZ309" s="93">
        <f t="shared" si="1085"/>
        <v>0.80398700000000001</v>
      </c>
      <c r="CA309" s="93">
        <f t="shared" si="1086"/>
        <v>0.77597400000000005</v>
      </c>
      <c r="CB309" s="93">
        <f t="shared" si="1087"/>
        <v>0.77198699999999998</v>
      </c>
      <c r="CC309" s="93">
        <f t="shared" si="1088"/>
        <v>0.84868500000000002</v>
      </c>
      <c r="CD309" s="93">
        <f t="shared" si="1089"/>
        <v>0.67637499999999995</v>
      </c>
      <c r="CE309" s="93">
        <f t="shared" si="1090"/>
        <v>0.694353</v>
      </c>
      <c r="CF309" s="93">
        <f t="shared" si="1091"/>
        <v>0.71895500000000001</v>
      </c>
      <c r="CG309" s="93">
        <f t="shared" si="1092"/>
        <v>0.68471299999999991</v>
      </c>
      <c r="CH309" s="93">
        <f t="shared" si="1093"/>
        <v>0.81345499999999993</v>
      </c>
      <c r="CI309" s="93">
        <f t="shared" si="1094"/>
        <v>0.707237</v>
      </c>
      <c r="CJ309" s="93">
        <f t="shared" si="1095"/>
        <v>0.62337699999999996</v>
      </c>
      <c r="CK309" s="93">
        <f t="shared" si="1096"/>
        <v>0.768729</v>
      </c>
      <c r="CL309" s="37"/>
    </row>
    <row r="310" spans="1:107" ht="14">
      <c r="A310" s="134" t="s">
        <v>322</v>
      </c>
      <c r="B310" s="37" t="s">
        <v>300</v>
      </c>
      <c r="C310" s="94">
        <v>42005</v>
      </c>
      <c r="D310" s="37"/>
      <c r="E310" s="37"/>
      <c r="F310" s="132">
        <v>0.86</v>
      </c>
      <c r="G310" s="37"/>
      <c r="H310" s="96">
        <f t="shared" si="1053"/>
        <v>0.96</v>
      </c>
      <c r="I310" s="96">
        <f t="shared" si="1054"/>
        <v>0.64</v>
      </c>
      <c r="J310" s="103"/>
      <c r="K310" s="132">
        <v>0.76</v>
      </c>
      <c r="L310" s="97">
        <f t="shared" si="1055"/>
        <v>0.88372093023255816</v>
      </c>
      <c r="M310" s="103"/>
      <c r="N310" s="133">
        <v>0.92</v>
      </c>
      <c r="O310" s="97">
        <f t="shared" si="1056"/>
        <v>1.0697674418604652</v>
      </c>
      <c r="P310" s="103"/>
      <c r="Q310" s="133">
        <v>0.92</v>
      </c>
      <c r="R310" s="97">
        <f t="shared" si="1057"/>
        <v>1.0697674418604652</v>
      </c>
      <c r="S310" s="103"/>
      <c r="T310" s="133">
        <v>0.89</v>
      </c>
      <c r="U310" s="97">
        <f t="shared" si="1058"/>
        <v>1.0348837209302326</v>
      </c>
      <c r="V310" s="103"/>
      <c r="W310" s="133">
        <v>0.87</v>
      </c>
      <c r="X310" s="97">
        <f t="shared" si="1059"/>
        <v>1.0116279069767442</v>
      </c>
      <c r="Y310" s="103"/>
      <c r="Z310" s="133">
        <v>0.94</v>
      </c>
      <c r="AA310" s="97">
        <f t="shared" si="1060"/>
        <v>1.0930232558139534</v>
      </c>
      <c r="AB310" s="103"/>
      <c r="AC310" s="133">
        <v>0.92</v>
      </c>
      <c r="AD310" s="97">
        <f t="shared" si="1061"/>
        <v>1.0697674418604652</v>
      </c>
      <c r="AE310" s="103"/>
      <c r="AF310" s="133">
        <v>0.83</v>
      </c>
      <c r="AG310" s="97">
        <f t="shared" si="1062"/>
        <v>0.96511627906976738</v>
      </c>
      <c r="AH310" s="103"/>
      <c r="AI310" s="133">
        <v>0.81</v>
      </c>
      <c r="AJ310" s="97">
        <f t="shared" si="1063"/>
        <v>0.94186046511627919</v>
      </c>
      <c r="AK310" s="103"/>
      <c r="AL310" s="133">
        <v>0.71</v>
      </c>
      <c r="AM310" s="97">
        <f t="shared" si="1064"/>
        <v>0.82558139534883723</v>
      </c>
      <c r="AN310" s="103"/>
      <c r="AO310" s="133">
        <v>0.64</v>
      </c>
      <c r="AP310" s="97">
        <f t="shared" si="1065"/>
        <v>0.7441860465116279</v>
      </c>
      <c r="AQ310" s="103"/>
      <c r="AR310" s="133">
        <v>0.89</v>
      </c>
      <c r="AS310" s="97">
        <f t="shared" si="1066"/>
        <v>1.0348837209302326</v>
      </c>
      <c r="AT310" s="103"/>
      <c r="AU310" s="133">
        <v>0.88</v>
      </c>
      <c r="AV310" s="97">
        <f t="shared" si="1067"/>
        <v>1.0232558139534884</v>
      </c>
      <c r="AW310" s="103"/>
      <c r="AX310" s="133">
        <v>0.96</v>
      </c>
      <c r="AY310" s="97">
        <f t="shared" si="1068"/>
        <v>1.1162790697674418</v>
      </c>
      <c r="AZ310" s="103"/>
      <c r="BA310" s="133">
        <v>0.92</v>
      </c>
      <c r="BB310" s="97">
        <f t="shared" si="1069"/>
        <v>1.0697674418604652</v>
      </c>
      <c r="BC310" s="103"/>
      <c r="BD310" s="133">
        <v>0.8</v>
      </c>
      <c r="BE310" s="97">
        <f t="shared" si="1070"/>
        <v>0.93023255813953498</v>
      </c>
      <c r="BF310" s="103"/>
      <c r="BG310" s="133">
        <v>0.8</v>
      </c>
      <c r="BH310" s="97">
        <f t="shared" si="1071"/>
        <v>0.93023255813953498</v>
      </c>
      <c r="BI310" s="97"/>
      <c r="BJ310" s="96">
        <f t="shared" si="1072"/>
        <v>0.87557993161255188</v>
      </c>
      <c r="BK310" s="97">
        <f t="shared" si="1073"/>
        <v>1.018116199549479</v>
      </c>
      <c r="BL310" s="93"/>
      <c r="BM310" s="93">
        <f t="shared" si="1074"/>
        <v>0.88522749916971111</v>
      </c>
      <c r="BN310" s="97">
        <f t="shared" si="1075"/>
        <v>1.0293343013601293</v>
      </c>
      <c r="BO310" s="93"/>
      <c r="BP310" s="93">
        <f t="shared" si="1076"/>
        <v>0.76635929568527916</v>
      </c>
      <c r="BQ310" s="97">
        <f t="shared" si="1077"/>
        <v>0.89111546009916187</v>
      </c>
      <c r="BR310" s="93"/>
      <c r="BS310" s="97">
        <f t="shared" si="1078"/>
        <v>0.87434962946576711</v>
      </c>
      <c r="BT310" s="97">
        <f t="shared" si="1079"/>
        <v>1.0166856156578687</v>
      </c>
      <c r="BU310" s="93">
        <f t="shared" si="1080"/>
        <v>0.76</v>
      </c>
      <c r="BV310" s="93">
        <f t="shared" si="1081"/>
        <v>0.92</v>
      </c>
      <c r="BW310" s="93">
        <f t="shared" si="1082"/>
        <v>0.92</v>
      </c>
      <c r="BX310" s="93">
        <f t="shared" si="1083"/>
        <v>0.89</v>
      </c>
      <c r="BY310" s="93">
        <f t="shared" si="1084"/>
        <v>0.87</v>
      </c>
      <c r="BZ310" s="93">
        <f t="shared" si="1085"/>
        <v>0.94</v>
      </c>
      <c r="CA310" s="93">
        <f t="shared" si="1086"/>
        <v>0.92</v>
      </c>
      <c r="CB310" s="93">
        <f t="shared" si="1087"/>
        <v>0.83</v>
      </c>
      <c r="CC310" s="93">
        <f t="shared" si="1088"/>
        <v>0.81</v>
      </c>
      <c r="CD310" s="93">
        <f t="shared" si="1089"/>
        <v>0.71</v>
      </c>
      <c r="CE310" s="93">
        <f t="shared" si="1090"/>
        <v>0.64</v>
      </c>
      <c r="CF310" s="93">
        <f t="shared" si="1091"/>
        <v>0.89</v>
      </c>
      <c r="CG310" s="93">
        <f t="shared" si="1092"/>
        <v>0.88</v>
      </c>
      <c r="CH310" s="93">
        <f t="shared" si="1093"/>
        <v>0.96</v>
      </c>
      <c r="CI310" s="93">
        <f t="shared" si="1094"/>
        <v>0.92</v>
      </c>
      <c r="CJ310" s="93">
        <f t="shared" si="1095"/>
        <v>0.8</v>
      </c>
      <c r="CK310" s="93">
        <f t="shared" si="1096"/>
        <v>0.8</v>
      </c>
      <c r="CL310" s="37"/>
    </row>
    <row r="311" spans="1:107" ht="14">
      <c r="A311" s="134" t="s">
        <v>323</v>
      </c>
      <c r="B311" s="37" t="s">
        <v>300</v>
      </c>
      <c r="C311" s="94">
        <v>42005</v>
      </c>
      <c r="D311" s="37"/>
      <c r="E311" s="37"/>
      <c r="F311" s="132">
        <v>0.87</v>
      </c>
      <c r="G311" s="37"/>
      <c r="H311" s="96">
        <f t="shared" si="1053"/>
        <v>0.96</v>
      </c>
      <c r="I311" s="96">
        <f t="shared" si="1054"/>
        <v>0.66</v>
      </c>
      <c r="J311" s="103"/>
      <c r="K311" s="132">
        <v>0.79</v>
      </c>
      <c r="L311" s="97">
        <f t="shared" si="1055"/>
        <v>0.90804597701149425</v>
      </c>
      <c r="M311" s="103"/>
      <c r="N311" s="133">
        <v>0.92</v>
      </c>
      <c r="O311" s="97">
        <f t="shared" si="1056"/>
        <v>1.0574712643678161</v>
      </c>
      <c r="P311" s="103"/>
      <c r="Q311" s="133">
        <v>0.94</v>
      </c>
      <c r="R311" s="97">
        <f t="shared" si="1057"/>
        <v>1.0804597701149425</v>
      </c>
      <c r="S311" s="103"/>
      <c r="T311" s="133">
        <v>0.89</v>
      </c>
      <c r="U311" s="97">
        <f t="shared" si="1058"/>
        <v>1.0229885057471264</v>
      </c>
      <c r="V311" s="103"/>
      <c r="W311" s="133">
        <v>0.89</v>
      </c>
      <c r="X311" s="97">
        <f t="shared" si="1059"/>
        <v>1.0229885057471264</v>
      </c>
      <c r="Y311" s="103"/>
      <c r="Z311" s="133">
        <v>0.94</v>
      </c>
      <c r="AA311" s="97">
        <f t="shared" si="1060"/>
        <v>1.0804597701149425</v>
      </c>
      <c r="AB311" s="103"/>
      <c r="AC311" s="133">
        <v>0.95</v>
      </c>
      <c r="AD311" s="97">
        <f t="shared" si="1061"/>
        <v>1.0919540229885056</v>
      </c>
      <c r="AE311" s="103"/>
      <c r="AF311" s="133">
        <v>0.86</v>
      </c>
      <c r="AG311" s="97">
        <f t="shared" si="1062"/>
        <v>0.9885057471264368</v>
      </c>
      <c r="AH311" s="103"/>
      <c r="AI311" s="133">
        <v>0.88</v>
      </c>
      <c r="AJ311" s="97">
        <f t="shared" si="1063"/>
        <v>1.0114942528735633</v>
      </c>
      <c r="AK311" s="103"/>
      <c r="AL311" s="133">
        <v>0.77</v>
      </c>
      <c r="AM311" s="97">
        <f t="shared" si="1064"/>
        <v>0.88505747126436785</v>
      </c>
      <c r="AN311" s="103"/>
      <c r="AO311" s="133">
        <v>0.66</v>
      </c>
      <c r="AP311" s="97">
        <f t="shared" si="1065"/>
        <v>0.75862068965517249</v>
      </c>
      <c r="AQ311" s="103"/>
      <c r="AR311" s="133">
        <v>0.9</v>
      </c>
      <c r="AS311" s="97">
        <f t="shared" si="1066"/>
        <v>1.0344827586206897</v>
      </c>
      <c r="AT311" s="103"/>
      <c r="AU311" s="133">
        <v>0.89</v>
      </c>
      <c r="AV311" s="97">
        <f t="shared" si="1067"/>
        <v>1.0229885057471264</v>
      </c>
      <c r="AW311" s="103"/>
      <c r="AX311" s="133">
        <v>0.96</v>
      </c>
      <c r="AY311" s="97">
        <f t="shared" si="1068"/>
        <v>1.103448275862069</v>
      </c>
      <c r="AZ311" s="103"/>
      <c r="BA311" s="133">
        <v>0.91</v>
      </c>
      <c r="BB311" s="97">
        <f t="shared" si="1069"/>
        <v>1.0459770114942528</v>
      </c>
      <c r="BC311" s="103"/>
      <c r="BD311" s="133">
        <v>0.79</v>
      </c>
      <c r="BE311" s="97">
        <f t="shared" si="1070"/>
        <v>0.90804597701149425</v>
      </c>
      <c r="BF311" s="103"/>
      <c r="BG311" s="133">
        <v>0.82</v>
      </c>
      <c r="BH311" s="97">
        <f t="shared" si="1071"/>
        <v>0.94252873563218387</v>
      </c>
      <c r="BI311" s="97"/>
      <c r="BJ311" s="96">
        <f t="shared" si="1072"/>
        <v>0.8890241171664599</v>
      </c>
      <c r="BK311" s="97">
        <f t="shared" si="1073"/>
        <v>1.0218668013407586</v>
      </c>
      <c r="BL311" s="93"/>
      <c r="BM311" s="93">
        <f t="shared" si="1074"/>
        <v>0.89497077382929247</v>
      </c>
      <c r="BN311" s="97">
        <f t="shared" si="1075"/>
        <v>1.0287020388842443</v>
      </c>
      <c r="BO311" s="93"/>
      <c r="BP311" s="93">
        <f t="shared" si="1076"/>
        <v>0.78193194796954324</v>
      </c>
      <c r="BQ311" s="97">
        <f t="shared" si="1077"/>
        <v>0.89877235398798072</v>
      </c>
      <c r="BR311" s="93"/>
      <c r="BS311" s="97">
        <f t="shared" si="1078"/>
        <v>0.90909357371972133</v>
      </c>
      <c r="BT311" s="97">
        <f t="shared" si="1079"/>
        <v>1.0449351422065762</v>
      </c>
      <c r="BU311" s="93">
        <f t="shared" si="1080"/>
        <v>0.79</v>
      </c>
      <c r="BV311" s="93">
        <f t="shared" si="1081"/>
        <v>0.92</v>
      </c>
      <c r="BW311" s="93">
        <f t="shared" si="1082"/>
        <v>0.94</v>
      </c>
      <c r="BX311" s="93">
        <f t="shared" si="1083"/>
        <v>0.89</v>
      </c>
      <c r="BY311" s="93">
        <f t="shared" si="1084"/>
        <v>0.89</v>
      </c>
      <c r="BZ311" s="93">
        <f t="shared" si="1085"/>
        <v>0.94</v>
      </c>
      <c r="CA311" s="93">
        <f t="shared" si="1086"/>
        <v>0.95</v>
      </c>
      <c r="CB311" s="93">
        <f t="shared" si="1087"/>
        <v>0.86</v>
      </c>
      <c r="CC311" s="93">
        <f t="shared" si="1088"/>
        <v>0.88</v>
      </c>
      <c r="CD311" s="93">
        <f t="shared" si="1089"/>
        <v>0.77</v>
      </c>
      <c r="CE311" s="93">
        <f t="shared" si="1090"/>
        <v>0.66</v>
      </c>
      <c r="CF311" s="93">
        <f t="shared" si="1091"/>
        <v>0.9</v>
      </c>
      <c r="CG311" s="93">
        <f t="shared" si="1092"/>
        <v>0.89</v>
      </c>
      <c r="CH311" s="93">
        <f t="shared" si="1093"/>
        <v>0.96</v>
      </c>
      <c r="CI311" s="93">
        <f t="shared" si="1094"/>
        <v>0.91</v>
      </c>
      <c r="CJ311" s="93">
        <f t="shared" si="1095"/>
        <v>0.79</v>
      </c>
      <c r="CK311" s="93">
        <f t="shared" si="1096"/>
        <v>0.82</v>
      </c>
      <c r="CL311" s="37"/>
    </row>
    <row r="312" spans="1:107" ht="14">
      <c r="A312" s="134" t="s">
        <v>324</v>
      </c>
      <c r="B312" s="37" t="s">
        <v>300</v>
      </c>
      <c r="C312" s="94">
        <v>42005</v>
      </c>
      <c r="D312" s="37"/>
      <c r="E312" s="37"/>
      <c r="F312" s="132">
        <v>0.87</v>
      </c>
      <c r="G312" s="37"/>
      <c r="H312" s="96">
        <f t="shared" si="1053"/>
        <v>0.96</v>
      </c>
      <c r="I312" s="96">
        <f t="shared" si="1054"/>
        <v>0.67</v>
      </c>
      <c r="J312" s="103"/>
      <c r="K312" s="132">
        <v>0.78</v>
      </c>
      <c r="L312" s="97">
        <f t="shared" si="1055"/>
        <v>0.89655172413793105</v>
      </c>
      <c r="M312" s="103"/>
      <c r="N312" s="133">
        <v>0.93</v>
      </c>
      <c r="O312" s="97">
        <f t="shared" si="1056"/>
        <v>1.0689655172413794</v>
      </c>
      <c r="P312" s="103"/>
      <c r="Q312" s="133">
        <v>0.94</v>
      </c>
      <c r="R312" s="97">
        <f t="shared" si="1057"/>
        <v>1.0804597701149425</v>
      </c>
      <c r="S312" s="103"/>
      <c r="T312" s="133">
        <v>0.88</v>
      </c>
      <c r="U312" s="97">
        <f t="shared" si="1058"/>
        <v>1.0114942528735633</v>
      </c>
      <c r="V312" s="103"/>
      <c r="W312" s="133">
        <v>0.87</v>
      </c>
      <c r="X312" s="97">
        <f t="shared" si="1059"/>
        <v>1</v>
      </c>
      <c r="Y312" s="103"/>
      <c r="Z312" s="133">
        <v>0.95</v>
      </c>
      <c r="AA312" s="97">
        <f t="shared" si="1060"/>
        <v>1.0919540229885056</v>
      </c>
      <c r="AB312" s="103"/>
      <c r="AC312" s="133">
        <v>0.92</v>
      </c>
      <c r="AD312" s="97">
        <f t="shared" si="1061"/>
        <v>1.0574712643678161</v>
      </c>
      <c r="AE312" s="103"/>
      <c r="AF312" s="133">
        <v>0.86</v>
      </c>
      <c r="AG312" s="97">
        <f t="shared" si="1062"/>
        <v>0.9885057471264368</v>
      </c>
      <c r="AH312" s="103"/>
      <c r="AI312" s="133">
        <v>0.89</v>
      </c>
      <c r="AJ312" s="97">
        <f t="shared" si="1063"/>
        <v>1.0229885057471264</v>
      </c>
      <c r="AK312" s="103"/>
      <c r="AL312" s="133">
        <v>0.78</v>
      </c>
      <c r="AM312" s="97">
        <f t="shared" si="1064"/>
        <v>0.89655172413793105</v>
      </c>
      <c r="AN312" s="103"/>
      <c r="AO312" s="133">
        <v>0.67</v>
      </c>
      <c r="AP312" s="97">
        <f t="shared" si="1065"/>
        <v>0.77011494252873569</v>
      </c>
      <c r="AQ312" s="103"/>
      <c r="AR312" s="133">
        <v>0.88</v>
      </c>
      <c r="AS312" s="97">
        <f t="shared" si="1066"/>
        <v>1.0114942528735633</v>
      </c>
      <c r="AT312" s="103"/>
      <c r="AU312" s="133">
        <v>0.89</v>
      </c>
      <c r="AV312" s="97">
        <f t="shared" si="1067"/>
        <v>1.0229885057471264</v>
      </c>
      <c r="AW312" s="103"/>
      <c r="AX312" s="133">
        <v>0.96</v>
      </c>
      <c r="AY312" s="97">
        <f t="shared" si="1068"/>
        <v>1.103448275862069</v>
      </c>
      <c r="AZ312" s="103"/>
      <c r="BA312" s="133">
        <v>0.91</v>
      </c>
      <c r="BB312" s="97">
        <f t="shared" si="1069"/>
        <v>1.0459770114942528</v>
      </c>
      <c r="BC312" s="103"/>
      <c r="BD312" s="133">
        <v>0.8</v>
      </c>
      <c r="BE312" s="97">
        <f t="shared" si="1070"/>
        <v>0.91954022988505757</v>
      </c>
      <c r="BF312" s="103"/>
      <c r="BG312" s="133">
        <v>0.8</v>
      </c>
      <c r="BH312" s="97">
        <f t="shared" si="1071"/>
        <v>0.91954022988505757</v>
      </c>
      <c r="BI312" s="97"/>
      <c r="BJ312" s="96">
        <f t="shared" si="1072"/>
        <v>0.88140981027022125</v>
      </c>
      <c r="BK312" s="97">
        <f t="shared" si="1073"/>
        <v>1.0131147244485301</v>
      </c>
      <c r="BL312" s="93"/>
      <c r="BM312" s="93">
        <f t="shared" si="1074"/>
        <v>0.88449452009299234</v>
      </c>
      <c r="BN312" s="97">
        <f t="shared" si="1075"/>
        <v>1.0166603679229798</v>
      </c>
      <c r="BO312" s="93"/>
      <c r="BP312" s="93">
        <f t="shared" si="1076"/>
        <v>0.7894728743654823</v>
      </c>
      <c r="BQ312" s="97">
        <f t="shared" si="1077"/>
        <v>0.90744008547756583</v>
      </c>
      <c r="BR312" s="93"/>
      <c r="BS312" s="97">
        <f t="shared" si="1078"/>
        <v>0.90241658371124145</v>
      </c>
      <c r="BT312" s="97">
        <f t="shared" si="1079"/>
        <v>1.037260441047404</v>
      </c>
      <c r="BU312" s="93">
        <f t="shared" si="1080"/>
        <v>0.78</v>
      </c>
      <c r="BV312" s="93">
        <f t="shared" si="1081"/>
        <v>0.93</v>
      </c>
      <c r="BW312" s="93">
        <f t="shared" si="1082"/>
        <v>0.94</v>
      </c>
      <c r="BX312" s="93">
        <f t="shared" si="1083"/>
        <v>0.88</v>
      </c>
      <c r="BY312" s="93">
        <f t="shared" si="1084"/>
        <v>0.87</v>
      </c>
      <c r="BZ312" s="93">
        <f t="shared" si="1085"/>
        <v>0.95</v>
      </c>
      <c r="CA312" s="93">
        <f t="shared" si="1086"/>
        <v>0.92</v>
      </c>
      <c r="CB312" s="93">
        <f t="shared" si="1087"/>
        <v>0.86</v>
      </c>
      <c r="CC312" s="93">
        <f t="shared" si="1088"/>
        <v>0.89</v>
      </c>
      <c r="CD312" s="93">
        <f t="shared" si="1089"/>
        <v>0.78</v>
      </c>
      <c r="CE312" s="93">
        <f t="shared" si="1090"/>
        <v>0.67</v>
      </c>
      <c r="CF312" s="93">
        <f t="shared" si="1091"/>
        <v>0.88</v>
      </c>
      <c r="CG312" s="93">
        <f t="shared" si="1092"/>
        <v>0.89</v>
      </c>
      <c r="CH312" s="93">
        <f t="shared" si="1093"/>
        <v>0.96</v>
      </c>
      <c r="CI312" s="93">
        <f t="shared" si="1094"/>
        <v>0.91</v>
      </c>
      <c r="CJ312" s="93">
        <f t="shared" si="1095"/>
        <v>0.8</v>
      </c>
      <c r="CK312" s="93">
        <f t="shared" si="1096"/>
        <v>0.8</v>
      </c>
      <c r="CL312" s="37"/>
    </row>
    <row r="313" spans="1:107">
      <c r="A313" s="37" t="s">
        <v>325</v>
      </c>
      <c r="B313" s="37" t="s">
        <v>300</v>
      </c>
      <c r="C313" s="94">
        <v>42736</v>
      </c>
      <c r="D313" s="37"/>
      <c r="E313" s="37"/>
      <c r="F313" s="132">
        <v>0.60084199999999999</v>
      </c>
      <c r="G313" s="37"/>
      <c r="H313" s="96">
        <f t="shared" si="1053"/>
        <v>0.68852500000000005</v>
      </c>
      <c r="I313" s="96">
        <f t="shared" si="1054"/>
        <v>0.43521600000000005</v>
      </c>
      <c r="J313" s="103"/>
      <c r="K313" s="132">
        <v>0.52980099999999997</v>
      </c>
      <c r="L313" s="97">
        <f t="shared" si="1055"/>
        <v>0.88176425749198617</v>
      </c>
      <c r="M313" s="103"/>
      <c r="N313" s="133">
        <v>0.57284800000000002</v>
      </c>
      <c r="O313" s="97">
        <f t="shared" si="1056"/>
        <v>0.95340871643460345</v>
      </c>
      <c r="P313" s="103"/>
      <c r="Q313" s="133">
        <v>0.68852500000000005</v>
      </c>
      <c r="R313" s="97">
        <f t="shared" si="1057"/>
        <v>1.1459335399322952</v>
      </c>
      <c r="S313" s="103"/>
      <c r="T313" s="133">
        <v>0.58306199999999997</v>
      </c>
      <c r="U313" s="97">
        <f t="shared" si="1058"/>
        <v>0.97040819383465204</v>
      </c>
      <c r="V313" s="103"/>
      <c r="W313" s="133">
        <v>0.58280200000000004</v>
      </c>
      <c r="X313" s="97">
        <f t="shared" si="1059"/>
        <v>0.96997546776024324</v>
      </c>
      <c r="Y313" s="103"/>
      <c r="Z313" s="133">
        <v>0.68438600000000005</v>
      </c>
      <c r="AA313" s="97">
        <f t="shared" si="1060"/>
        <v>1.1390448736939163</v>
      </c>
      <c r="AB313" s="103"/>
      <c r="AC313" s="133">
        <v>0.62662299999999993</v>
      </c>
      <c r="AD313" s="97">
        <f t="shared" si="1061"/>
        <v>1.0429081189397544</v>
      </c>
      <c r="AE313" s="103"/>
      <c r="AF313" s="133">
        <v>0.66123799999999999</v>
      </c>
      <c r="AG313" s="97">
        <f t="shared" si="1062"/>
        <v>1.1005189384230796</v>
      </c>
      <c r="AH313" s="103"/>
      <c r="AI313" s="133">
        <v>0.68421100000000001</v>
      </c>
      <c r="AJ313" s="97">
        <f t="shared" si="1063"/>
        <v>1.138753615759218</v>
      </c>
      <c r="AK313" s="103"/>
      <c r="AL313" s="133">
        <v>0.56310700000000002</v>
      </c>
      <c r="AM313" s="97">
        <f t="shared" si="1064"/>
        <v>0.93719646762376807</v>
      </c>
      <c r="AN313" s="103"/>
      <c r="AO313" s="133">
        <v>0.43521600000000005</v>
      </c>
      <c r="AP313" s="97">
        <f t="shared" si="1065"/>
        <v>0.72434350461519015</v>
      </c>
      <c r="AQ313" s="103"/>
      <c r="AR313" s="133">
        <v>0.57516299999999998</v>
      </c>
      <c r="AS313" s="97">
        <f t="shared" si="1066"/>
        <v>0.95726164282789816</v>
      </c>
      <c r="AT313" s="103"/>
      <c r="AU313" s="133">
        <v>0.67515899999999995</v>
      </c>
      <c r="AV313" s="97">
        <f t="shared" si="1067"/>
        <v>1.123688091045566</v>
      </c>
      <c r="AW313" s="103"/>
      <c r="AX313" s="133">
        <v>0.59938899999999995</v>
      </c>
      <c r="AY313" s="97">
        <f t="shared" si="1068"/>
        <v>0.99758172697647629</v>
      </c>
      <c r="AZ313" s="103"/>
      <c r="BA313" s="133">
        <v>0.56579000000000002</v>
      </c>
      <c r="BB313" s="97">
        <f t="shared" si="1069"/>
        <v>0.94166186784545691</v>
      </c>
      <c r="BC313" s="103"/>
      <c r="BD313" s="133">
        <v>0.56168799999999997</v>
      </c>
      <c r="BE313" s="97">
        <f t="shared" si="1070"/>
        <v>0.93483478185612856</v>
      </c>
      <c r="BF313" s="103"/>
      <c r="BG313" s="133">
        <v>0.62214900000000006</v>
      </c>
      <c r="BH313" s="97">
        <f t="shared" si="1071"/>
        <v>1.0354619017978106</v>
      </c>
      <c r="BI313" s="97"/>
      <c r="BJ313" s="96">
        <f t="shared" si="1072"/>
        <v>0.60748601575029504</v>
      </c>
      <c r="BK313" s="97">
        <f t="shared" si="1073"/>
        <v>1.0110578417459084</v>
      </c>
      <c r="BL313" s="93"/>
      <c r="BM313" s="93">
        <f t="shared" si="1074"/>
        <v>0.61489236213882437</v>
      </c>
      <c r="BN313" s="97">
        <f t="shared" si="1075"/>
        <v>1.0233844540475272</v>
      </c>
      <c r="BO313" s="93"/>
      <c r="BP313" s="93">
        <f t="shared" si="1076"/>
        <v>0.53153578440672589</v>
      </c>
      <c r="BQ313" s="97">
        <f t="shared" si="1077"/>
        <v>0.88465151305455658</v>
      </c>
      <c r="BR313" s="93"/>
      <c r="BS313" s="97">
        <f t="shared" si="1078"/>
        <v>0.63831569844781189</v>
      </c>
      <c r="BT313" s="97">
        <f t="shared" si="1079"/>
        <v>1.0623686400880963</v>
      </c>
      <c r="BU313" s="93">
        <f t="shared" si="1080"/>
        <v>0.52980099999999997</v>
      </c>
      <c r="BV313" s="93">
        <f t="shared" si="1081"/>
        <v>0.57284800000000002</v>
      </c>
      <c r="BW313" s="93">
        <f t="shared" si="1082"/>
        <v>0.68852500000000005</v>
      </c>
      <c r="BX313" s="93">
        <f t="shared" si="1083"/>
        <v>0.58306199999999997</v>
      </c>
      <c r="BY313" s="93">
        <f t="shared" si="1084"/>
        <v>0.58280200000000004</v>
      </c>
      <c r="BZ313" s="93">
        <f t="shared" si="1085"/>
        <v>0.68438600000000005</v>
      </c>
      <c r="CA313" s="93">
        <f t="shared" si="1086"/>
        <v>0.62662299999999993</v>
      </c>
      <c r="CB313" s="93">
        <f t="shared" si="1087"/>
        <v>0.66123799999999999</v>
      </c>
      <c r="CC313" s="93">
        <f t="shared" si="1088"/>
        <v>0.68421100000000001</v>
      </c>
      <c r="CD313" s="93">
        <f t="shared" si="1089"/>
        <v>0.56310700000000002</v>
      </c>
      <c r="CE313" s="93">
        <f t="shared" si="1090"/>
        <v>0.43521600000000005</v>
      </c>
      <c r="CF313" s="93">
        <f t="shared" si="1091"/>
        <v>0.57516299999999998</v>
      </c>
      <c r="CG313" s="93">
        <f t="shared" si="1092"/>
        <v>0.67515899999999995</v>
      </c>
      <c r="CH313" s="93">
        <f t="shared" si="1093"/>
        <v>0.59938899999999995</v>
      </c>
      <c r="CI313" s="93">
        <f t="shared" si="1094"/>
        <v>0.56579000000000002</v>
      </c>
      <c r="CJ313" s="93">
        <f t="shared" si="1095"/>
        <v>0.56168799999999997</v>
      </c>
      <c r="CK313" s="93">
        <f t="shared" si="1096"/>
        <v>0.62214900000000006</v>
      </c>
      <c r="CL313" s="37"/>
    </row>
    <row r="314" spans="1:107">
      <c r="A314" s="37" t="s">
        <v>326</v>
      </c>
      <c r="B314" s="37" t="s">
        <v>300</v>
      </c>
      <c r="C314" s="94">
        <v>42736</v>
      </c>
      <c r="D314" s="37"/>
      <c r="E314" s="37"/>
      <c r="F314" s="132">
        <v>0.45675500000000002</v>
      </c>
      <c r="G314" s="37"/>
      <c r="H314" s="96">
        <f t="shared" si="1053"/>
        <v>0.542763</v>
      </c>
      <c r="I314" s="96">
        <f t="shared" si="1054"/>
        <v>0.31893700000000003</v>
      </c>
      <c r="J314" s="103"/>
      <c r="K314" s="132">
        <v>0.38741700000000001</v>
      </c>
      <c r="L314" s="97">
        <f t="shared" si="1055"/>
        <v>0.84819432737463185</v>
      </c>
      <c r="M314" s="103"/>
      <c r="N314" s="133">
        <v>0.44370799999999999</v>
      </c>
      <c r="O314" s="97">
        <f t="shared" si="1056"/>
        <v>0.97143545226653227</v>
      </c>
      <c r="P314" s="103"/>
      <c r="Q314" s="133">
        <v>0.478688</v>
      </c>
      <c r="R314" s="97">
        <f t="shared" si="1057"/>
        <v>1.0480191787719892</v>
      </c>
      <c r="S314" s="103"/>
      <c r="T314" s="133">
        <v>0.43648200000000004</v>
      </c>
      <c r="U314" s="97">
        <f t="shared" si="1058"/>
        <v>0.95561515473284364</v>
      </c>
      <c r="V314" s="103"/>
      <c r="W314" s="133">
        <v>0.41401299999999996</v>
      </c>
      <c r="X314" s="97">
        <f t="shared" si="1059"/>
        <v>0.90642248032314909</v>
      </c>
      <c r="Y314" s="103"/>
      <c r="Z314" s="133">
        <v>0.53820599999999996</v>
      </c>
      <c r="AA314" s="97">
        <f t="shared" si="1060"/>
        <v>1.1783253604229837</v>
      </c>
      <c r="AB314" s="103"/>
      <c r="AC314" s="133">
        <v>0.52922099999999994</v>
      </c>
      <c r="AD314" s="97">
        <f t="shared" si="1061"/>
        <v>1.1586539829886917</v>
      </c>
      <c r="AE314" s="103"/>
      <c r="AF314" s="133">
        <v>0.45928400000000003</v>
      </c>
      <c r="AG314" s="97">
        <f t="shared" si="1062"/>
        <v>1.0055368852010378</v>
      </c>
      <c r="AH314" s="103"/>
      <c r="AI314" s="133">
        <v>0.542763</v>
      </c>
      <c r="AJ314" s="97">
        <f t="shared" si="1063"/>
        <v>1.1883022627010102</v>
      </c>
      <c r="AK314" s="103"/>
      <c r="AL314" s="133">
        <v>0.38511299999999998</v>
      </c>
      <c r="AM314" s="97">
        <f t="shared" si="1064"/>
        <v>0.8431500476185263</v>
      </c>
      <c r="AN314" s="103"/>
      <c r="AO314" s="133">
        <v>0.31893700000000003</v>
      </c>
      <c r="AP314" s="97">
        <f t="shared" si="1065"/>
        <v>0.69826712351260523</v>
      </c>
      <c r="AQ314" s="103"/>
      <c r="AR314" s="133">
        <v>0.473856</v>
      </c>
      <c r="AS314" s="97">
        <f t="shared" si="1066"/>
        <v>1.0374402031723791</v>
      </c>
      <c r="AT314" s="103"/>
      <c r="AU314" s="133">
        <v>0.53184699999999996</v>
      </c>
      <c r="AV314" s="97">
        <f t="shared" si="1067"/>
        <v>1.1644032358704337</v>
      </c>
      <c r="AW314" s="103"/>
      <c r="AX314" s="133">
        <v>0.51376199999999994</v>
      </c>
      <c r="AY314" s="97">
        <f t="shared" si="1068"/>
        <v>1.1248087048855511</v>
      </c>
      <c r="AZ314" s="103"/>
      <c r="BA314" s="133">
        <v>0.40789399999999998</v>
      </c>
      <c r="BB314" s="97">
        <f t="shared" si="1069"/>
        <v>0.89302580157852673</v>
      </c>
      <c r="BC314" s="103"/>
      <c r="BD314" s="133">
        <v>0.42857100000000004</v>
      </c>
      <c r="BE314" s="97">
        <f t="shared" si="1070"/>
        <v>0.93829514728902808</v>
      </c>
      <c r="BF314" s="103"/>
      <c r="BG314" s="133">
        <v>0.46905600000000003</v>
      </c>
      <c r="BH314" s="97">
        <f t="shared" si="1071"/>
        <v>1.0269312870138259</v>
      </c>
      <c r="BI314" s="97"/>
      <c r="BJ314" s="96">
        <f t="shared" si="1072"/>
        <v>0.44588678380790997</v>
      </c>
      <c r="BK314" s="97">
        <f t="shared" si="1073"/>
        <v>0.97620558900922805</v>
      </c>
      <c r="BL314" s="93"/>
      <c r="BM314" s="93">
        <f t="shared" si="1074"/>
        <v>0.49628184168050476</v>
      </c>
      <c r="BN314" s="97">
        <f t="shared" si="1075"/>
        <v>1.0865383885901736</v>
      </c>
      <c r="BO314" s="93"/>
      <c r="BP314" s="93">
        <f t="shared" si="1076"/>
        <v>0.38492281989213195</v>
      </c>
      <c r="BQ314" s="97">
        <f t="shared" si="1077"/>
        <v>0.8427336753667326</v>
      </c>
      <c r="BR314" s="93"/>
      <c r="BS314" s="97">
        <f t="shared" si="1078"/>
        <v>0.5034501316226081</v>
      </c>
      <c r="BT314" s="97">
        <f t="shared" si="1079"/>
        <v>1.1022323381738746</v>
      </c>
      <c r="BU314" s="93">
        <f t="shared" si="1080"/>
        <v>0.38741700000000001</v>
      </c>
      <c r="BV314" s="93">
        <f t="shared" si="1081"/>
        <v>0.44370799999999999</v>
      </c>
      <c r="BW314" s="93">
        <f t="shared" si="1082"/>
        <v>0.478688</v>
      </c>
      <c r="BX314" s="93">
        <f t="shared" si="1083"/>
        <v>0.43648200000000004</v>
      </c>
      <c r="BY314" s="93">
        <f t="shared" si="1084"/>
        <v>0.41401299999999996</v>
      </c>
      <c r="BZ314" s="93">
        <f t="shared" si="1085"/>
        <v>0.53820599999999996</v>
      </c>
      <c r="CA314" s="93">
        <f t="shared" si="1086"/>
        <v>0.52922099999999994</v>
      </c>
      <c r="CB314" s="93">
        <f t="shared" si="1087"/>
        <v>0.45928400000000003</v>
      </c>
      <c r="CC314" s="93">
        <f t="shared" si="1088"/>
        <v>0.542763</v>
      </c>
      <c r="CD314" s="93">
        <f t="shared" si="1089"/>
        <v>0.38511299999999998</v>
      </c>
      <c r="CE314" s="93">
        <f t="shared" si="1090"/>
        <v>0.31893700000000003</v>
      </c>
      <c r="CF314" s="93">
        <f t="shared" si="1091"/>
        <v>0.473856</v>
      </c>
      <c r="CG314" s="93">
        <f t="shared" si="1092"/>
        <v>0.53184699999999996</v>
      </c>
      <c r="CH314" s="93">
        <f t="shared" si="1093"/>
        <v>0.51376199999999994</v>
      </c>
      <c r="CI314" s="93">
        <f t="shared" si="1094"/>
        <v>0.40789399999999998</v>
      </c>
      <c r="CJ314" s="93">
        <f t="shared" si="1095"/>
        <v>0.42857100000000004</v>
      </c>
      <c r="CK314" s="93">
        <f t="shared" si="1096"/>
        <v>0.46905600000000003</v>
      </c>
      <c r="CL314" s="37"/>
    </row>
    <row r="315" spans="1:107">
      <c r="A315" s="37" t="s">
        <v>327</v>
      </c>
      <c r="B315" s="37" t="s">
        <v>300</v>
      </c>
      <c r="C315" s="94">
        <v>42736</v>
      </c>
      <c r="D315" s="37"/>
      <c r="E315" s="37"/>
      <c r="F315" s="132">
        <v>0.32931499999999997</v>
      </c>
      <c r="G315" s="37"/>
      <c r="H315" s="96">
        <f t="shared" si="1053"/>
        <v>0.43424999999999997</v>
      </c>
      <c r="I315" s="96">
        <f t="shared" si="1054"/>
        <v>0.26213599999999998</v>
      </c>
      <c r="J315" s="103"/>
      <c r="K315" s="132">
        <v>0.264901</v>
      </c>
      <c r="L315" s="97">
        <f t="shared" si="1055"/>
        <v>0.80440004251248809</v>
      </c>
      <c r="M315" s="103"/>
      <c r="N315" s="133">
        <v>0.29801300000000003</v>
      </c>
      <c r="O315" s="97">
        <f t="shared" si="1056"/>
        <v>0.90494814994761874</v>
      </c>
      <c r="P315" s="103"/>
      <c r="Q315" s="133">
        <v>0.39672099999999999</v>
      </c>
      <c r="R315" s="97">
        <f t="shared" si="1057"/>
        <v>1.2046854835036365</v>
      </c>
      <c r="S315" s="103"/>
      <c r="T315" s="133">
        <v>0.345277</v>
      </c>
      <c r="U315" s="97">
        <f t="shared" si="1058"/>
        <v>1.0484703095820112</v>
      </c>
      <c r="V315" s="103"/>
      <c r="W315" s="133">
        <v>0.28980899999999998</v>
      </c>
      <c r="X315" s="97">
        <f t="shared" si="1059"/>
        <v>0.88003583195420798</v>
      </c>
      <c r="Y315" s="103"/>
      <c r="Z315" s="133">
        <v>0.31229299999999999</v>
      </c>
      <c r="AA315" s="97">
        <f t="shared" si="1060"/>
        <v>0.94831088775184857</v>
      </c>
      <c r="AB315" s="103"/>
      <c r="AC315" s="133">
        <v>0.39610400000000001</v>
      </c>
      <c r="AD315" s="97">
        <f t="shared" si="1061"/>
        <v>1.2028118974234396</v>
      </c>
      <c r="AE315" s="103"/>
      <c r="AF315" s="133">
        <v>0.31270400000000004</v>
      </c>
      <c r="AG315" s="97">
        <f t="shared" si="1062"/>
        <v>0.94955893293655036</v>
      </c>
      <c r="AH315" s="103"/>
      <c r="AI315" s="133">
        <v>0.299342</v>
      </c>
      <c r="AJ315" s="97">
        <f t="shared" si="1063"/>
        <v>0.90898379970544929</v>
      </c>
      <c r="AK315" s="103"/>
      <c r="AL315" s="133">
        <v>0.26213599999999998</v>
      </c>
      <c r="AM315" s="97">
        <f t="shared" si="1064"/>
        <v>0.79600382612392395</v>
      </c>
      <c r="AN315" s="103"/>
      <c r="AO315" s="133">
        <v>0.26578099999999999</v>
      </c>
      <c r="AP315" s="97">
        <f t="shared" si="1065"/>
        <v>0.80707225604664234</v>
      </c>
      <c r="AQ315" s="103"/>
      <c r="AR315" s="133">
        <v>0.313726</v>
      </c>
      <c r="AS315" s="97">
        <f t="shared" si="1066"/>
        <v>0.95266234456371568</v>
      </c>
      <c r="AT315" s="103"/>
      <c r="AU315" s="133">
        <v>0.35350399999999998</v>
      </c>
      <c r="AV315" s="97">
        <f t="shared" si="1067"/>
        <v>1.0734524695200645</v>
      </c>
      <c r="AW315" s="103"/>
      <c r="AX315" s="133">
        <v>0.43424999999999997</v>
      </c>
      <c r="AY315" s="97">
        <f t="shared" si="1068"/>
        <v>1.3186462809164479</v>
      </c>
      <c r="AZ315" s="103"/>
      <c r="BA315" s="133">
        <v>0.28289500000000001</v>
      </c>
      <c r="BB315" s="97">
        <f t="shared" si="1069"/>
        <v>0.85904073607336451</v>
      </c>
      <c r="BC315" s="103"/>
      <c r="BD315" s="133">
        <v>0.34740199999999999</v>
      </c>
      <c r="BE315" s="97">
        <f t="shared" si="1070"/>
        <v>1.054923097945736</v>
      </c>
      <c r="BF315" s="103"/>
      <c r="BG315" s="133">
        <v>0.41368100000000002</v>
      </c>
      <c r="BH315" s="97">
        <f t="shared" si="1071"/>
        <v>1.2561863261618817</v>
      </c>
      <c r="BI315" s="97"/>
      <c r="BJ315" s="96">
        <f t="shared" si="1072"/>
        <v>0.32033809444125033</v>
      </c>
      <c r="BK315" s="97">
        <f t="shared" si="1073"/>
        <v>0.97274067212623283</v>
      </c>
      <c r="BL315" s="93"/>
      <c r="BM315" s="93">
        <f t="shared" si="1074"/>
        <v>0.37204519754234477</v>
      </c>
      <c r="BN315" s="97">
        <f t="shared" si="1075"/>
        <v>1.1297547865792472</v>
      </c>
      <c r="BO315" s="93"/>
      <c r="BP315" s="93">
        <f t="shared" si="1076"/>
        <v>0.2891521427823604</v>
      </c>
      <c r="BQ315" s="97">
        <f t="shared" si="1077"/>
        <v>0.87804121519627232</v>
      </c>
      <c r="BR315" s="93"/>
      <c r="BS315" s="97">
        <f t="shared" si="1078"/>
        <v>0.33732140493308266</v>
      </c>
      <c r="BT315" s="97">
        <f t="shared" si="1079"/>
        <v>1.0243122995705713</v>
      </c>
      <c r="BU315" s="93">
        <f t="shared" si="1080"/>
        <v>0.264901</v>
      </c>
      <c r="BV315" s="93">
        <f t="shared" si="1081"/>
        <v>0.29801300000000003</v>
      </c>
      <c r="BW315" s="93">
        <f t="shared" si="1082"/>
        <v>0.39672099999999999</v>
      </c>
      <c r="BX315" s="93">
        <f t="shared" si="1083"/>
        <v>0.345277</v>
      </c>
      <c r="BY315" s="93">
        <f t="shared" si="1084"/>
        <v>0.28980899999999998</v>
      </c>
      <c r="BZ315" s="93">
        <f t="shared" si="1085"/>
        <v>0.31229299999999999</v>
      </c>
      <c r="CA315" s="93">
        <f t="shared" si="1086"/>
        <v>0.39610400000000001</v>
      </c>
      <c r="CB315" s="93">
        <f t="shared" si="1087"/>
        <v>0.31270400000000004</v>
      </c>
      <c r="CC315" s="93">
        <f t="shared" si="1088"/>
        <v>0.299342</v>
      </c>
      <c r="CD315" s="93">
        <f t="shared" si="1089"/>
        <v>0.26213599999999998</v>
      </c>
      <c r="CE315" s="93">
        <f t="shared" si="1090"/>
        <v>0.26578099999999999</v>
      </c>
      <c r="CF315" s="93">
        <f t="shared" si="1091"/>
        <v>0.313726</v>
      </c>
      <c r="CG315" s="93">
        <f t="shared" si="1092"/>
        <v>0.35350399999999998</v>
      </c>
      <c r="CH315" s="93">
        <f t="shared" si="1093"/>
        <v>0.43424999999999997</v>
      </c>
      <c r="CI315" s="93">
        <f t="shared" si="1094"/>
        <v>0.28289500000000001</v>
      </c>
      <c r="CJ315" s="93">
        <f t="shared" si="1095"/>
        <v>0.34740199999999999</v>
      </c>
      <c r="CK315" s="93">
        <f t="shared" si="1096"/>
        <v>0.41368100000000002</v>
      </c>
      <c r="CL315" s="37"/>
    </row>
    <row r="316" spans="1:107">
      <c r="A316" s="37" t="s">
        <v>328</v>
      </c>
      <c r="B316" s="37" t="s">
        <v>300</v>
      </c>
      <c r="C316" s="94">
        <v>42736</v>
      </c>
      <c r="D316" s="37"/>
      <c r="E316" s="37"/>
      <c r="F316" s="132">
        <v>0.71182500000000004</v>
      </c>
      <c r="G316" s="37"/>
      <c r="H316" s="96">
        <f t="shared" si="1053"/>
        <v>0.80263200000000001</v>
      </c>
      <c r="I316" s="96">
        <f t="shared" si="1054"/>
        <v>0.63787400000000005</v>
      </c>
      <c r="J316" s="103"/>
      <c r="K316" s="132">
        <v>0.65231799999999995</v>
      </c>
      <c r="L316" s="97">
        <f t="shared" si="1055"/>
        <v>0.916402205598286</v>
      </c>
      <c r="M316" s="103"/>
      <c r="N316" s="133">
        <v>0.74503300000000006</v>
      </c>
      <c r="O316" s="97">
        <f t="shared" si="1056"/>
        <v>1.0466519158501035</v>
      </c>
      <c r="P316" s="103"/>
      <c r="Q316" s="133">
        <v>0.74098399999999998</v>
      </c>
      <c r="R316" s="97">
        <f t="shared" si="1057"/>
        <v>1.0409637200154531</v>
      </c>
      <c r="S316" s="103"/>
      <c r="T316" s="133">
        <v>0.66123799999999999</v>
      </c>
      <c r="U316" s="97">
        <f t="shared" si="1058"/>
        <v>0.9289333754785235</v>
      </c>
      <c r="V316" s="103"/>
      <c r="W316" s="133">
        <v>0.75796200000000002</v>
      </c>
      <c r="X316" s="97">
        <f t="shared" si="1059"/>
        <v>1.0648150879780844</v>
      </c>
      <c r="Y316" s="103"/>
      <c r="Z316" s="133">
        <v>0.76079700000000006</v>
      </c>
      <c r="AA316" s="97">
        <f t="shared" si="1060"/>
        <v>1.0687978084501106</v>
      </c>
      <c r="AB316" s="103"/>
      <c r="AC316" s="133">
        <v>0.66558499999999998</v>
      </c>
      <c r="AD316" s="97">
        <f t="shared" si="1061"/>
        <v>0.93504021353563016</v>
      </c>
      <c r="AE316" s="103"/>
      <c r="AF316" s="133">
        <v>0.73941400000000002</v>
      </c>
      <c r="AG316" s="97">
        <f t="shared" si="1062"/>
        <v>1.0387581217293576</v>
      </c>
      <c r="AH316" s="103"/>
      <c r="AI316" s="133">
        <v>0.80263200000000001</v>
      </c>
      <c r="AJ316" s="97">
        <f t="shared" si="1063"/>
        <v>1.1275692761563587</v>
      </c>
      <c r="AK316" s="103"/>
      <c r="AL316" s="133">
        <v>0.69579299999999999</v>
      </c>
      <c r="AM316" s="97">
        <f t="shared" si="1064"/>
        <v>0.97747761036771674</v>
      </c>
      <c r="AN316" s="103"/>
      <c r="AO316" s="133">
        <v>0.63787400000000005</v>
      </c>
      <c r="AP316" s="97">
        <f t="shared" si="1065"/>
        <v>0.89611070136620663</v>
      </c>
      <c r="AQ316" s="103"/>
      <c r="AR316" s="133">
        <v>0.70261400000000007</v>
      </c>
      <c r="AS316" s="97">
        <f t="shared" si="1066"/>
        <v>0.98706002177501495</v>
      </c>
      <c r="AT316" s="103"/>
      <c r="AU316" s="133">
        <v>0.74203799999999998</v>
      </c>
      <c r="AV316" s="97">
        <f t="shared" si="1067"/>
        <v>1.0424444210304498</v>
      </c>
      <c r="AW316" s="103"/>
      <c r="AX316" s="133">
        <v>0.72171200000000002</v>
      </c>
      <c r="AY316" s="97">
        <f t="shared" si="1068"/>
        <v>1.0138896498437115</v>
      </c>
      <c r="AZ316" s="103"/>
      <c r="BA316" s="133">
        <v>0.707237</v>
      </c>
      <c r="BB316" s="97">
        <f t="shared" si="1069"/>
        <v>0.99355459558177917</v>
      </c>
      <c r="BC316" s="103"/>
      <c r="BD316" s="133">
        <v>0.64610400000000001</v>
      </c>
      <c r="BE316" s="97">
        <f t="shared" si="1070"/>
        <v>0.90767253187230001</v>
      </c>
      <c r="BF316" s="103"/>
      <c r="BG316" s="133">
        <v>0.71987000000000001</v>
      </c>
      <c r="BH316" s="97">
        <f t="shared" si="1071"/>
        <v>1.011301935166649</v>
      </c>
      <c r="BI316" s="97"/>
      <c r="BJ316" s="96">
        <f t="shared" si="1072"/>
        <v>0.71327140934124134</v>
      </c>
      <c r="BK316" s="97">
        <f t="shared" si="1073"/>
        <v>1.0020319732254996</v>
      </c>
      <c r="BL316" s="93"/>
      <c r="BM316" s="93">
        <f t="shared" si="1074"/>
        <v>0.72023160856858182</v>
      </c>
      <c r="BN316" s="97">
        <f t="shared" si="1075"/>
        <v>1.0118099372297711</v>
      </c>
      <c r="BO316" s="93"/>
      <c r="BP316" s="93">
        <f t="shared" si="1076"/>
        <v>0.67192937390545693</v>
      </c>
      <c r="BQ316" s="97">
        <f t="shared" si="1077"/>
        <v>0.94395304169628336</v>
      </c>
      <c r="BR316" s="93"/>
      <c r="BS316" s="97">
        <f t="shared" si="1078"/>
        <v>0.72936912769605133</v>
      </c>
      <c r="BT316" s="97">
        <f t="shared" si="1079"/>
        <v>1.0246466866098427</v>
      </c>
      <c r="BU316" s="93">
        <f t="shared" si="1080"/>
        <v>0.65231799999999995</v>
      </c>
      <c r="BV316" s="93">
        <f t="shared" si="1081"/>
        <v>0.74503300000000006</v>
      </c>
      <c r="BW316" s="93">
        <f t="shared" si="1082"/>
        <v>0.74098399999999998</v>
      </c>
      <c r="BX316" s="93">
        <f t="shared" si="1083"/>
        <v>0.66123799999999999</v>
      </c>
      <c r="BY316" s="93">
        <f t="shared" si="1084"/>
        <v>0.75796200000000002</v>
      </c>
      <c r="BZ316" s="93">
        <f t="shared" si="1085"/>
        <v>0.76079700000000006</v>
      </c>
      <c r="CA316" s="93">
        <f t="shared" si="1086"/>
        <v>0.66558499999999998</v>
      </c>
      <c r="CB316" s="93">
        <f t="shared" si="1087"/>
        <v>0.73941400000000002</v>
      </c>
      <c r="CC316" s="93">
        <f t="shared" si="1088"/>
        <v>0.80263200000000001</v>
      </c>
      <c r="CD316" s="93">
        <f t="shared" si="1089"/>
        <v>0.69579299999999999</v>
      </c>
      <c r="CE316" s="93">
        <f t="shared" si="1090"/>
        <v>0.63787400000000005</v>
      </c>
      <c r="CF316" s="93">
        <f t="shared" si="1091"/>
        <v>0.70261400000000007</v>
      </c>
      <c r="CG316" s="93">
        <f t="shared" si="1092"/>
        <v>0.74203799999999998</v>
      </c>
      <c r="CH316" s="93">
        <f t="shared" si="1093"/>
        <v>0.72171200000000002</v>
      </c>
      <c r="CI316" s="93">
        <f t="shared" si="1094"/>
        <v>0.707237</v>
      </c>
      <c r="CJ316" s="93">
        <f t="shared" si="1095"/>
        <v>0.64610400000000001</v>
      </c>
      <c r="CK316" s="93">
        <f t="shared" si="1096"/>
        <v>0.71987000000000001</v>
      </c>
      <c r="CL316" s="37"/>
    </row>
    <row r="317" spans="1:107">
      <c r="A317" s="37" t="s">
        <v>329</v>
      </c>
      <c r="B317" s="37" t="s">
        <v>300</v>
      </c>
      <c r="C317" s="94">
        <v>42736</v>
      </c>
      <c r="D317" s="37"/>
      <c r="E317" s="37"/>
      <c r="F317" s="132">
        <v>0.61595900000000003</v>
      </c>
      <c r="G317" s="37"/>
      <c r="H317" s="96">
        <f t="shared" si="1053"/>
        <v>0.75986900000000002</v>
      </c>
      <c r="I317" s="96">
        <f t="shared" si="1054"/>
        <v>0.51655700000000004</v>
      </c>
      <c r="J317" s="103"/>
      <c r="K317" s="132">
        <v>0.51655700000000004</v>
      </c>
      <c r="L317" s="97">
        <f t="shared" si="1055"/>
        <v>0.83862237583995036</v>
      </c>
      <c r="M317" s="103"/>
      <c r="N317" s="133">
        <v>0.62251699999999999</v>
      </c>
      <c r="O317" s="97">
        <f t="shared" si="1056"/>
        <v>1.0106468125313535</v>
      </c>
      <c r="P317" s="103"/>
      <c r="Q317" s="133">
        <v>0.59344299999999994</v>
      </c>
      <c r="R317" s="97">
        <f t="shared" si="1057"/>
        <v>0.96344561894541669</v>
      </c>
      <c r="S317" s="103"/>
      <c r="T317" s="133">
        <v>0.57654700000000003</v>
      </c>
      <c r="U317" s="97">
        <f t="shared" si="1058"/>
        <v>0.93601522179235952</v>
      </c>
      <c r="V317" s="103"/>
      <c r="W317" s="133">
        <v>0.59872599999999998</v>
      </c>
      <c r="X317" s="97">
        <f t="shared" si="1059"/>
        <v>0.97202248850978712</v>
      </c>
      <c r="Y317" s="103"/>
      <c r="Z317" s="133">
        <v>0.69767500000000005</v>
      </c>
      <c r="AA317" s="97">
        <f t="shared" si="1060"/>
        <v>1.1326646741098028</v>
      </c>
      <c r="AB317" s="103"/>
      <c r="AC317" s="133">
        <v>0.54545500000000002</v>
      </c>
      <c r="AD317" s="97">
        <f t="shared" si="1061"/>
        <v>0.88553783612220938</v>
      </c>
      <c r="AE317" s="103"/>
      <c r="AF317" s="133">
        <v>0.690554</v>
      </c>
      <c r="AG317" s="97">
        <f t="shared" si="1062"/>
        <v>1.1211038397036166</v>
      </c>
      <c r="AH317" s="103"/>
      <c r="AI317" s="133">
        <v>0.75986900000000002</v>
      </c>
      <c r="AJ317" s="97">
        <f t="shared" si="1063"/>
        <v>1.2336356802969028</v>
      </c>
      <c r="AK317" s="103"/>
      <c r="AL317" s="133">
        <v>0.55663399999999996</v>
      </c>
      <c r="AM317" s="97">
        <f t="shared" si="1064"/>
        <v>0.90368677135978193</v>
      </c>
      <c r="AN317" s="103"/>
      <c r="AO317" s="133">
        <v>0.55813899999999994</v>
      </c>
      <c r="AP317" s="97">
        <f t="shared" si="1065"/>
        <v>0.90613011580316205</v>
      </c>
      <c r="AQ317" s="103"/>
      <c r="AR317" s="133">
        <v>0.62091499999999999</v>
      </c>
      <c r="AS317" s="97">
        <f t="shared" si="1066"/>
        <v>1.0080459900740146</v>
      </c>
      <c r="AT317" s="103"/>
      <c r="AU317" s="133">
        <v>0.69745299999999999</v>
      </c>
      <c r="AV317" s="97">
        <f t="shared" si="1067"/>
        <v>1.1323042605108455</v>
      </c>
      <c r="AW317" s="103"/>
      <c r="AX317" s="133">
        <v>0.64525999999999994</v>
      </c>
      <c r="AY317" s="97">
        <f t="shared" si="1068"/>
        <v>1.0475697246082936</v>
      </c>
      <c r="AZ317" s="103"/>
      <c r="BA317" s="133">
        <v>0.56578899999999999</v>
      </c>
      <c r="BB317" s="97">
        <f t="shared" si="1069"/>
        <v>0.91854977360506129</v>
      </c>
      <c r="BC317" s="103"/>
      <c r="BD317" s="133">
        <v>0.54220800000000002</v>
      </c>
      <c r="BE317" s="97">
        <f t="shared" si="1070"/>
        <v>0.88026638136629221</v>
      </c>
      <c r="BF317" s="103"/>
      <c r="BG317" s="133">
        <v>0.680782</v>
      </c>
      <c r="BH317" s="97">
        <f t="shared" si="1071"/>
        <v>1.1052391474107854</v>
      </c>
      <c r="BI317" s="97"/>
      <c r="BJ317" s="96">
        <f t="shared" si="1072"/>
        <v>0.59439426669591788</v>
      </c>
      <c r="BK317" s="97">
        <f t="shared" si="1073"/>
        <v>0.96498998585282114</v>
      </c>
      <c r="BL317" s="93"/>
      <c r="BM317" s="93">
        <f t="shared" si="1074"/>
        <v>0.6576057419129856</v>
      </c>
      <c r="BN317" s="97">
        <f t="shared" si="1075"/>
        <v>1.0676128474670969</v>
      </c>
      <c r="BO317" s="93"/>
      <c r="BP317" s="93">
        <f t="shared" si="1076"/>
        <v>0.55570704817576144</v>
      </c>
      <c r="BQ317" s="97">
        <f t="shared" si="1077"/>
        <v>0.90218187927404492</v>
      </c>
      <c r="BR317" s="93"/>
      <c r="BS317" s="97">
        <f t="shared" si="1078"/>
        <v>0.64247553578144012</v>
      </c>
      <c r="BT317" s="97">
        <f t="shared" si="1079"/>
        <v>1.0430491896074903</v>
      </c>
      <c r="BU317" s="93">
        <f t="shared" si="1080"/>
        <v>0.51655700000000004</v>
      </c>
      <c r="BV317" s="93">
        <f t="shared" si="1081"/>
        <v>0.62251699999999999</v>
      </c>
      <c r="BW317" s="93">
        <f t="shared" si="1082"/>
        <v>0.59344299999999994</v>
      </c>
      <c r="BX317" s="93">
        <f t="shared" si="1083"/>
        <v>0.57654700000000003</v>
      </c>
      <c r="BY317" s="93">
        <f t="shared" si="1084"/>
        <v>0.59872599999999998</v>
      </c>
      <c r="BZ317" s="93">
        <f t="shared" si="1085"/>
        <v>0.69767500000000005</v>
      </c>
      <c r="CA317" s="93">
        <f t="shared" si="1086"/>
        <v>0.54545500000000002</v>
      </c>
      <c r="CB317" s="93">
        <f t="shared" si="1087"/>
        <v>0.690554</v>
      </c>
      <c r="CC317" s="93">
        <f t="shared" si="1088"/>
        <v>0.75986900000000002</v>
      </c>
      <c r="CD317" s="93">
        <f t="shared" si="1089"/>
        <v>0.55663399999999996</v>
      </c>
      <c r="CE317" s="93">
        <f t="shared" si="1090"/>
        <v>0.55813899999999994</v>
      </c>
      <c r="CF317" s="93">
        <f t="shared" si="1091"/>
        <v>0.62091499999999999</v>
      </c>
      <c r="CG317" s="93">
        <f t="shared" si="1092"/>
        <v>0.69745299999999999</v>
      </c>
      <c r="CH317" s="93">
        <f t="shared" si="1093"/>
        <v>0.64525999999999994</v>
      </c>
      <c r="CI317" s="93">
        <f t="shared" si="1094"/>
        <v>0.56578899999999999</v>
      </c>
      <c r="CJ317" s="93">
        <f t="shared" si="1095"/>
        <v>0.54220800000000002</v>
      </c>
      <c r="CK317" s="93">
        <f t="shared" si="1096"/>
        <v>0.680782</v>
      </c>
      <c r="CL317" s="37"/>
    </row>
    <row r="318" spans="1:107">
      <c r="A318" s="37" t="s">
        <v>330</v>
      </c>
      <c r="B318" s="37" t="s">
        <v>300</v>
      </c>
      <c r="C318" s="94">
        <v>42736</v>
      </c>
      <c r="D318" s="37"/>
      <c r="E318" s="37"/>
      <c r="F318" s="132">
        <v>0.65461100000000005</v>
      </c>
      <c r="G318" s="37"/>
      <c r="H318" s="96">
        <f t="shared" si="1053"/>
        <v>0.81578899999999999</v>
      </c>
      <c r="I318" s="96">
        <f t="shared" si="1054"/>
        <v>0.43853799999999998</v>
      </c>
      <c r="J318" s="103"/>
      <c r="K318" s="132">
        <v>0.59271499999999999</v>
      </c>
      <c r="L318" s="97">
        <f t="shared" si="1055"/>
        <v>0.90544613518562922</v>
      </c>
      <c r="M318" s="103"/>
      <c r="N318" s="133">
        <v>0.60927100000000001</v>
      </c>
      <c r="O318" s="97">
        <f t="shared" si="1056"/>
        <v>0.93073749142620577</v>
      </c>
      <c r="P318" s="103"/>
      <c r="Q318" s="133">
        <v>0.714754</v>
      </c>
      <c r="R318" s="97">
        <f t="shared" si="1057"/>
        <v>1.0918759385344883</v>
      </c>
      <c r="S318" s="103"/>
      <c r="T318" s="133">
        <v>0.62540700000000005</v>
      </c>
      <c r="U318" s="97">
        <f t="shared" si="1058"/>
        <v>0.95538724524946872</v>
      </c>
      <c r="V318" s="103"/>
      <c r="W318" s="133">
        <v>0.63375800000000004</v>
      </c>
      <c r="X318" s="97">
        <f t="shared" si="1059"/>
        <v>0.96814443998038524</v>
      </c>
      <c r="Y318" s="103"/>
      <c r="Z318" s="133">
        <v>0.73089699999999991</v>
      </c>
      <c r="AA318" s="97">
        <f t="shared" si="1060"/>
        <v>1.116536385731373</v>
      </c>
      <c r="AB318" s="103"/>
      <c r="AC318" s="133">
        <v>0.65908999999999995</v>
      </c>
      <c r="AD318" s="97">
        <f t="shared" si="1061"/>
        <v>1.0068422314932073</v>
      </c>
      <c r="AE318" s="103"/>
      <c r="AF318" s="133">
        <v>0.7329</v>
      </c>
      <c r="AG318" s="97">
        <f t="shared" si="1062"/>
        <v>1.1195962182120374</v>
      </c>
      <c r="AH318" s="103"/>
      <c r="AI318" s="133">
        <v>0.81578899999999999</v>
      </c>
      <c r="AJ318" s="97">
        <f t="shared" si="1063"/>
        <v>1.2462195105184604</v>
      </c>
      <c r="AK318" s="103"/>
      <c r="AL318" s="133">
        <v>0.67313900000000004</v>
      </c>
      <c r="AM318" s="97">
        <f t="shared" si="1064"/>
        <v>1.0283038323523437</v>
      </c>
      <c r="AN318" s="103"/>
      <c r="AO318" s="133">
        <v>0.43853799999999998</v>
      </c>
      <c r="AP318" s="97">
        <f t="shared" si="1065"/>
        <v>0.66992152591386323</v>
      </c>
      <c r="AQ318" s="103"/>
      <c r="AR318" s="133">
        <v>0.58823500000000006</v>
      </c>
      <c r="AS318" s="97">
        <f t="shared" si="1066"/>
        <v>0.89860237606761884</v>
      </c>
      <c r="AT318" s="103"/>
      <c r="AU318" s="133">
        <v>0.70700600000000002</v>
      </c>
      <c r="AV318" s="97">
        <f t="shared" si="1067"/>
        <v>1.0800399015598576</v>
      </c>
      <c r="AW318" s="103"/>
      <c r="AX318" s="133">
        <v>0.67584100000000003</v>
      </c>
      <c r="AY318" s="97">
        <f t="shared" si="1068"/>
        <v>1.0324314745703937</v>
      </c>
      <c r="AZ318" s="103"/>
      <c r="BA318" s="133">
        <v>0.625</v>
      </c>
      <c r="BB318" s="97">
        <f t="shared" si="1069"/>
        <v>0.95476550195459586</v>
      </c>
      <c r="BC318" s="103"/>
      <c r="BD318" s="133">
        <v>0.61688300000000007</v>
      </c>
      <c r="BE318" s="97">
        <f t="shared" si="1070"/>
        <v>0.94236577142761124</v>
      </c>
      <c r="BF318" s="103"/>
      <c r="BG318" s="133">
        <v>0.68403900000000006</v>
      </c>
      <c r="BH318" s="97">
        <f t="shared" si="1071"/>
        <v>1.0449549427064317</v>
      </c>
      <c r="BI318" s="97"/>
      <c r="BJ318" s="96">
        <f t="shared" si="1072"/>
        <v>0.65362931709383598</v>
      </c>
      <c r="BK318" s="97">
        <f t="shared" si="1073"/>
        <v>0.99850035684373761</v>
      </c>
      <c r="BL318" s="93"/>
      <c r="BM318" s="93">
        <f t="shared" si="1074"/>
        <v>0.65733643065426772</v>
      </c>
      <c r="BN318" s="97">
        <f t="shared" si="1075"/>
        <v>1.0041634354666629</v>
      </c>
      <c r="BO318" s="93"/>
      <c r="BP318" s="93">
        <f t="shared" si="1076"/>
        <v>0.58896151489530468</v>
      </c>
      <c r="BQ318" s="97">
        <f t="shared" si="1077"/>
        <v>0.89971221824152758</v>
      </c>
      <c r="BR318" s="93"/>
      <c r="BS318" s="97">
        <f t="shared" si="1078"/>
        <v>0.70442197631161751</v>
      </c>
      <c r="BT318" s="97">
        <f t="shared" si="1079"/>
        <v>1.0760924828816159</v>
      </c>
      <c r="BU318" s="93">
        <f t="shared" si="1080"/>
        <v>0.59271499999999999</v>
      </c>
      <c r="BV318" s="93">
        <f t="shared" si="1081"/>
        <v>0.60927100000000001</v>
      </c>
      <c r="BW318" s="93">
        <f t="shared" si="1082"/>
        <v>0.714754</v>
      </c>
      <c r="BX318" s="93">
        <f t="shared" si="1083"/>
        <v>0.62540700000000005</v>
      </c>
      <c r="BY318" s="93">
        <f t="shared" si="1084"/>
        <v>0.63375800000000004</v>
      </c>
      <c r="BZ318" s="93">
        <f t="shared" si="1085"/>
        <v>0.73089699999999991</v>
      </c>
      <c r="CA318" s="93">
        <f t="shared" si="1086"/>
        <v>0.65908999999999995</v>
      </c>
      <c r="CB318" s="93">
        <f t="shared" si="1087"/>
        <v>0.7329</v>
      </c>
      <c r="CC318" s="93">
        <f t="shared" si="1088"/>
        <v>0.81578899999999999</v>
      </c>
      <c r="CD318" s="93">
        <f t="shared" si="1089"/>
        <v>0.67313900000000004</v>
      </c>
      <c r="CE318" s="93">
        <f t="shared" si="1090"/>
        <v>0.43853799999999998</v>
      </c>
      <c r="CF318" s="93">
        <f t="shared" si="1091"/>
        <v>0.58823500000000006</v>
      </c>
      <c r="CG318" s="93">
        <f t="shared" si="1092"/>
        <v>0.70700600000000002</v>
      </c>
      <c r="CH318" s="93">
        <f t="shared" si="1093"/>
        <v>0.67584100000000003</v>
      </c>
      <c r="CI318" s="93">
        <f t="shared" si="1094"/>
        <v>0.625</v>
      </c>
      <c r="CJ318" s="93">
        <f t="shared" si="1095"/>
        <v>0.61688300000000007</v>
      </c>
      <c r="CK318" s="93">
        <f t="shared" si="1096"/>
        <v>0.68403900000000006</v>
      </c>
      <c r="CL318" s="37"/>
    </row>
    <row r="319" spans="1:107">
      <c r="A319" s="37" t="s">
        <v>331</v>
      </c>
      <c r="B319" s="37"/>
      <c r="C319" s="37"/>
      <c r="D319" s="37"/>
      <c r="E319" s="37"/>
      <c r="F319" s="93"/>
      <c r="G319" s="93"/>
      <c r="H319" s="93"/>
      <c r="I319" s="93"/>
      <c r="J319" s="37"/>
      <c r="K319" s="93"/>
      <c r="L319" s="93"/>
      <c r="M319" s="37"/>
      <c r="N319" s="93"/>
      <c r="O319" s="93"/>
      <c r="P319" s="37"/>
      <c r="Q319" s="93"/>
      <c r="R319" s="93"/>
      <c r="S319" s="37"/>
      <c r="T319" s="93"/>
      <c r="U319" s="93"/>
      <c r="V319" s="37"/>
      <c r="W319" s="93"/>
      <c r="X319" s="93"/>
      <c r="Y319" s="37"/>
      <c r="Z319" s="93"/>
      <c r="AA319" s="93"/>
      <c r="AB319" s="37"/>
      <c r="AC319" s="93"/>
      <c r="AD319" s="93"/>
      <c r="AE319" s="37"/>
      <c r="AF319" s="93"/>
      <c r="AG319" s="93"/>
      <c r="AH319" s="37"/>
      <c r="AI319" s="93"/>
      <c r="AJ319" s="93"/>
      <c r="AK319" s="37"/>
      <c r="AL319" s="93"/>
      <c r="AM319" s="93"/>
      <c r="AN319" s="37"/>
      <c r="AO319" s="93"/>
      <c r="AP319" s="93"/>
      <c r="AQ319" s="37"/>
      <c r="AR319" s="93"/>
      <c r="AS319" s="93"/>
      <c r="AT319" s="37"/>
      <c r="AU319" s="93"/>
      <c r="AV319" s="93"/>
      <c r="AW319" s="37"/>
      <c r="AX319" s="93"/>
      <c r="AY319" s="93"/>
      <c r="AZ319" s="37"/>
      <c r="BA319" s="93"/>
      <c r="BB319" s="93"/>
      <c r="BC319" s="37"/>
      <c r="BD319" s="93"/>
      <c r="BE319" s="93"/>
      <c r="BF319" s="37"/>
      <c r="BG319" s="93"/>
      <c r="BH319" s="93"/>
      <c r="BI319" s="93"/>
      <c r="BJ319" s="93"/>
      <c r="BK319" s="93"/>
      <c r="BL319" s="93"/>
      <c r="BM319" s="93"/>
      <c r="BN319" s="93"/>
      <c r="BO319" s="93"/>
      <c r="BP319" s="93"/>
      <c r="BQ319" s="93"/>
      <c r="BR319" s="93"/>
      <c r="BS319" s="93"/>
      <c r="BT319" s="93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</row>
    <row r="320" spans="1:107">
      <c r="A320" s="37" t="s">
        <v>332</v>
      </c>
      <c r="B320" s="37"/>
      <c r="C320" s="37"/>
      <c r="D320" s="37"/>
      <c r="E320" s="37"/>
      <c r="F320" s="93"/>
      <c r="G320" s="93"/>
      <c r="H320" s="93"/>
      <c r="I320" s="93"/>
      <c r="J320" s="37" t="s">
        <v>7</v>
      </c>
      <c r="K320" s="93"/>
      <c r="L320" s="93"/>
      <c r="M320" s="37" t="s">
        <v>333</v>
      </c>
      <c r="N320" s="93"/>
      <c r="O320" s="93"/>
      <c r="P320" s="37" t="s">
        <v>334</v>
      </c>
      <c r="Q320" s="93"/>
      <c r="R320" s="93"/>
      <c r="S320" s="37" t="s">
        <v>10</v>
      </c>
      <c r="T320" s="93"/>
      <c r="U320" s="93"/>
      <c r="V320" s="37" t="s">
        <v>11</v>
      </c>
      <c r="W320" s="93"/>
      <c r="X320" s="93"/>
      <c r="Y320" s="37" t="s">
        <v>335</v>
      </c>
      <c r="Z320" s="93"/>
      <c r="AA320" s="93"/>
      <c r="AB320" s="37" t="s">
        <v>336</v>
      </c>
      <c r="AC320" s="93"/>
      <c r="AD320" s="93"/>
      <c r="AE320" s="37" t="s">
        <v>337</v>
      </c>
      <c r="AF320" s="93"/>
      <c r="AG320" s="93"/>
      <c r="AH320" s="37" t="s">
        <v>338</v>
      </c>
      <c r="AI320" s="93"/>
      <c r="AJ320" s="93"/>
      <c r="AK320" s="37" t="s">
        <v>339</v>
      </c>
      <c r="AL320" s="93"/>
      <c r="AM320" s="93"/>
      <c r="AN320" s="37" t="s">
        <v>17</v>
      </c>
      <c r="AO320" s="93"/>
      <c r="AP320" s="93"/>
      <c r="AQ320" s="37" t="s">
        <v>18</v>
      </c>
      <c r="AR320" s="93"/>
      <c r="AS320" s="93"/>
      <c r="AT320" s="37" t="s">
        <v>340</v>
      </c>
      <c r="AU320" s="93"/>
      <c r="AV320" s="93"/>
      <c r="AW320" s="37" t="s">
        <v>341</v>
      </c>
      <c r="AX320" s="93"/>
      <c r="AY320" s="93"/>
      <c r="AZ320" s="37" t="s">
        <v>342</v>
      </c>
      <c r="BA320" s="93"/>
      <c r="BB320" s="93"/>
      <c r="BC320" s="37" t="s">
        <v>343</v>
      </c>
      <c r="BD320" s="93"/>
      <c r="BE320" s="93"/>
      <c r="BF320" s="37" t="s">
        <v>344</v>
      </c>
      <c r="BG320" s="93"/>
      <c r="BH320" s="93"/>
      <c r="BI320" s="93"/>
      <c r="BJ320" s="93"/>
      <c r="BK320" s="93"/>
      <c r="BL320" s="93"/>
      <c r="BM320" s="93"/>
      <c r="BN320" s="93"/>
      <c r="BO320" s="93"/>
      <c r="BP320" s="93"/>
      <c r="BQ320" s="93"/>
      <c r="BR320" s="93"/>
      <c r="BS320" s="93"/>
      <c r="BT320" s="93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</row>
    <row r="321" spans="1:90">
      <c r="A321" s="61" t="s">
        <v>345</v>
      </c>
      <c r="B321" s="37" t="s">
        <v>346</v>
      </c>
      <c r="C321" s="135">
        <v>42583</v>
      </c>
      <c r="D321" s="37"/>
      <c r="E321" s="136">
        <v>597</v>
      </c>
      <c r="F321" s="93"/>
      <c r="G321" s="93"/>
      <c r="H321" s="93"/>
      <c r="I321" s="93"/>
      <c r="J321" s="137">
        <v>39</v>
      </c>
      <c r="K321" s="93"/>
      <c r="L321" s="93"/>
      <c r="M321" s="137">
        <v>36</v>
      </c>
      <c r="N321" s="93"/>
      <c r="O321" s="93"/>
      <c r="P321" s="137">
        <v>28</v>
      </c>
      <c r="Q321" s="93"/>
      <c r="R321" s="93"/>
      <c r="S321" s="137">
        <v>37</v>
      </c>
      <c r="T321" s="93"/>
      <c r="U321" s="93"/>
      <c r="V321" s="137">
        <v>35</v>
      </c>
      <c r="W321" s="93"/>
      <c r="X321" s="93"/>
      <c r="Y321" s="137">
        <v>29</v>
      </c>
      <c r="Z321" s="93"/>
      <c r="AA321" s="93"/>
      <c r="AB321" s="137">
        <v>40</v>
      </c>
      <c r="AC321" s="93"/>
      <c r="AD321" s="93"/>
      <c r="AE321" s="137">
        <v>31</v>
      </c>
      <c r="AF321" s="93"/>
      <c r="AG321" s="93"/>
      <c r="AH321" s="137">
        <v>27</v>
      </c>
      <c r="AI321" s="93"/>
      <c r="AJ321" s="93"/>
      <c r="AK321" s="137">
        <v>41</v>
      </c>
      <c r="AL321" s="93"/>
      <c r="AM321" s="93"/>
      <c r="AN321" s="137">
        <v>34</v>
      </c>
      <c r="AO321" s="93"/>
      <c r="AP321" s="93"/>
      <c r="AQ321" s="137">
        <v>35</v>
      </c>
      <c r="AR321" s="93"/>
      <c r="AS321" s="93"/>
      <c r="AT321" s="137">
        <v>30</v>
      </c>
      <c r="AU321" s="93"/>
      <c r="AV321" s="93"/>
      <c r="AW321" s="137">
        <v>40</v>
      </c>
      <c r="AX321" s="93"/>
      <c r="AY321" s="93"/>
      <c r="AZ321" s="137">
        <v>40</v>
      </c>
      <c r="BA321" s="93"/>
      <c r="BB321" s="93"/>
      <c r="BC321" s="137">
        <v>38</v>
      </c>
      <c r="BD321" s="93"/>
      <c r="BE321" s="93"/>
      <c r="BF321" s="137">
        <v>37</v>
      </c>
      <c r="BG321" s="93"/>
      <c r="BH321" s="93"/>
      <c r="BI321" s="95">
        <f>J321+S321+V321+Y321+P321</f>
        <v>168</v>
      </c>
      <c r="BJ321" s="93"/>
      <c r="BK321" s="97"/>
      <c r="BL321" s="95">
        <f>BF321+AT321+AQ321+AW321</f>
        <v>142</v>
      </c>
      <c r="BM321" s="93"/>
      <c r="BN321" s="97"/>
      <c r="BO321" s="95">
        <f>AZ321+AN321+AK321+BC321</f>
        <v>153</v>
      </c>
      <c r="BP321" s="93"/>
      <c r="BQ321" s="97"/>
      <c r="BR321" s="95">
        <f>AH321+AE321+AB321+M321</f>
        <v>134</v>
      </c>
      <c r="BS321" s="93"/>
      <c r="BT321" s="97"/>
      <c r="BU321" s="93"/>
      <c r="BV321" s="93"/>
      <c r="BW321" s="93"/>
      <c r="BX321" s="93"/>
      <c r="BY321" s="93"/>
      <c r="BZ321" s="93"/>
      <c r="CA321" s="93"/>
      <c r="CB321" s="93"/>
      <c r="CC321" s="93"/>
      <c r="CD321" s="93"/>
      <c r="CE321" s="93"/>
      <c r="CF321" s="93"/>
      <c r="CG321" s="93"/>
      <c r="CH321" s="93"/>
      <c r="CI321" s="93"/>
      <c r="CJ321" s="93"/>
      <c r="CK321" s="93"/>
      <c r="CL321" s="37"/>
    </row>
    <row r="322" spans="1:90" s="65" customFormat="1">
      <c r="A322" s="138" t="s">
        <v>347</v>
      </c>
      <c r="B322" s="139" t="s">
        <v>346</v>
      </c>
      <c r="C322" s="140">
        <v>42583</v>
      </c>
      <c r="D322" s="139"/>
      <c r="E322" s="141"/>
      <c r="F322" s="138">
        <f>E322/E$321</f>
        <v>0</v>
      </c>
      <c r="G322" s="138"/>
      <c r="H322" s="142">
        <f>LARGE(BU322:CK322,1)</f>
        <v>0</v>
      </c>
      <c r="I322" s="142">
        <f>SMALL(BU322:CK322,1)</f>
        <v>0</v>
      </c>
      <c r="J322" s="143"/>
      <c r="K322" s="138">
        <f>J322/J$321</f>
        <v>0</v>
      </c>
      <c r="L322" s="144" t="e">
        <f t="shared" ref="L322:L330" si="1097">K322/$F322</f>
        <v>#DIV/0!</v>
      </c>
      <c r="M322" s="143"/>
      <c r="N322" s="138">
        <f>M322/M$321</f>
        <v>0</v>
      </c>
      <c r="O322" s="144" t="e">
        <f t="shared" ref="O322:O331" si="1098">N322/$F322</f>
        <v>#DIV/0!</v>
      </c>
      <c r="P322" s="143"/>
      <c r="Q322" s="138">
        <f>P322/P$321</f>
        <v>0</v>
      </c>
      <c r="R322" s="144" t="e">
        <f t="shared" ref="R322:R331" si="1099">Q322/$F322</f>
        <v>#DIV/0!</v>
      </c>
      <c r="S322" s="143"/>
      <c r="T322" s="138">
        <f>S322/S$321</f>
        <v>0</v>
      </c>
      <c r="U322" s="144" t="e">
        <f t="shared" ref="U322:U331" si="1100">T322/$F322</f>
        <v>#DIV/0!</v>
      </c>
      <c r="V322" s="143"/>
      <c r="W322" s="138">
        <f>V322/V$321</f>
        <v>0</v>
      </c>
      <c r="X322" s="144" t="e">
        <f t="shared" ref="X322:X331" si="1101">W322/$F322</f>
        <v>#DIV/0!</v>
      </c>
      <c r="Y322" s="143"/>
      <c r="Z322" s="138">
        <f>Y322/Y$321</f>
        <v>0</v>
      </c>
      <c r="AA322" s="144" t="e">
        <f t="shared" ref="AA322:AA331" si="1102">Z322/$F322</f>
        <v>#DIV/0!</v>
      </c>
      <c r="AB322" s="143"/>
      <c r="AC322" s="138">
        <f>AB322/AB$321</f>
        <v>0</v>
      </c>
      <c r="AD322" s="144" t="e">
        <f t="shared" ref="AD322:AD331" si="1103">AC322/$F322</f>
        <v>#DIV/0!</v>
      </c>
      <c r="AE322" s="143"/>
      <c r="AF322" s="138">
        <f>AE322/AE$321</f>
        <v>0</v>
      </c>
      <c r="AG322" s="144" t="e">
        <f t="shared" ref="AG322:AG331" si="1104">AF322/$F322</f>
        <v>#DIV/0!</v>
      </c>
      <c r="AH322" s="143"/>
      <c r="AI322" s="138">
        <f>AH322/AH$321</f>
        <v>0</v>
      </c>
      <c r="AJ322" s="144" t="e">
        <f t="shared" ref="AJ322:AJ331" si="1105">AI322/$F322</f>
        <v>#DIV/0!</v>
      </c>
      <c r="AK322" s="143"/>
      <c r="AL322" s="138">
        <f>AK322/AK$321</f>
        <v>0</v>
      </c>
      <c r="AM322" s="144" t="e">
        <f t="shared" ref="AM322:AM331" si="1106">AL322/$F322</f>
        <v>#DIV/0!</v>
      </c>
      <c r="AN322" s="143"/>
      <c r="AO322" s="138">
        <f>AN322/AN$321</f>
        <v>0</v>
      </c>
      <c r="AP322" s="144" t="e">
        <f t="shared" ref="AP322:AP331" si="1107">AO322/$F322</f>
        <v>#DIV/0!</v>
      </c>
      <c r="AQ322" s="143"/>
      <c r="AR322" s="138">
        <f>AQ322/AQ$321</f>
        <v>0</v>
      </c>
      <c r="AS322" s="144" t="e">
        <f t="shared" ref="AS322:AS331" si="1108">AR322/$F322</f>
        <v>#DIV/0!</v>
      </c>
      <c r="AT322" s="143"/>
      <c r="AU322" s="138">
        <f>AT322/AT$321</f>
        <v>0</v>
      </c>
      <c r="AV322" s="144" t="e">
        <f t="shared" ref="AV322:AV331" si="1109">AU322/$F322</f>
        <v>#DIV/0!</v>
      </c>
      <c r="AW322" s="143"/>
      <c r="AX322" s="138">
        <f>AW322/AW$321</f>
        <v>0</v>
      </c>
      <c r="AY322" s="144" t="e">
        <f t="shared" ref="AY322:AY331" si="1110">AX322/$F322</f>
        <v>#DIV/0!</v>
      </c>
      <c r="AZ322" s="143"/>
      <c r="BA322" s="138">
        <f>AZ322/AZ$321</f>
        <v>0</v>
      </c>
      <c r="BB322" s="144" t="e">
        <f t="shared" ref="BB322:BB331" si="1111">BA322/$F322</f>
        <v>#DIV/0!</v>
      </c>
      <c r="BC322" s="143"/>
      <c r="BD322" s="138">
        <f>BC322/BC$321</f>
        <v>0</v>
      </c>
      <c r="BE322" s="144" t="e">
        <f t="shared" ref="BE322:BE331" si="1112">BD322/$F322</f>
        <v>#DIV/0!</v>
      </c>
      <c r="BF322" s="143"/>
      <c r="BG322" s="138">
        <f>BF322/BF$321</f>
        <v>0</v>
      </c>
      <c r="BH322" s="144" t="e">
        <f>BG322/$F322</f>
        <v>#DIV/0!</v>
      </c>
      <c r="BI322" s="145">
        <f>J322+S322+V322+Y322+P322</f>
        <v>0</v>
      </c>
      <c r="BJ322" s="138">
        <f>BI322/BI$321</f>
        <v>0</v>
      </c>
      <c r="BK322" s="144" t="e">
        <f>BJ322/$F322</f>
        <v>#DIV/0!</v>
      </c>
      <c r="BL322" s="145">
        <f>BF322+AT322+AQ322+AW322</f>
        <v>0</v>
      </c>
      <c r="BM322" s="138">
        <f>BL322/BL$321</f>
        <v>0</v>
      </c>
      <c r="BN322" s="144" t="e">
        <f>BM322/$F322</f>
        <v>#DIV/0!</v>
      </c>
      <c r="BO322" s="145">
        <f>AZ322+AN322+AK322+BC322</f>
        <v>0</v>
      </c>
      <c r="BP322" s="138">
        <f>BO322/BO$321</f>
        <v>0</v>
      </c>
      <c r="BQ322" s="144" t="e">
        <f>BP322/$F322</f>
        <v>#DIV/0!</v>
      </c>
      <c r="BR322" s="145">
        <f>AH322+AE322+AB322+M322</f>
        <v>0</v>
      </c>
      <c r="BS322" s="138">
        <f>BR322/BR$321</f>
        <v>0</v>
      </c>
      <c r="BT322" s="144" t="e">
        <f>BS322/$F322</f>
        <v>#DIV/0!</v>
      </c>
      <c r="BU322" s="138">
        <f>K322</f>
        <v>0</v>
      </c>
      <c r="BV322" s="138">
        <f>N322</f>
        <v>0</v>
      </c>
      <c r="BW322" s="138">
        <f>Q322</f>
        <v>0</v>
      </c>
      <c r="BX322" s="138">
        <f>T322</f>
        <v>0</v>
      </c>
      <c r="BY322" s="138">
        <f>W322</f>
        <v>0</v>
      </c>
      <c r="BZ322" s="138">
        <f t="shared" ref="BZ322:BZ331" si="1113">Z322</f>
        <v>0</v>
      </c>
      <c r="CA322" s="138">
        <f>AC322</f>
        <v>0</v>
      </c>
      <c r="CB322" s="138">
        <f>AF322</f>
        <v>0</v>
      </c>
      <c r="CC322" s="138">
        <f>AI322</f>
        <v>0</v>
      </c>
      <c r="CD322" s="138">
        <f>AL322</f>
        <v>0</v>
      </c>
      <c r="CE322" s="138">
        <f>AO322</f>
        <v>0</v>
      </c>
      <c r="CF322" s="138">
        <f>AR322</f>
        <v>0</v>
      </c>
      <c r="CG322" s="138">
        <f t="shared" ref="CG322:CG331" si="1114">AU322</f>
        <v>0</v>
      </c>
      <c r="CH322" s="138">
        <f>AX322</f>
        <v>0</v>
      </c>
      <c r="CI322" s="138">
        <f>BA322</f>
        <v>0</v>
      </c>
      <c r="CJ322" s="138">
        <f>BD322</f>
        <v>0</v>
      </c>
      <c r="CK322" s="138">
        <f>BG322</f>
        <v>0</v>
      </c>
      <c r="CL322" s="139"/>
    </row>
    <row r="323" spans="1:90" s="65" customFormat="1">
      <c r="A323" s="138" t="s">
        <v>348</v>
      </c>
      <c r="B323" s="139" t="s">
        <v>346</v>
      </c>
      <c r="C323" s="140">
        <v>42583</v>
      </c>
      <c r="D323" s="139"/>
      <c r="E323" s="141"/>
      <c r="F323" s="138">
        <f t="shared" ref="F323:F330" si="1115">E323/E$321</f>
        <v>0</v>
      </c>
      <c r="G323" s="138"/>
      <c r="H323" s="142">
        <f t="shared" ref="H323:H331" si="1116">LARGE(BU323:CK323,1)</f>
        <v>0</v>
      </c>
      <c r="I323" s="142">
        <f t="shared" ref="I323:I331" si="1117">SMALL(BU323:CK323,1)</f>
        <v>0</v>
      </c>
      <c r="J323" s="143"/>
      <c r="K323" s="138">
        <f t="shared" ref="K323:K331" si="1118">J323/J$321</f>
        <v>0</v>
      </c>
      <c r="L323" s="144" t="e">
        <f t="shared" si="1097"/>
        <v>#DIV/0!</v>
      </c>
      <c r="M323" s="143"/>
      <c r="N323" s="138">
        <f t="shared" ref="N323:N331" si="1119">M323/M$321</f>
        <v>0</v>
      </c>
      <c r="O323" s="144" t="e">
        <f t="shared" si="1098"/>
        <v>#DIV/0!</v>
      </c>
      <c r="P323" s="143"/>
      <c r="Q323" s="138">
        <f t="shared" ref="Q323:Q331" si="1120">P323/P$321</f>
        <v>0</v>
      </c>
      <c r="R323" s="144" t="e">
        <f t="shared" si="1099"/>
        <v>#DIV/0!</v>
      </c>
      <c r="S323" s="143"/>
      <c r="T323" s="138">
        <f t="shared" ref="T323:T331" si="1121">S323/S$321</f>
        <v>0</v>
      </c>
      <c r="U323" s="144" t="e">
        <f t="shared" si="1100"/>
        <v>#DIV/0!</v>
      </c>
      <c r="V323" s="143"/>
      <c r="W323" s="138">
        <f t="shared" ref="W323:W331" si="1122">V323/V$321</f>
        <v>0</v>
      </c>
      <c r="X323" s="144" t="e">
        <f t="shared" si="1101"/>
        <v>#DIV/0!</v>
      </c>
      <c r="Y323" s="143"/>
      <c r="Z323" s="138">
        <f t="shared" ref="Z323:Z331" si="1123">Y323/Y$321</f>
        <v>0</v>
      </c>
      <c r="AA323" s="144" t="e">
        <f t="shared" si="1102"/>
        <v>#DIV/0!</v>
      </c>
      <c r="AB323" s="143"/>
      <c r="AC323" s="138">
        <f t="shared" ref="AC323:AC331" si="1124">AB323/AB$321</f>
        <v>0</v>
      </c>
      <c r="AD323" s="144" t="e">
        <f t="shared" si="1103"/>
        <v>#DIV/0!</v>
      </c>
      <c r="AE323" s="143"/>
      <c r="AF323" s="138">
        <f t="shared" ref="AF323:AF331" si="1125">AE323/AE$321</f>
        <v>0</v>
      </c>
      <c r="AG323" s="144" t="e">
        <f t="shared" si="1104"/>
        <v>#DIV/0!</v>
      </c>
      <c r="AH323" s="143"/>
      <c r="AI323" s="138">
        <f t="shared" ref="AI323:AI331" si="1126">AH323/AH$321</f>
        <v>0</v>
      </c>
      <c r="AJ323" s="144" t="e">
        <f t="shared" si="1105"/>
        <v>#DIV/0!</v>
      </c>
      <c r="AK323" s="143"/>
      <c r="AL323" s="138">
        <f t="shared" ref="AL323:AL331" si="1127">AK323/AK$321</f>
        <v>0</v>
      </c>
      <c r="AM323" s="144" t="e">
        <f t="shared" si="1106"/>
        <v>#DIV/0!</v>
      </c>
      <c r="AN323" s="143"/>
      <c r="AO323" s="138">
        <f t="shared" ref="AO323:AO331" si="1128">AN323/AN$321</f>
        <v>0</v>
      </c>
      <c r="AP323" s="144" t="e">
        <f t="shared" si="1107"/>
        <v>#DIV/0!</v>
      </c>
      <c r="AQ323" s="143"/>
      <c r="AR323" s="138">
        <f t="shared" ref="AR323:AR331" si="1129">AQ323/AQ$321</f>
        <v>0</v>
      </c>
      <c r="AS323" s="144" t="e">
        <f t="shared" si="1108"/>
        <v>#DIV/0!</v>
      </c>
      <c r="AT323" s="143"/>
      <c r="AU323" s="138">
        <f t="shared" ref="AU323:AU331" si="1130">AT323/AT$321</f>
        <v>0</v>
      </c>
      <c r="AV323" s="144" t="e">
        <f t="shared" si="1109"/>
        <v>#DIV/0!</v>
      </c>
      <c r="AW323" s="143"/>
      <c r="AX323" s="138">
        <f t="shared" ref="AX323:AX331" si="1131">AW323/AW$321</f>
        <v>0</v>
      </c>
      <c r="AY323" s="144" t="e">
        <f t="shared" si="1110"/>
        <v>#DIV/0!</v>
      </c>
      <c r="AZ323" s="143"/>
      <c r="BA323" s="138">
        <f t="shared" ref="BA323:BA331" si="1132">AZ323/AZ$321</f>
        <v>0</v>
      </c>
      <c r="BB323" s="144" t="e">
        <f t="shared" si="1111"/>
        <v>#DIV/0!</v>
      </c>
      <c r="BC323" s="143"/>
      <c r="BD323" s="138">
        <f t="shared" ref="BD323:BD331" si="1133">BC323/BC$321</f>
        <v>0</v>
      </c>
      <c r="BE323" s="144" t="e">
        <f t="shared" si="1112"/>
        <v>#DIV/0!</v>
      </c>
      <c r="BF323" s="143"/>
      <c r="BG323" s="138">
        <f t="shared" ref="BG323:BG331" si="1134">BF323/BF$321</f>
        <v>0</v>
      </c>
      <c r="BH323" s="144" t="e">
        <f t="shared" ref="BH323:BH331" si="1135">BG323/$F323</f>
        <v>#DIV/0!</v>
      </c>
      <c r="BI323" s="145">
        <f>J323+S323+V323+Y323+P323</f>
        <v>0</v>
      </c>
      <c r="BJ323" s="138">
        <f t="shared" ref="BJ323:BJ331" si="1136">BI323/BI$321</f>
        <v>0</v>
      </c>
      <c r="BK323" s="144" t="e">
        <f>BJ323/$F323</f>
        <v>#DIV/0!</v>
      </c>
      <c r="BL323" s="145">
        <f>BF323+AT323+AQ323+AW323</f>
        <v>0</v>
      </c>
      <c r="BM323" s="138">
        <f t="shared" ref="BM323:BM331" si="1137">BL323/BL$321</f>
        <v>0</v>
      </c>
      <c r="BN323" s="144" t="e">
        <f>BM323/$F323</f>
        <v>#DIV/0!</v>
      </c>
      <c r="BO323" s="145">
        <f>AZ323+AN323+AK323+BC323</f>
        <v>0</v>
      </c>
      <c r="BP323" s="138">
        <f t="shared" ref="BP323:BP331" si="1138">BO323/BO$321</f>
        <v>0</v>
      </c>
      <c r="BQ323" s="144" t="e">
        <f>BP323/$F323</f>
        <v>#DIV/0!</v>
      </c>
      <c r="BR323" s="145">
        <f>AH323+AE323+AB323+M323</f>
        <v>0</v>
      </c>
      <c r="BS323" s="138">
        <f t="shared" ref="BS323:BS331" si="1139">BR323/BR$321</f>
        <v>0</v>
      </c>
      <c r="BT323" s="144" t="e">
        <f>BS323/$F323</f>
        <v>#DIV/0!</v>
      </c>
      <c r="BU323" s="138">
        <f>K323</f>
        <v>0</v>
      </c>
      <c r="BV323" s="138">
        <f>N323</f>
        <v>0</v>
      </c>
      <c r="BW323" s="138">
        <f>Q323</f>
        <v>0</v>
      </c>
      <c r="BX323" s="138">
        <f>T323</f>
        <v>0</v>
      </c>
      <c r="BY323" s="138">
        <f>W323</f>
        <v>0</v>
      </c>
      <c r="BZ323" s="138">
        <f t="shared" si="1113"/>
        <v>0</v>
      </c>
      <c r="CA323" s="138">
        <f>AC323</f>
        <v>0</v>
      </c>
      <c r="CB323" s="138">
        <f>AF323</f>
        <v>0</v>
      </c>
      <c r="CC323" s="138">
        <f>AI323</f>
        <v>0</v>
      </c>
      <c r="CD323" s="138">
        <f>AL323</f>
        <v>0</v>
      </c>
      <c r="CE323" s="138">
        <f>AO323</f>
        <v>0</v>
      </c>
      <c r="CF323" s="138">
        <f>AR323</f>
        <v>0</v>
      </c>
      <c r="CG323" s="138">
        <f t="shared" si="1114"/>
        <v>0</v>
      </c>
      <c r="CH323" s="138">
        <f>AX323</f>
        <v>0</v>
      </c>
      <c r="CI323" s="138">
        <f>BA323</f>
        <v>0</v>
      </c>
      <c r="CJ323" s="138">
        <f>BD323</f>
        <v>0</v>
      </c>
      <c r="CK323" s="138">
        <f>BG323</f>
        <v>0</v>
      </c>
      <c r="CL323" s="139"/>
    </row>
    <row r="324" spans="1:90">
      <c r="A324" s="93" t="s">
        <v>349</v>
      </c>
      <c r="B324" s="37" t="s">
        <v>346</v>
      </c>
      <c r="C324" s="135">
        <v>42583</v>
      </c>
      <c r="D324" s="37"/>
      <c r="E324" s="136">
        <v>21</v>
      </c>
      <c r="F324" s="93">
        <f t="shared" si="1115"/>
        <v>3.5175879396984924E-2</v>
      </c>
      <c r="G324" s="93"/>
      <c r="H324" s="96">
        <f t="shared" si="1116"/>
        <v>0.15384615384615385</v>
      </c>
      <c r="I324" s="96">
        <f t="shared" si="1117"/>
        <v>0</v>
      </c>
      <c r="J324" s="137">
        <v>6</v>
      </c>
      <c r="K324" s="93">
        <f t="shared" si="1118"/>
        <v>0.15384615384615385</v>
      </c>
      <c r="L324" s="97">
        <f t="shared" si="1097"/>
        <v>4.3736263736263741</v>
      </c>
      <c r="M324" s="137">
        <v>3</v>
      </c>
      <c r="N324" s="93">
        <f t="shared" si="1119"/>
        <v>8.3333333333333329E-2</v>
      </c>
      <c r="O324" s="97">
        <f t="shared" si="1098"/>
        <v>2.3690476190476191</v>
      </c>
      <c r="P324" s="137">
        <v>4</v>
      </c>
      <c r="Q324" s="93">
        <f t="shared" si="1120"/>
        <v>0.14285714285714285</v>
      </c>
      <c r="R324" s="97">
        <f t="shared" si="1099"/>
        <v>4.0612244897959178</v>
      </c>
      <c r="S324" s="137"/>
      <c r="T324" s="93">
        <f t="shared" si="1121"/>
        <v>0</v>
      </c>
      <c r="U324" s="97">
        <f t="shared" si="1100"/>
        <v>0</v>
      </c>
      <c r="V324" s="137"/>
      <c r="W324" s="93">
        <f t="shared" si="1122"/>
        <v>0</v>
      </c>
      <c r="X324" s="97">
        <f t="shared" si="1101"/>
        <v>0</v>
      </c>
      <c r="Y324" s="137"/>
      <c r="Z324" s="93">
        <f t="shared" si="1123"/>
        <v>0</v>
      </c>
      <c r="AA324" s="97">
        <f t="shared" si="1102"/>
        <v>0</v>
      </c>
      <c r="AB324" s="137">
        <v>1</v>
      </c>
      <c r="AC324" s="93">
        <f t="shared" si="1124"/>
        <v>2.5000000000000001E-2</v>
      </c>
      <c r="AD324" s="97">
        <f t="shared" si="1103"/>
        <v>0.71071428571428574</v>
      </c>
      <c r="AE324" s="137">
        <v>2</v>
      </c>
      <c r="AF324" s="93">
        <f t="shared" si="1125"/>
        <v>6.4516129032258063E-2</v>
      </c>
      <c r="AG324" s="97">
        <f t="shared" si="1104"/>
        <v>1.8341013824884793</v>
      </c>
      <c r="AH324" s="137">
        <v>1</v>
      </c>
      <c r="AI324" s="93">
        <f t="shared" si="1126"/>
        <v>3.7037037037037035E-2</v>
      </c>
      <c r="AJ324" s="97">
        <f t="shared" si="1105"/>
        <v>1.0529100529100528</v>
      </c>
      <c r="AK324" s="137"/>
      <c r="AL324" s="93">
        <f t="shared" si="1127"/>
        <v>0</v>
      </c>
      <c r="AM324" s="97">
        <f t="shared" si="1106"/>
        <v>0</v>
      </c>
      <c r="AN324" s="137"/>
      <c r="AO324" s="93">
        <f t="shared" si="1128"/>
        <v>0</v>
      </c>
      <c r="AP324" s="97">
        <f t="shared" si="1107"/>
        <v>0</v>
      </c>
      <c r="AQ324" s="137"/>
      <c r="AR324" s="93">
        <f t="shared" si="1129"/>
        <v>0</v>
      </c>
      <c r="AS324" s="97">
        <f t="shared" si="1108"/>
        <v>0</v>
      </c>
      <c r="AT324" s="137">
        <v>1</v>
      </c>
      <c r="AU324" s="93">
        <f t="shared" si="1130"/>
        <v>3.3333333333333333E-2</v>
      </c>
      <c r="AV324" s="97">
        <f t="shared" si="1109"/>
        <v>0.94761904761904758</v>
      </c>
      <c r="AW324" s="137"/>
      <c r="AX324" s="93">
        <f t="shared" si="1131"/>
        <v>0</v>
      </c>
      <c r="AY324" s="97">
        <f t="shared" si="1110"/>
        <v>0</v>
      </c>
      <c r="AZ324" s="137"/>
      <c r="BA324" s="93">
        <f t="shared" si="1132"/>
        <v>0</v>
      </c>
      <c r="BB324" s="97">
        <f t="shared" si="1111"/>
        <v>0</v>
      </c>
      <c r="BC324" s="137">
        <v>2</v>
      </c>
      <c r="BD324" s="93">
        <f t="shared" si="1133"/>
        <v>5.2631578947368418E-2</v>
      </c>
      <c r="BE324" s="97">
        <f t="shared" si="1112"/>
        <v>1.4962406015037593</v>
      </c>
      <c r="BF324" s="137">
        <v>1</v>
      </c>
      <c r="BG324" s="93">
        <f t="shared" si="1134"/>
        <v>2.7027027027027029E-2</v>
      </c>
      <c r="BH324" s="97">
        <f t="shared" si="1135"/>
        <v>0.76833976833976836</v>
      </c>
      <c r="BI324" s="95">
        <f>J324+S324+V324+Y324+P324</f>
        <v>10</v>
      </c>
      <c r="BJ324" s="93">
        <f t="shared" si="1136"/>
        <v>5.9523809523809521E-2</v>
      </c>
      <c r="BK324" s="97">
        <f>BJ324/$F324</f>
        <v>1.6921768707482991</v>
      </c>
      <c r="BL324" s="95">
        <f>BF324+AT324+AQ324+AW324</f>
        <v>2</v>
      </c>
      <c r="BM324" s="93">
        <f t="shared" si="1137"/>
        <v>1.4084507042253521E-2</v>
      </c>
      <c r="BN324" s="97">
        <f>BM324/$F324</f>
        <v>0.40040241448692154</v>
      </c>
      <c r="BO324" s="95">
        <f>AZ324+AN324+AK324+BC324</f>
        <v>2</v>
      </c>
      <c r="BP324" s="93">
        <f t="shared" si="1138"/>
        <v>1.3071895424836602E-2</v>
      </c>
      <c r="BQ324" s="97">
        <f>BP324/$F324</f>
        <v>0.37161531279178339</v>
      </c>
      <c r="BR324" s="95">
        <f>AH324+AE324+AB324+M324</f>
        <v>7</v>
      </c>
      <c r="BS324" s="93">
        <f t="shared" si="1139"/>
        <v>5.2238805970149252E-2</v>
      </c>
      <c r="BT324" s="97">
        <f>BS324/$F324</f>
        <v>1.4850746268656716</v>
      </c>
      <c r="BU324" s="93">
        <f>K324</f>
        <v>0.15384615384615385</v>
      </c>
      <c r="BV324" s="93">
        <f>N324</f>
        <v>8.3333333333333329E-2</v>
      </c>
      <c r="BW324" s="93">
        <f>Q324</f>
        <v>0.14285714285714285</v>
      </c>
      <c r="BX324" s="93">
        <f>T324</f>
        <v>0</v>
      </c>
      <c r="BY324" s="93">
        <f>W324</f>
        <v>0</v>
      </c>
      <c r="BZ324" s="93">
        <f t="shared" si="1113"/>
        <v>0</v>
      </c>
      <c r="CA324" s="93">
        <f>AC324</f>
        <v>2.5000000000000001E-2</v>
      </c>
      <c r="CB324" s="93">
        <f>AF324</f>
        <v>6.4516129032258063E-2</v>
      </c>
      <c r="CC324" s="93">
        <f>AI324</f>
        <v>3.7037037037037035E-2</v>
      </c>
      <c r="CD324" s="93">
        <f>AL324</f>
        <v>0</v>
      </c>
      <c r="CE324" s="93">
        <f>AO324</f>
        <v>0</v>
      </c>
      <c r="CF324" s="93">
        <f>AR324</f>
        <v>0</v>
      </c>
      <c r="CG324" s="93">
        <f t="shared" si="1114"/>
        <v>3.3333333333333333E-2</v>
      </c>
      <c r="CH324" s="93">
        <f>AX324</f>
        <v>0</v>
      </c>
      <c r="CI324" s="93">
        <f>BA324</f>
        <v>0</v>
      </c>
      <c r="CJ324" s="93">
        <f>BD324</f>
        <v>5.2631578947368418E-2</v>
      </c>
      <c r="CK324" s="93">
        <f>BG324</f>
        <v>2.7027027027027029E-2</v>
      </c>
      <c r="CL324" s="37"/>
    </row>
    <row r="325" spans="1:90">
      <c r="A325" s="93" t="s">
        <v>350</v>
      </c>
      <c r="B325" s="37" t="s">
        <v>346</v>
      </c>
      <c r="C325" s="135">
        <v>42583</v>
      </c>
      <c r="D325" s="37"/>
      <c r="E325" s="136">
        <v>150</v>
      </c>
      <c r="F325" s="93">
        <f t="shared" si="1115"/>
        <v>0.25125628140703515</v>
      </c>
      <c r="G325" s="93"/>
      <c r="H325" s="96">
        <f t="shared" si="1116"/>
        <v>0.56666666666666665</v>
      </c>
      <c r="I325" s="96">
        <f t="shared" si="1117"/>
        <v>3.4482758620689655E-2</v>
      </c>
      <c r="J325" s="137">
        <v>8</v>
      </c>
      <c r="K325" s="93">
        <f>J325/J$321</f>
        <v>0.20512820512820512</v>
      </c>
      <c r="L325" s="97">
        <f t="shared" si="1097"/>
        <v>0.81641025641025644</v>
      </c>
      <c r="M325" s="137">
        <v>7</v>
      </c>
      <c r="N325" s="93">
        <f t="shared" si="1119"/>
        <v>0.19444444444444445</v>
      </c>
      <c r="O325" s="97">
        <f t="shared" si="1098"/>
        <v>0.77388888888888896</v>
      </c>
      <c r="P325" s="137">
        <v>3</v>
      </c>
      <c r="Q325" s="93">
        <f t="shared" si="1120"/>
        <v>0.10714285714285714</v>
      </c>
      <c r="R325" s="97">
        <f t="shared" si="1099"/>
        <v>0.42642857142857143</v>
      </c>
      <c r="S325" s="137">
        <v>19</v>
      </c>
      <c r="T325" s="93">
        <f t="shared" si="1121"/>
        <v>0.51351351351351349</v>
      </c>
      <c r="U325" s="97">
        <f t="shared" si="1100"/>
        <v>2.043783783783784</v>
      </c>
      <c r="V325" s="137">
        <v>5</v>
      </c>
      <c r="W325" s="93">
        <f t="shared" si="1122"/>
        <v>0.14285714285714285</v>
      </c>
      <c r="X325" s="97">
        <f t="shared" si="1101"/>
        <v>0.56857142857142862</v>
      </c>
      <c r="Y325" s="137">
        <v>1</v>
      </c>
      <c r="Z325" s="93">
        <f t="shared" si="1123"/>
        <v>3.4482758620689655E-2</v>
      </c>
      <c r="AA325" s="97">
        <f t="shared" si="1102"/>
        <v>0.13724137931034483</v>
      </c>
      <c r="AB325" s="137">
        <v>12</v>
      </c>
      <c r="AC325" s="93">
        <f t="shared" si="1124"/>
        <v>0.3</v>
      </c>
      <c r="AD325" s="97">
        <f t="shared" si="1103"/>
        <v>1.1940000000000002</v>
      </c>
      <c r="AE325" s="137">
        <v>3</v>
      </c>
      <c r="AF325" s="93">
        <f t="shared" si="1125"/>
        <v>9.6774193548387094E-2</v>
      </c>
      <c r="AG325" s="97">
        <f t="shared" si="1104"/>
        <v>0.38516129032258067</v>
      </c>
      <c r="AH325" s="137">
        <v>3</v>
      </c>
      <c r="AI325" s="93">
        <f t="shared" si="1126"/>
        <v>0.1111111111111111</v>
      </c>
      <c r="AJ325" s="97">
        <f t="shared" si="1105"/>
        <v>0.44222222222222224</v>
      </c>
      <c r="AK325" s="137">
        <v>3</v>
      </c>
      <c r="AL325" s="93">
        <f t="shared" si="1127"/>
        <v>7.3170731707317069E-2</v>
      </c>
      <c r="AM325" s="97">
        <f t="shared" si="1106"/>
        <v>0.29121951219512193</v>
      </c>
      <c r="AN325" s="137">
        <v>16</v>
      </c>
      <c r="AO325" s="93">
        <f t="shared" si="1128"/>
        <v>0.47058823529411764</v>
      </c>
      <c r="AP325" s="97">
        <f t="shared" si="1107"/>
        <v>1.8729411764705883</v>
      </c>
      <c r="AQ325" s="137">
        <v>7</v>
      </c>
      <c r="AR325" s="93">
        <f t="shared" si="1129"/>
        <v>0.2</v>
      </c>
      <c r="AS325" s="97">
        <f t="shared" si="1108"/>
        <v>0.79600000000000015</v>
      </c>
      <c r="AT325" s="137">
        <v>17</v>
      </c>
      <c r="AU325" s="93">
        <f t="shared" si="1130"/>
        <v>0.56666666666666665</v>
      </c>
      <c r="AV325" s="97">
        <f t="shared" si="1109"/>
        <v>2.2553333333333336</v>
      </c>
      <c r="AW325" s="137">
        <v>13</v>
      </c>
      <c r="AX325" s="93">
        <f t="shared" si="1131"/>
        <v>0.32500000000000001</v>
      </c>
      <c r="AY325" s="97">
        <f t="shared" si="1110"/>
        <v>1.2935000000000001</v>
      </c>
      <c r="AZ325" s="137">
        <v>10</v>
      </c>
      <c r="BA325" s="93">
        <f t="shared" si="1132"/>
        <v>0.25</v>
      </c>
      <c r="BB325" s="97">
        <f t="shared" si="1111"/>
        <v>0.99500000000000011</v>
      </c>
      <c r="BC325" s="137">
        <v>12</v>
      </c>
      <c r="BD325" s="93">
        <f t="shared" si="1133"/>
        <v>0.31578947368421051</v>
      </c>
      <c r="BE325" s="97">
        <f t="shared" si="1112"/>
        <v>1.256842105263158</v>
      </c>
      <c r="BF325" s="137">
        <v>11</v>
      </c>
      <c r="BG325" s="93">
        <f t="shared" si="1134"/>
        <v>0.29729729729729731</v>
      </c>
      <c r="BH325" s="97">
        <f t="shared" si="1135"/>
        <v>1.1832432432432434</v>
      </c>
      <c r="BI325" s="95">
        <f>J325+S325+V325+Y325+P325</f>
        <v>36</v>
      </c>
      <c r="BJ325" s="93">
        <f t="shared" si="1136"/>
        <v>0.21428571428571427</v>
      </c>
      <c r="BK325" s="97">
        <f>BJ325/$F325</f>
        <v>0.85285714285714287</v>
      </c>
      <c r="BL325" s="95">
        <f>BF325+AT325+AQ325+AW325</f>
        <v>48</v>
      </c>
      <c r="BM325" s="93">
        <f t="shared" si="1137"/>
        <v>0.3380281690140845</v>
      </c>
      <c r="BN325" s="97">
        <f>BM325/$F325</f>
        <v>1.3453521126760564</v>
      </c>
      <c r="BO325" s="95">
        <f>AZ325+AN325+AK325+BC325</f>
        <v>41</v>
      </c>
      <c r="BP325" s="93">
        <f t="shared" si="1138"/>
        <v>0.26797385620915032</v>
      </c>
      <c r="BQ325" s="97">
        <f>BP325/$F325</f>
        <v>1.0665359477124183</v>
      </c>
      <c r="BR325" s="95">
        <f>AH325+AE325+AB325+M325</f>
        <v>25</v>
      </c>
      <c r="BS325" s="93">
        <f t="shared" si="1139"/>
        <v>0.18656716417910449</v>
      </c>
      <c r="BT325" s="97">
        <f>BS325/$F325</f>
        <v>0.74253731343283591</v>
      </c>
      <c r="BU325" s="93">
        <f>K325</f>
        <v>0.20512820512820512</v>
      </c>
      <c r="BV325" s="93">
        <f>N325</f>
        <v>0.19444444444444445</v>
      </c>
      <c r="BW325" s="93">
        <f>Q325</f>
        <v>0.10714285714285714</v>
      </c>
      <c r="BX325" s="93">
        <f>T325</f>
        <v>0.51351351351351349</v>
      </c>
      <c r="BY325" s="93">
        <f>W325</f>
        <v>0.14285714285714285</v>
      </c>
      <c r="BZ325" s="93">
        <f t="shared" si="1113"/>
        <v>3.4482758620689655E-2</v>
      </c>
      <c r="CA325" s="93">
        <f>AC325</f>
        <v>0.3</v>
      </c>
      <c r="CB325" s="93">
        <f>AF325</f>
        <v>9.6774193548387094E-2</v>
      </c>
      <c r="CC325" s="93">
        <f>AI325</f>
        <v>0.1111111111111111</v>
      </c>
      <c r="CD325" s="93">
        <f>AL325</f>
        <v>7.3170731707317069E-2</v>
      </c>
      <c r="CE325" s="93">
        <f>AO325</f>
        <v>0.47058823529411764</v>
      </c>
      <c r="CF325" s="93">
        <f>AR325</f>
        <v>0.2</v>
      </c>
      <c r="CG325" s="93">
        <f t="shared" si="1114"/>
        <v>0.56666666666666665</v>
      </c>
      <c r="CH325" s="93">
        <f>AX325</f>
        <v>0.32500000000000001</v>
      </c>
      <c r="CI325" s="93">
        <f>BA325</f>
        <v>0.25</v>
      </c>
      <c r="CJ325" s="93">
        <f>BD325</f>
        <v>0.31578947368421051</v>
      </c>
      <c r="CK325" s="93">
        <f>BG325</f>
        <v>0.29729729729729731</v>
      </c>
      <c r="CL325" s="37"/>
    </row>
    <row r="326" spans="1:90">
      <c r="A326" s="93" t="s">
        <v>351</v>
      </c>
      <c r="B326" s="37" t="s">
        <v>346</v>
      </c>
      <c r="C326" s="135">
        <v>42583</v>
      </c>
      <c r="D326" s="37"/>
      <c r="E326" s="136">
        <v>99</v>
      </c>
      <c r="F326" s="93">
        <f t="shared" si="1115"/>
        <v>0.16582914572864321</v>
      </c>
      <c r="G326" s="93"/>
      <c r="H326" s="96">
        <f t="shared" si="1116"/>
        <v>0.4</v>
      </c>
      <c r="I326" s="96">
        <f t="shared" si="1117"/>
        <v>0</v>
      </c>
      <c r="J326" s="137">
        <v>6</v>
      </c>
      <c r="K326" s="93">
        <f t="shared" si="1118"/>
        <v>0.15384615384615385</v>
      </c>
      <c r="L326" s="97">
        <f t="shared" si="1097"/>
        <v>0.92773892773892785</v>
      </c>
      <c r="M326" s="137">
        <v>13</v>
      </c>
      <c r="N326" s="93">
        <f t="shared" si="1119"/>
        <v>0.3611111111111111</v>
      </c>
      <c r="O326" s="97">
        <f t="shared" si="1098"/>
        <v>2.1776094276094278</v>
      </c>
      <c r="P326" s="137">
        <v>2</v>
      </c>
      <c r="Q326" s="93">
        <f t="shared" si="1120"/>
        <v>7.1428571428571425E-2</v>
      </c>
      <c r="R326" s="97">
        <f t="shared" si="1099"/>
        <v>0.43073593073593069</v>
      </c>
      <c r="S326" s="137">
        <v>14</v>
      </c>
      <c r="T326" s="93">
        <f t="shared" si="1121"/>
        <v>0.3783783783783784</v>
      </c>
      <c r="U326" s="97">
        <f t="shared" si="1100"/>
        <v>2.2817362817362818</v>
      </c>
      <c r="V326" s="137">
        <v>2</v>
      </c>
      <c r="W326" s="93">
        <f t="shared" si="1122"/>
        <v>5.7142857142857141E-2</v>
      </c>
      <c r="X326" s="97">
        <f t="shared" si="1101"/>
        <v>0.34458874458874461</v>
      </c>
      <c r="Y326" s="137"/>
      <c r="Z326" s="93">
        <f t="shared" si="1123"/>
        <v>0</v>
      </c>
      <c r="AA326" s="97">
        <f t="shared" si="1102"/>
        <v>0</v>
      </c>
      <c r="AB326" s="137">
        <v>16</v>
      </c>
      <c r="AC326" s="93">
        <f t="shared" si="1124"/>
        <v>0.4</v>
      </c>
      <c r="AD326" s="97">
        <f t="shared" si="1103"/>
        <v>2.4121212121212121</v>
      </c>
      <c r="AE326" s="137"/>
      <c r="AF326" s="93">
        <f t="shared" si="1125"/>
        <v>0</v>
      </c>
      <c r="AG326" s="97">
        <f t="shared" si="1104"/>
        <v>0</v>
      </c>
      <c r="AH326" s="137"/>
      <c r="AI326" s="93">
        <f t="shared" si="1126"/>
        <v>0</v>
      </c>
      <c r="AJ326" s="97">
        <f t="shared" si="1105"/>
        <v>0</v>
      </c>
      <c r="AK326" s="137"/>
      <c r="AL326" s="93">
        <f t="shared" si="1127"/>
        <v>0</v>
      </c>
      <c r="AM326" s="97">
        <f t="shared" si="1106"/>
        <v>0</v>
      </c>
      <c r="AN326" s="137">
        <v>1</v>
      </c>
      <c r="AO326" s="93">
        <f t="shared" si="1128"/>
        <v>2.9411764705882353E-2</v>
      </c>
      <c r="AP326" s="97">
        <f t="shared" si="1107"/>
        <v>0.17736185383244207</v>
      </c>
      <c r="AQ326" s="137"/>
      <c r="AR326" s="93">
        <f t="shared" si="1129"/>
        <v>0</v>
      </c>
      <c r="AS326" s="97">
        <f t="shared" si="1108"/>
        <v>0</v>
      </c>
      <c r="AT326" s="137">
        <v>3</v>
      </c>
      <c r="AU326" s="93">
        <f t="shared" si="1130"/>
        <v>0.1</v>
      </c>
      <c r="AV326" s="97">
        <f t="shared" si="1109"/>
        <v>0.60303030303030303</v>
      </c>
      <c r="AW326" s="137">
        <v>11</v>
      </c>
      <c r="AX326" s="93">
        <f t="shared" si="1131"/>
        <v>0.27500000000000002</v>
      </c>
      <c r="AY326" s="97">
        <f t="shared" si="1110"/>
        <v>1.6583333333333334</v>
      </c>
      <c r="AZ326" s="137">
        <v>2</v>
      </c>
      <c r="BA326" s="93">
        <f t="shared" si="1132"/>
        <v>0.05</v>
      </c>
      <c r="BB326" s="97">
        <f t="shared" si="1111"/>
        <v>0.30151515151515151</v>
      </c>
      <c r="BC326" s="137">
        <v>15</v>
      </c>
      <c r="BD326" s="93">
        <f t="shared" si="1133"/>
        <v>0.39473684210526316</v>
      </c>
      <c r="BE326" s="97">
        <f t="shared" si="1112"/>
        <v>2.3803827751196174</v>
      </c>
      <c r="BF326" s="137">
        <v>14</v>
      </c>
      <c r="BG326" s="93">
        <f t="shared" si="1134"/>
        <v>0.3783783783783784</v>
      </c>
      <c r="BH326" s="97">
        <f t="shared" si="1135"/>
        <v>2.2817362817362818</v>
      </c>
      <c r="BI326" s="95">
        <f t="shared" ref="BI326:BI331" si="1140">J326+S326+V326+Y326+P326</f>
        <v>24</v>
      </c>
      <c r="BJ326" s="93">
        <f t="shared" si="1136"/>
        <v>0.14285714285714285</v>
      </c>
      <c r="BK326" s="97">
        <f t="shared" ref="BK326:BK331" si="1141">BJ326/$F326</f>
        <v>0.86147186147186139</v>
      </c>
      <c r="BL326" s="95">
        <f t="shared" ref="BL326:BL331" si="1142">BF326+AT326+AQ326+AW326</f>
        <v>28</v>
      </c>
      <c r="BM326" s="93">
        <f t="shared" si="1137"/>
        <v>0.19718309859154928</v>
      </c>
      <c r="BN326" s="97">
        <f t="shared" ref="BN326:BN331" si="1143">BM326/$F326</f>
        <v>1.1890738369611609</v>
      </c>
      <c r="BO326" s="95">
        <f t="shared" ref="BO326:BO331" si="1144">AZ326+AN326+AK326+BC326</f>
        <v>18</v>
      </c>
      <c r="BP326" s="93">
        <f t="shared" si="1138"/>
        <v>0.11764705882352941</v>
      </c>
      <c r="BQ326" s="97">
        <f t="shared" ref="BQ326:BQ331" si="1145">BP326/$F326</f>
        <v>0.70944741532976829</v>
      </c>
      <c r="BR326" s="95">
        <f t="shared" ref="BR326:BR331" si="1146">AH326+AE326+AB326+M326</f>
        <v>29</v>
      </c>
      <c r="BS326" s="93">
        <f t="shared" si="1139"/>
        <v>0.21641791044776118</v>
      </c>
      <c r="BT326" s="97">
        <f t="shared" ref="BT326:BT331" si="1147">BS326/$F326</f>
        <v>1.3050655811849841</v>
      </c>
      <c r="BU326" s="93">
        <f t="shared" ref="BU326:BU331" si="1148">K326</f>
        <v>0.15384615384615385</v>
      </c>
      <c r="BV326" s="93">
        <f t="shared" ref="BV326:BV331" si="1149">N326</f>
        <v>0.3611111111111111</v>
      </c>
      <c r="BW326" s="93">
        <f t="shared" ref="BW326:BW331" si="1150">Q326</f>
        <v>7.1428571428571425E-2</v>
      </c>
      <c r="BX326" s="93">
        <f t="shared" ref="BX326:BX331" si="1151">T326</f>
        <v>0.3783783783783784</v>
      </c>
      <c r="BY326" s="93">
        <f t="shared" ref="BY326:BY331" si="1152">W326</f>
        <v>5.7142857142857141E-2</v>
      </c>
      <c r="BZ326" s="93">
        <f t="shared" si="1113"/>
        <v>0</v>
      </c>
      <c r="CA326" s="93">
        <f t="shared" ref="CA326:CA331" si="1153">AC326</f>
        <v>0.4</v>
      </c>
      <c r="CB326" s="93">
        <f t="shared" ref="CB326:CB331" si="1154">AF326</f>
        <v>0</v>
      </c>
      <c r="CC326" s="93">
        <f t="shared" ref="CC326:CC331" si="1155">AI326</f>
        <v>0</v>
      </c>
      <c r="CD326" s="93">
        <f t="shared" ref="CD326:CD331" si="1156">AL326</f>
        <v>0</v>
      </c>
      <c r="CE326" s="93">
        <f t="shared" ref="CE326:CE331" si="1157">AO326</f>
        <v>2.9411764705882353E-2</v>
      </c>
      <c r="CF326" s="93">
        <f t="shared" ref="CF326:CF331" si="1158">AR326</f>
        <v>0</v>
      </c>
      <c r="CG326" s="93">
        <f t="shared" si="1114"/>
        <v>0.1</v>
      </c>
      <c r="CH326" s="93">
        <f t="shared" ref="CH326:CH331" si="1159">AX326</f>
        <v>0.27500000000000002</v>
      </c>
      <c r="CI326" s="93">
        <f t="shared" ref="CI326:CI331" si="1160">BA326</f>
        <v>0.05</v>
      </c>
      <c r="CJ326" s="93">
        <f t="shared" ref="CJ326:CJ331" si="1161">BD326</f>
        <v>0.39473684210526316</v>
      </c>
      <c r="CK326" s="93">
        <f t="shared" ref="CK326:CK331" si="1162">BG326</f>
        <v>0.3783783783783784</v>
      </c>
      <c r="CL326" s="37"/>
    </row>
    <row r="327" spans="1:90">
      <c r="A327" s="93" t="s">
        <v>352</v>
      </c>
      <c r="B327" s="37" t="s">
        <v>346</v>
      </c>
      <c r="C327" s="135">
        <v>42583</v>
      </c>
      <c r="D327" s="37"/>
      <c r="E327" s="136">
        <v>79</v>
      </c>
      <c r="F327" s="93">
        <f t="shared" si="1115"/>
        <v>0.13232830820770519</v>
      </c>
      <c r="G327" s="93"/>
      <c r="H327" s="96">
        <f t="shared" si="1116"/>
        <v>0.35135135135135137</v>
      </c>
      <c r="I327" s="96">
        <f t="shared" si="1117"/>
        <v>0</v>
      </c>
      <c r="J327" s="137">
        <v>5</v>
      </c>
      <c r="K327" s="93">
        <f t="shared" si="1118"/>
        <v>0.12820512820512819</v>
      </c>
      <c r="L327" s="97">
        <f t="shared" si="1097"/>
        <v>0.96884128529698144</v>
      </c>
      <c r="M327" s="137">
        <v>11</v>
      </c>
      <c r="N327" s="93">
        <f t="shared" si="1119"/>
        <v>0.30555555555555558</v>
      </c>
      <c r="O327" s="97">
        <f t="shared" si="1098"/>
        <v>2.3090717299578061</v>
      </c>
      <c r="P327" s="137">
        <v>2</v>
      </c>
      <c r="Q327" s="93">
        <f t="shared" si="1120"/>
        <v>7.1428571428571425E-2</v>
      </c>
      <c r="R327" s="97">
        <f t="shared" si="1099"/>
        <v>0.53978300180831829</v>
      </c>
      <c r="S327" s="137">
        <v>9</v>
      </c>
      <c r="T327" s="93">
        <f t="shared" si="1121"/>
        <v>0.24324324324324326</v>
      </c>
      <c r="U327" s="97">
        <f t="shared" si="1100"/>
        <v>1.8381799521040028</v>
      </c>
      <c r="V327" s="137">
        <v>1</v>
      </c>
      <c r="W327" s="93">
        <f t="shared" si="1122"/>
        <v>2.8571428571428571E-2</v>
      </c>
      <c r="X327" s="97">
        <f t="shared" si="1101"/>
        <v>0.21591320072332729</v>
      </c>
      <c r="Y327" s="137"/>
      <c r="Z327" s="93">
        <f t="shared" si="1123"/>
        <v>0</v>
      </c>
      <c r="AA327" s="97">
        <f t="shared" si="1102"/>
        <v>0</v>
      </c>
      <c r="AB327" s="137">
        <v>8</v>
      </c>
      <c r="AC327" s="93">
        <f t="shared" si="1124"/>
        <v>0.2</v>
      </c>
      <c r="AD327" s="97">
        <f t="shared" si="1103"/>
        <v>1.5113924050632912</v>
      </c>
      <c r="AE327" s="137">
        <v>2</v>
      </c>
      <c r="AF327" s="93">
        <f t="shared" si="1125"/>
        <v>6.4516129032258063E-2</v>
      </c>
      <c r="AG327" s="97">
        <f t="shared" si="1104"/>
        <v>0.48754593711719069</v>
      </c>
      <c r="AH327" s="137"/>
      <c r="AI327" s="93">
        <f t="shared" si="1126"/>
        <v>0</v>
      </c>
      <c r="AJ327" s="97">
        <f t="shared" si="1105"/>
        <v>0</v>
      </c>
      <c r="AK327" s="137"/>
      <c r="AL327" s="93">
        <f t="shared" si="1127"/>
        <v>0</v>
      </c>
      <c r="AM327" s="97">
        <f t="shared" si="1106"/>
        <v>0</v>
      </c>
      <c r="AN327" s="137">
        <v>1</v>
      </c>
      <c r="AO327" s="93">
        <f t="shared" si="1128"/>
        <v>2.9411764705882353E-2</v>
      </c>
      <c r="AP327" s="97">
        <f t="shared" si="1107"/>
        <v>0.22226358897989576</v>
      </c>
      <c r="AQ327" s="137">
        <v>1</v>
      </c>
      <c r="AR327" s="93">
        <f t="shared" si="1129"/>
        <v>2.8571428571428571E-2</v>
      </c>
      <c r="AS327" s="97">
        <f t="shared" si="1108"/>
        <v>0.21591320072332729</v>
      </c>
      <c r="AT327" s="137">
        <v>8</v>
      </c>
      <c r="AU327" s="93">
        <f t="shared" si="1130"/>
        <v>0.26666666666666666</v>
      </c>
      <c r="AV327" s="97">
        <f t="shared" si="1109"/>
        <v>2.0151898734177216</v>
      </c>
      <c r="AW327" s="137">
        <v>9</v>
      </c>
      <c r="AX327" s="93">
        <f t="shared" si="1131"/>
        <v>0.22500000000000001</v>
      </c>
      <c r="AY327" s="97">
        <f t="shared" si="1110"/>
        <v>1.7003164556962025</v>
      </c>
      <c r="AZ327" s="137">
        <v>1</v>
      </c>
      <c r="BA327" s="93">
        <f t="shared" si="1132"/>
        <v>2.5000000000000001E-2</v>
      </c>
      <c r="BB327" s="97">
        <f t="shared" si="1111"/>
        <v>0.1889240506329114</v>
      </c>
      <c r="BC327" s="137">
        <v>8</v>
      </c>
      <c r="BD327" s="93">
        <f t="shared" si="1133"/>
        <v>0.21052631578947367</v>
      </c>
      <c r="BE327" s="97">
        <f t="shared" si="1112"/>
        <v>1.5909393737508326</v>
      </c>
      <c r="BF327" s="137">
        <v>13</v>
      </c>
      <c r="BG327" s="93">
        <f t="shared" si="1134"/>
        <v>0.35135135135135137</v>
      </c>
      <c r="BH327" s="97">
        <f t="shared" si="1135"/>
        <v>2.655148819705782</v>
      </c>
      <c r="BI327" s="95">
        <f t="shared" si="1140"/>
        <v>17</v>
      </c>
      <c r="BJ327" s="93">
        <f t="shared" si="1136"/>
        <v>0.10119047619047619</v>
      </c>
      <c r="BK327" s="97">
        <f t="shared" si="1141"/>
        <v>0.76469258589511757</v>
      </c>
      <c r="BL327" s="95">
        <f t="shared" si="1142"/>
        <v>31</v>
      </c>
      <c r="BM327" s="93">
        <f t="shared" si="1137"/>
        <v>0.21830985915492956</v>
      </c>
      <c r="BN327" s="97">
        <f t="shared" si="1143"/>
        <v>1.6497593153859866</v>
      </c>
      <c r="BO327" s="95">
        <f t="shared" si="1144"/>
        <v>10</v>
      </c>
      <c r="BP327" s="93">
        <f t="shared" si="1138"/>
        <v>6.535947712418301E-2</v>
      </c>
      <c r="BQ327" s="97">
        <f t="shared" si="1145"/>
        <v>0.49391908662199058</v>
      </c>
      <c r="BR327" s="95">
        <f t="shared" si="1146"/>
        <v>21</v>
      </c>
      <c r="BS327" s="93">
        <f t="shared" si="1139"/>
        <v>0.15671641791044777</v>
      </c>
      <c r="BT327" s="97">
        <f t="shared" si="1147"/>
        <v>1.1843000188928774</v>
      </c>
      <c r="BU327" s="93">
        <f t="shared" si="1148"/>
        <v>0.12820512820512819</v>
      </c>
      <c r="BV327" s="93">
        <f t="shared" si="1149"/>
        <v>0.30555555555555558</v>
      </c>
      <c r="BW327" s="93">
        <f t="shared" si="1150"/>
        <v>7.1428571428571425E-2</v>
      </c>
      <c r="BX327" s="93">
        <f t="shared" si="1151"/>
        <v>0.24324324324324326</v>
      </c>
      <c r="BY327" s="93">
        <f t="shared" si="1152"/>
        <v>2.8571428571428571E-2</v>
      </c>
      <c r="BZ327" s="93">
        <f t="shared" si="1113"/>
        <v>0</v>
      </c>
      <c r="CA327" s="93">
        <f t="shared" si="1153"/>
        <v>0.2</v>
      </c>
      <c r="CB327" s="93">
        <f t="shared" si="1154"/>
        <v>6.4516129032258063E-2</v>
      </c>
      <c r="CC327" s="93">
        <f t="shared" si="1155"/>
        <v>0</v>
      </c>
      <c r="CD327" s="93">
        <f t="shared" si="1156"/>
        <v>0</v>
      </c>
      <c r="CE327" s="93">
        <f t="shared" si="1157"/>
        <v>2.9411764705882353E-2</v>
      </c>
      <c r="CF327" s="93">
        <f t="shared" si="1158"/>
        <v>2.8571428571428571E-2</v>
      </c>
      <c r="CG327" s="93">
        <f t="shared" si="1114"/>
        <v>0.26666666666666666</v>
      </c>
      <c r="CH327" s="93">
        <f t="shared" si="1159"/>
        <v>0.22500000000000001</v>
      </c>
      <c r="CI327" s="93">
        <f t="shared" si="1160"/>
        <v>2.5000000000000001E-2</v>
      </c>
      <c r="CJ327" s="93">
        <f t="shared" si="1161"/>
        <v>0.21052631578947367</v>
      </c>
      <c r="CK327" s="93">
        <f t="shared" si="1162"/>
        <v>0.35135135135135137</v>
      </c>
      <c r="CL327" s="37"/>
    </row>
    <row r="328" spans="1:90">
      <c r="A328" s="93" t="s">
        <v>353</v>
      </c>
      <c r="B328" s="37" t="s">
        <v>346</v>
      </c>
      <c r="C328" s="135">
        <v>42583</v>
      </c>
      <c r="D328" s="37"/>
      <c r="E328" s="136">
        <v>72</v>
      </c>
      <c r="F328" s="93">
        <f t="shared" si="1115"/>
        <v>0.12060301507537688</v>
      </c>
      <c r="G328" s="93"/>
      <c r="H328" s="96">
        <f t="shared" si="1116"/>
        <v>0.31578947368421051</v>
      </c>
      <c r="I328" s="96">
        <f t="shared" si="1117"/>
        <v>0</v>
      </c>
      <c r="J328" s="137">
        <v>4</v>
      </c>
      <c r="K328" s="93">
        <f t="shared" si="1118"/>
        <v>0.10256410256410256</v>
      </c>
      <c r="L328" s="97">
        <f t="shared" si="1097"/>
        <v>0.8504273504273504</v>
      </c>
      <c r="M328" s="137">
        <v>10</v>
      </c>
      <c r="N328" s="93">
        <f t="shared" si="1119"/>
        <v>0.27777777777777779</v>
      </c>
      <c r="O328" s="97">
        <f t="shared" si="1098"/>
        <v>2.3032407407407409</v>
      </c>
      <c r="P328" s="137">
        <v>1</v>
      </c>
      <c r="Q328" s="93">
        <f t="shared" si="1120"/>
        <v>3.5714285714285712E-2</v>
      </c>
      <c r="R328" s="97">
        <f t="shared" si="1099"/>
        <v>0.29613095238095238</v>
      </c>
      <c r="S328" s="137">
        <v>9</v>
      </c>
      <c r="T328" s="93">
        <f t="shared" si="1121"/>
        <v>0.24324324324324326</v>
      </c>
      <c r="U328" s="97">
        <f t="shared" si="1100"/>
        <v>2.0168918918918921</v>
      </c>
      <c r="V328" s="137"/>
      <c r="W328" s="93">
        <f t="shared" si="1122"/>
        <v>0</v>
      </c>
      <c r="X328" s="97">
        <f t="shared" si="1101"/>
        <v>0</v>
      </c>
      <c r="Y328" s="137"/>
      <c r="Z328" s="93">
        <f t="shared" si="1123"/>
        <v>0</v>
      </c>
      <c r="AA328" s="97">
        <f t="shared" si="1102"/>
        <v>0</v>
      </c>
      <c r="AB328" s="137">
        <v>8</v>
      </c>
      <c r="AC328" s="93">
        <f t="shared" si="1124"/>
        <v>0.2</v>
      </c>
      <c r="AD328" s="97">
        <f t="shared" si="1103"/>
        <v>1.6583333333333334</v>
      </c>
      <c r="AE328" s="137">
        <v>1</v>
      </c>
      <c r="AF328" s="93">
        <f t="shared" si="1125"/>
        <v>3.2258064516129031E-2</v>
      </c>
      <c r="AG328" s="97">
        <f t="shared" si="1104"/>
        <v>0.26747311827956988</v>
      </c>
      <c r="AH328" s="137"/>
      <c r="AI328" s="93">
        <f t="shared" si="1126"/>
        <v>0</v>
      </c>
      <c r="AJ328" s="97">
        <f t="shared" si="1105"/>
        <v>0</v>
      </c>
      <c r="AK328" s="137"/>
      <c r="AL328" s="93">
        <f t="shared" si="1127"/>
        <v>0</v>
      </c>
      <c r="AM328" s="97">
        <f t="shared" si="1106"/>
        <v>0</v>
      </c>
      <c r="AN328" s="137">
        <v>2</v>
      </c>
      <c r="AO328" s="93">
        <f t="shared" si="1128"/>
        <v>5.8823529411764705E-2</v>
      </c>
      <c r="AP328" s="97">
        <f t="shared" si="1107"/>
        <v>0.48774509803921567</v>
      </c>
      <c r="AQ328" s="137"/>
      <c r="AR328" s="93">
        <f t="shared" si="1129"/>
        <v>0</v>
      </c>
      <c r="AS328" s="97">
        <f t="shared" si="1108"/>
        <v>0</v>
      </c>
      <c r="AT328" s="137">
        <v>8</v>
      </c>
      <c r="AU328" s="93">
        <f t="shared" si="1130"/>
        <v>0.26666666666666666</v>
      </c>
      <c r="AV328" s="97">
        <f t="shared" si="1109"/>
        <v>2.2111111111111112</v>
      </c>
      <c r="AW328" s="137">
        <v>6</v>
      </c>
      <c r="AX328" s="93">
        <f t="shared" si="1131"/>
        <v>0.15</v>
      </c>
      <c r="AY328" s="97">
        <f t="shared" si="1110"/>
        <v>1.2437499999999999</v>
      </c>
      <c r="AZ328" s="137">
        <v>1</v>
      </c>
      <c r="BA328" s="93">
        <f t="shared" si="1132"/>
        <v>2.5000000000000001E-2</v>
      </c>
      <c r="BB328" s="97">
        <f t="shared" si="1111"/>
        <v>0.20729166666666668</v>
      </c>
      <c r="BC328" s="137">
        <v>12</v>
      </c>
      <c r="BD328" s="93">
        <f t="shared" si="1133"/>
        <v>0.31578947368421051</v>
      </c>
      <c r="BE328" s="97">
        <f t="shared" si="1112"/>
        <v>2.6184210526315788</v>
      </c>
      <c r="BF328" s="137">
        <v>10</v>
      </c>
      <c r="BG328" s="93">
        <f t="shared" si="1134"/>
        <v>0.27027027027027029</v>
      </c>
      <c r="BH328" s="97">
        <f t="shared" si="1135"/>
        <v>2.2409909909909911</v>
      </c>
      <c r="BI328" s="95">
        <f t="shared" si="1140"/>
        <v>14</v>
      </c>
      <c r="BJ328" s="93">
        <f t="shared" si="1136"/>
        <v>8.3333333333333329E-2</v>
      </c>
      <c r="BK328" s="97">
        <f t="shared" si="1141"/>
        <v>0.69097222222222221</v>
      </c>
      <c r="BL328" s="95">
        <f t="shared" si="1142"/>
        <v>24</v>
      </c>
      <c r="BM328" s="93">
        <f t="shared" si="1137"/>
        <v>0.16901408450704225</v>
      </c>
      <c r="BN328" s="97">
        <f t="shared" si="1143"/>
        <v>1.4014084507042255</v>
      </c>
      <c r="BO328" s="95">
        <f t="shared" si="1144"/>
        <v>15</v>
      </c>
      <c r="BP328" s="93">
        <f t="shared" si="1138"/>
        <v>9.8039215686274508E-2</v>
      </c>
      <c r="BQ328" s="97">
        <f t="shared" si="1145"/>
        <v>0.81290849673202614</v>
      </c>
      <c r="BR328" s="95">
        <f t="shared" si="1146"/>
        <v>19</v>
      </c>
      <c r="BS328" s="93">
        <f t="shared" si="1139"/>
        <v>0.1417910447761194</v>
      </c>
      <c r="BT328" s="97">
        <f t="shared" si="1147"/>
        <v>1.1756840796019901</v>
      </c>
      <c r="BU328" s="93">
        <f t="shared" si="1148"/>
        <v>0.10256410256410256</v>
      </c>
      <c r="BV328" s="93">
        <f t="shared" si="1149"/>
        <v>0.27777777777777779</v>
      </c>
      <c r="BW328" s="93">
        <f t="shared" si="1150"/>
        <v>3.5714285714285712E-2</v>
      </c>
      <c r="BX328" s="93">
        <f t="shared" si="1151"/>
        <v>0.24324324324324326</v>
      </c>
      <c r="BY328" s="93">
        <f t="shared" si="1152"/>
        <v>0</v>
      </c>
      <c r="BZ328" s="93">
        <f t="shared" si="1113"/>
        <v>0</v>
      </c>
      <c r="CA328" s="93">
        <f t="shared" si="1153"/>
        <v>0.2</v>
      </c>
      <c r="CB328" s="93">
        <f t="shared" si="1154"/>
        <v>3.2258064516129031E-2</v>
      </c>
      <c r="CC328" s="93">
        <f t="shared" si="1155"/>
        <v>0</v>
      </c>
      <c r="CD328" s="93">
        <f t="shared" si="1156"/>
        <v>0</v>
      </c>
      <c r="CE328" s="93">
        <f t="shared" si="1157"/>
        <v>5.8823529411764705E-2</v>
      </c>
      <c r="CF328" s="93">
        <f t="shared" si="1158"/>
        <v>0</v>
      </c>
      <c r="CG328" s="93">
        <f t="shared" si="1114"/>
        <v>0.26666666666666666</v>
      </c>
      <c r="CH328" s="93">
        <f t="shared" si="1159"/>
        <v>0.15</v>
      </c>
      <c r="CI328" s="93">
        <f t="shared" si="1160"/>
        <v>2.5000000000000001E-2</v>
      </c>
      <c r="CJ328" s="93">
        <f t="shared" si="1161"/>
        <v>0.31578947368421051</v>
      </c>
      <c r="CK328" s="93">
        <f t="shared" si="1162"/>
        <v>0.27027027027027029</v>
      </c>
      <c r="CL328" s="37"/>
    </row>
    <row r="329" spans="1:90">
      <c r="A329" s="93" t="s">
        <v>354</v>
      </c>
      <c r="B329" s="37" t="s">
        <v>346</v>
      </c>
      <c r="C329" s="135">
        <v>42583</v>
      </c>
      <c r="D329" s="37"/>
      <c r="E329" s="136">
        <v>255</v>
      </c>
      <c r="F329" s="93">
        <f t="shared" si="1115"/>
        <v>0.42713567839195982</v>
      </c>
      <c r="G329" s="93"/>
      <c r="H329" s="96">
        <f t="shared" si="1116"/>
        <v>0.88571428571428568</v>
      </c>
      <c r="I329" s="96">
        <f t="shared" si="1117"/>
        <v>3.4482758620689655E-2</v>
      </c>
      <c r="J329" s="137">
        <v>7</v>
      </c>
      <c r="K329" s="93">
        <f t="shared" si="1118"/>
        <v>0.17948717948717949</v>
      </c>
      <c r="L329" s="97">
        <f t="shared" si="1097"/>
        <v>0.42021116138763198</v>
      </c>
      <c r="M329" s="137">
        <v>11</v>
      </c>
      <c r="N329" s="93">
        <f t="shared" si="1119"/>
        <v>0.30555555555555558</v>
      </c>
      <c r="O329" s="97">
        <f t="shared" si="1098"/>
        <v>0.71535947712418302</v>
      </c>
      <c r="P329" s="137">
        <v>5</v>
      </c>
      <c r="Q329" s="93">
        <f t="shared" si="1120"/>
        <v>0.17857142857142858</v>
      </c>
      <c r="R329" s="97">
        <f t="shared" si="1099"/>
        <v>0.41806722689075632</v>
      </c>
      <c r="S329" s="137">
        <v>17</v>
      </c>
      <c r="T329" s="93">
        <f t="shared" si="1121"/>
        <v>0.45945945945945948</v>
      </c>
      <c r="U329" s="97">
        <f t="shared" si="1100"/>
        <v>1.0756756756756758</v>
      </c>
      <c r="V329" s="137">
        <v>6</v>
      </c>
      <c r="W329" s="93">
        <f t="shared" si="1122"/>
        <v>0.17142857142857143</v>
      </c>
      <c r="X329" s="97">
        <f t="shared" si="1101"/>
        <v>0.40134453781512602</v>
      </c>
      <c r="Y329" s="137">
        <v>1</v>
      </c>
      <c r="Z329" s="93">
        <f t="shared" si="1123"/>
        <v>3.4482758620689655E-2</v>
      </c>
      <c r="AA329" s="97">
        <f t="shared" si="1102"/>
        <v>8.073022312373225E-2</v>
      </c>
      <c r="AB329" s="137">
        <v>24</v>
      </c>
      <c r="AC329" s="93">
        <f t="shared" si="1124"/>
        <v>0.6</v>
      </c>
      <c r="AD329" s="97">
        <f t="shared" si="1103"/>
        <v>1.404705882352941</v>
      </c>
      <c r="AE329" s="137">
        <v>2</v>
      </c>
      <c r="AF329" s="93">
        <f t="shared" si="1125"/>
        <v>6.4516129032258063E-2</v>
      </c>
      <c r="AG329" s="97">
        <f t="shared" si="1104"/>
        <v>0.1510436432637571</v>
      </c>
      <c r="AH329" s="137">
        <v>10</v>
      </c>
      <c r="AI329" s="93">
        <f t="shared" si="1126"/>
        <v>0.37037037037037035</v>
      </c>
      <c r="AJ329" s="97">
        <f t="shared" si="1105"/>
        <v>0.8671023965141611</v>
      </c>
      <c r="AK329" s="137">
        <v>19</v>
      </c>
      <c r="AL329" s="93">
        <f t="shared" si="1127"/>
        <v>0.46341463414634149</v>
      </c>
      <c r="AM329" s="97">
        <f t="shared" si="1106"/>
        <v>1.08493543758967</v>
      </c>
      <c r="AN329" s="137">
        <v>21</v>
      </c>
      <c r="AO329" s="93">
        <f t="shared" si="1128"/>
        <v>0.61764705882352944</v>
      </c>
      <c r="AP329" s="97">
        <f t="shared" si="1107"/>
        <v>1.4460207612456748</v>
      </c>
      <c r="AQ329" s="137">
        <v>31</v>
      </c>
      <c r="AR329" s="93">
        <f t="shared" si="1129"/>
        <v>0.88571428571428568</v>
      </c>
      <c r="AS329" s="97">
        <f t="shared" si="1108"/>
        <v>2.0736134453781512</v>
      </c>
      <c r="AT329" s="137">
        <v>23</v>
      </c>
      <c r="AU329" s="93">
        <f t="shared" si="1130"/>
        <v>0.76666666666666672</v>
      </c>
      <c r="AV329" s="97">
        <f t="shared" si="1109"/>
        <v>1.7949019607843137</v>
      </c>
      <c r="AW329" s="137">
        <v>21</v>
      </c>
      <c r="AX329" s="93">
        <f t="shared" si="1131"/>
        <v>0.52500000000000002</v>
      </c>
      <c r="AY329" s="97">
        <f t="shared" si="1110"/>
        <v>1.2291176470588234</v>
      </c>
      <c r="AZ329" s="137">
        <v>23</v>
      </c>
      <c r="BA329" s="93">
        <f t="shared" si="1132"/>
        <v>0.57499999999999996</v>
      </c>
      <c r="BB329" s="97">
        <f t="shared" si="1111"/>
        <v>1.3461764705882351</v>
      </c>
      <c r="BC329" s="137">
        <v>16</v>
      </c>
      <c r="BD329" s="93">
        <f t="shared" si="1133"/>
        <v>0.42105263157894735</v>
      </c>
      <c r="BE329" s="97">
        <f t="shared" si="1112"/>
        <v>0.9857585139318884</v>
      </c>
      <c r="BF329" s="137">
        <v>18</v>
      </c>
      <c r="BG329" s="93">
        <f t="shared" si="1134"/>
        <v>0.48648648648648651</v>
      </c>
      <c r="BH329" s="97">
        <f t="shared" si="1135"/>
        <v>1.1389507154213037</v>
      </c>
      <c r="BI329" s="95">
        <f t="shared" si="1140"/>
        <v>36</v>
      </c>
      <c r="BJ329" s="93">
        <f t="shared" si="1136"/>
        <v>0.21428571428571427</v>
      </c>
      <c r="BK329" s="97">
        <f t="shared" si="1141"/>
        <v>0.50168067226890756</v>
      </c>
      <c r="BL329" s="95">
        <f t="shared" si="1142"/>
        <v>93</v>
      </c>
      <c r="BM329" s="93">
        <f t="shared" si="1137"/>
        <v>0.65492957746478875</v>
      </c>
      <c r="BN329" s="97">
        <f t="shared" si="1143"/>
        <v>1.5333057166528583</v>
      </c>
      <c r="BO329" s="95">
        <f t="shared" si="1144"/>
        <v>79</v>
      </c>
      <c r="BP329" s="93">
        <f t="shared" si="1138"/>
        <v>0.5163398692810458</v>
      </c>
      <c r="BQ329" s="97">
        <f t="shared" si="1145"/>
        <v>1.2088427527873895</v>
      </c>
      <c r="BR329" s="95">
        <f t="shared" si="1146"/>
        <v>47</v>
      </c>
      <c r="BS329" s="93">
        <f t="shared" si="1139"/>
        <v>0.35074626865671643</v>
      </c>
      <c r="BT329" s="97">
        <f t="shared" si="1147"/>
        <v>0.82115891132572427</v>
      </c>
      <c r="BU329" s="93">
        <f t="shared" si="1148"/>
        <v>0.17948717948717949</v>
      </c>
      <c r="BV329" s="93">
        <f t="shared" si="1149"/>
        <v>0.30555555555555558</v>
      </c>
      <c r="BW329" s="93">
        <f t="shared" si="1150"/>
        <v>0.17857142857142858</v>
      </c>
      <c r="BX329" s="93">
        <f t="shared" si="1151"/>
        <v>0.45945945945945948</v>
      </c>
      <c r="BY329" s="93">
        <f t="shared" si="1152"/>
        <v>0.17142857142857143</v>
      </c>
      <c r="BZ329" s="93">
        <f t="shared" si="1113"/>
        <v>3.4482758620689655E-2</v>
      </c>
      <c r="CA329" s="93">
        <f t="shared" si="1153"/>
        <v>0.6</v>
      </c>
      <c r="CB329" s="93">
        <f t="shared" si="1154"/>
        <v>6.4516129032258063E-2</v>
      </c>
      <c r="CC329" s="93">
        <f t="shared" si="1155"/>
        <v>0.37037037037037035</v>
      </c>
      <c r="CD329" s="93">
        <f t="shared" si="1156"/>
        <v>0.46341463414634149</v>
      </c>
      <c r="CE329" s="93">
        <f t="shared" si="1157"/>
        <v>0.61764705882352944</v>
      </c>
      <c r="CF329" s="93">
        <f t="shared" si="1158"/>
        <v>0.88571428571428568</v>
      </c>
      <c r="CG329" s="93">
        <f t="shared" si="1114"/>
        <v>0.76666666666666672</v>
      </c>
      <c r="CH329" s="93">
        <f t="shared" si="1159"/>
        <v>0.52500000000000002</v>
      </c>
      <c r="CI329" s="93">
        <f t="shared" si="1160"/>
        <v>0.57499999999999996</v>
      </c>
      <c r="CJ329" s="93">
        <f t="shared" si="1161"/>
        <v>0.42105263157894735</v>
      </c>
      <c r="CK329" s="93">
        <f t="shared" si="1162"/>
        <v>0.48648648648648651</v>
      </c>
      <c r="CL329" s="37"/>
    </row>
    <row r="330" spans="1:90">
      <c r="A330" s="93" t="s">
        <v>355</v>
      </c>
      <c r="B330" s="37" t="s">
        <v>346</v>
      </c>
      <c r="C330" s="135">
        <v>42583</v>
      </c>
      <c r="D330" s="37"/>
      <c r="E330" s="136">
        <v>78</v>
      </c>
      <c r="F330" s="93">
        <f t="shared" si="1115"/>
        <v>0.1306532663316583</v>
      </c>
      <c r="G330" s="93"/>
      <c r="H330" s="96">
        <f t="shared" si="1116"/>
        <v>0.33333333333333331</v>
      </c>
      <c r="I330" s="96">
        <f t="shared" si="1117"/>
        <v>0</v>
      </c>
      <c r="J330" s="137">
        <v>6</v>
      </c>
      <c r="K330" s="93">
        <f t="shared" si="1118"/>
        <v>0.15384615384615385</v>
      </c>
      <c r="L330" s="97">
        <f t="shared" si="1097"/>
        <v>1.1775147928994083</v>
      </c>
      <c r="M330" s="137">
        <v>12</v>
      </c>
      <c r="N330" s="93">
        <f t="shared" si="1119"/>
        <v>0.33333333333333331</v>
      </c>
      <c r="O330" s="97">
        <f t="shared" si="1098"/>
        <v>2.5512820512820511</v>
      </c>
      <c r="P330" s="137">
        <v>1</v>
      </c>
      <c r="Q330" s="93">
        <f t="shared" si="1120"/>
        <v>3.5714285714285712E-2</v>
      </c>
      <c r="R330" s="97">
        <f t="shared" si="1099"/>
        <v>0.27335164835164832</v>
      </c>
      <c r="S330" s="137">
        <v>12</v>
      </c>
      <c r="T330" s="93">
        <f t="shared" si="1121"/>
        <v>0.32432432432432434</v>
      </c>
      <c r="U330" s="97">
        <f t="shared" si="1100"/>
        <v>2.4823284823284824</v>
      </c>
      <c r="V330" s="137">
        <v>1</v>
      </c>
      <c r="W330" s="93">
        <f t="shared" si="1122"/>
        <v>2.8571428571428571E-2</v>
      </c>
      <c r="X330" s="97">
        <f t="shared" si="1101"/>
        <v>0.21868131868131865</v>
      </c>
      <c r="Y330" s="137"/>
      <c r="Z330" s="93">
        <f t="shared" si="1123"/>
        <v>0</v>
      </c>
      <c r="AA330" s="97">
        <f t="shared" si="1102"/>
        <v>0</v>
      </c>
      <c r="AB330" s="137">
        <v>8</v>
      </c>
      <c r="AC330" s="93">
        <f t="shared" si="1124"/>
        <v>0.2</v>
      </c>
      <c r="AD330" s="97">
        <f t="shared" si="1103"/>
        <v>1.5307692307692307</v>
      </c>
      <c r="AE330" s="137">
        <v>2</v>
      </c>
      <c r="AF330" s="93">
        <f t="shared" si="1125"/>
        <v>6.4516129032258063E-2</v>
      </c>
      <c r="AG330" s="97">
        <f t="shared" si="1104"/>
        <v>0.49379652605459051</v>
      </c>
      <c r="AH330" s="137"/>
      <c r="AI330" s="93">
        <f t="shared" si="1126"/>
        <v>0</v>
      </c>
      <c r="AJ330" s="97">
        <f t="shared" si="1105"/>
        <v>0</v>
      </c>
      <c r="AK330" s="137"/>
      <c r="AL330" s="93">
        <f t="shared" si="1127"/>
        <v>0</v>
      </c>
      <c r="AM330" s="97">
        <f t="shared" si="1106"/>
        <v>0</v>
      </c>
      <c r="AN330" s="137"/>
      <c r="AO330" s="93">
        <f t="shared" si="1128"/>
        <v>0</v>
      </c>
      <c r="AP330" s="97">
        <f t="shared" si="1107"/>
        <v>0</v>
      </c>
      <c r="AQ330" s="137"/>
      <c r="AR330" s="93">
        <f t="shared" si="1129"/>
        <v>0</v>
      </c>
      <c r="AS330" s="97">
        <f t="shared" si="1108"/>
        <v>0</v>
      </c>
      <c r="AT330" s="137">
        <v>5</v>
      </c>
      <c r="AU330" s="93">
        <f t="shared" si="1130"/>
        <v>0.16666666666666666</v>
      </c>
      <c r="AV330" s="97">
        <f t="shared" si="1109"/>
        <v>1.2756410256410255</v>
      </c>
      <c r="AW330" s="137">
        <v>8</v>
      </c>
      <c r="AX330" s="93">
        <f t="shared" si="1131"/>
        <v>0.2</v>
      </c>
      <c r="AY330" s="97">
        <f t="shared" si="1110"/>
        <v>1.5307692307692307</v>
      </c>
      <c r="AZ330" s="137">
        <v>1</v>
      </c>
      <c r="BA330" s="93">
        <f t="shared" si="1132"/>
        <v>2.5000000000000001E-2</v>
      </c>
      <c r="BB330" s="97">
        <f t="shared" si="1111"/>
        <v>0.19134615384615383</v>
      </c>
      <c r="BC330" s="137">
        <v>10</v>
      </c>
      <c r="BD330" s="93">
        <f t="shared" si="1133"/>
        <v>0.26315789473684209</v>
      </c>
      <c r="BE330" s="97">
        <f t="shared" si="1112"/>
        <v>2.0141700404858298</v>
      </c>
      <c r="BF330" s="137">
        <v>12</v>
      </c>
      <c r="BG330" s="93">
        <f t="shared" si="1134"/>
        <v>0.32432432432432434</v>
      </c>
      <c r="BH330" s="97">
        <f t="shared" si="1135"/>
        <v>2.4823284823284824</v>
      </c>
      <c r="BI330" s="95">
        <f t="shared" si="1140"/>
        <v>20</v>
      </c>
      <c r="BJ330" s="93">
        <f t="shared" si="1136"/>
        <v>0.11904761904761904</v>
      </c>
      <c r="BK330" s="97">
        <f t="shared" si="1141"/>
        <v>0.91117216117216104</v>
      </c>
      <c r="BL330" s="95">
        <f t="shared" si="1142"/>
        <v>25</v>
      </c>
      <c r="BM330" s="93">
        <f t="shared" si="1137"/>
        <v>0.176056338028169</v>
      </c>
      <c r="BN330" s="97">
        <f t="shared" si="1143"/>
        <v>1.3475081256771395</v>
      </c>
      <c r="BO330" s="95">
        <f t="shared" si="1144"/>
        <v>11</v>
      </c>
      <c r="BP330" s="93">
        <f t="shared" si="1138"/>
        <v>7.1895424836601302E-2</v>
      </c>
      <c r="BQ330" s="97">
        <f t="shared" si="1145"/>
        <v>0.55027652086475609</v>
      </c>
      <c r="BR330" s="95">
        <f t="shared" si="1146"/>
        <v>22</v>
      </c>
      <c r="BS330" s="93">
        <f t="shared" si="1139"/>
        <v>0.16417910447761194</v>
      </c>
      <c r="BT330" s="97">
        <f t="shared" si="1147"/>
        <v>1.2566016073478758</v>
      </c>
      <c r="BU330" s="93">
        <f t="shared" si="1148"/>
        <v>0.15384615384615385</v>
      </c>
      <c r="BV330" s="93">
        <f t="shared" si="1149"/>
        <v>0.33333333333333331</v>
      </c>
      <c r="BW330" s="93">
        <f t="shared" si="1150"/>
        <v>3.5714285714285712E-2</v>
      </c>
      <c r="BX330" s="93">
        <f t="shared" si="1151"/>
        <v>0.32432432432432434</v>
      </c>
      <c r="BY330" s="93">
        <f t="shared" si="1152"/>
        <v>2.8571428571428571E-2</v>
      </c>
      <c r="BZ330" s="93">
        <f t="shared" si="1113"/>
        <v>0</v>
      </c>
      <c r="CA330" s="93">
        <f t="shared" si="1153"/>
        <v>0.2</v>
      </c>
      <c r="CB330" s="93">
        <f t="shared" si="1154"/>
        <v>6.4516129032258063E-2</v>
      </c>
      <c r="CC330" s="93">
        <f t="shared" si="1155"/>
        <v>0</v>
      </c>
      <c r="CD330" s="93">
        <f t="shared" si="1156"/>
        <v>0</v>
      </c>
      <c r="CE330" s="93">
        <f t="shared" si="1157"/>
        <v>0</v>
      </c>
      <c r="CF330" s="93">
        <f t="shared" si="1158"/>
        <v>0</v>
      </c>
      <c r="CG330" s="93">
        <f t="shared" si="1114"/>
        <v>0.16666666666666666</v>
      </c>
      <c r="CH330" s="93">
        <f t="shared" si="1159"/>
        <v>0.2</v>
      </c>
      <c r="CI330" s="93">
        <f t="shared" si="1160"/>
        <v>2.5000000000000001E-2</v>
      </c>
      <c r="CJ330" s="93">
        <f t="shared" si="1161"/>
        <v>0.26315789473684209</v>
      </c>
      <c r="CK330" s="93">
        <f t="shared" si="1162"/>
        <v>0.32432432432432434</v>
      </c>
      <c r="CL330" s="37"/>
    </row>
    <row r="331" spans="1:90">
      <c r="A331" s="93" t="s">
        <v>356</v>
      </c>
      <c r="B331" s="37" t="s">
        <v>346</v>
      </c>
      <c r="C331" s="135">
        <v>42583</v>
      </c>
      <c r="D331" s="37"/>
      <c r="E331" s="136">
        <v>82</v>
      </c>
      <c r="F331" s="93">
        <f>E331/E$321</f>
        <v>0.13735343383584589</v>
      </c>
      <c r="G331" s="93"/>
      <c r="H331" s="96">
        <f t="shared" si="1116"/>
        <v>0.35135135135135137</v>
      </c>
      <c r="I331" s="96">
        <f t="shared" si="1117"/>
        <v>0</v>
      </c>
      <c r="J331" s="137">
        <v>5</v>
      </c>
      <c r="K331" s="93">
        <f t="shared" si="1118"/>
        <v>0.12820512820512819</v>
      </c>
      <c r="L331" s="97">
        <f>K331/$F331</f>
        <v>0.93339587242026267</v>
      </c>
      <c r="M331" s="137">
        <v>11</v>
      </c>
      <c r="N331" s="93">
        <f t="shared" si="1119"/>
        <v>0.30555555555555558</v>
      </c>
      <c r="O331" s="97">
        <f t="shared" si="1098"/>
        <v>2.2245934959349598</v>
      </c>
      <c r="P331" s="137">
        <v>2</v>
      </c>
      <c r="Q331" s="93">
        <f t="shared" si="1120"/>
        <v>7.1428571428571425E-2</v>
      </c>
      <c r="R331" s="97">
        <f t="shared" si="1099"/>
        <v>0.52003484320557491</v>
      </c>
      <c r="S331" s="137">
        <v>12</v>
      </c>
      <c r="T331" s="93">
        <f t="shared" si="1121"/>
        <v>0.32432432432432434</v>
      </c>
      <c r="U331" s="97">
        <f t="shared" si="1100"/>
        <v>2.3612392880685564</v>
      </c>
      <c r="V331" s="137">
        <v>1</v>
      </c>
      <c r="W331" s="93">
        <f t="shared" si="1122"/>
        <v>2.8571428571428571E-2</v>
      </c>
      <c r="X331" s="97">
        <f t="shared" si="1101"/>
        <v>0.20801393728222997</v>
      </c>
      <c r="Y331" s="137"/>
      <c r="Z331" s="93">
        <f t="shared" si="1123"/>
        <v>0</v>
      </c>
      <c r="AA331" s="97">
        <f t="shared" si="1102"/>
        <v>0</v>
      </c>
      <c r="AB331" s="137">
        <v>9</v>
      </c>
      <c r="AC331" s="93">
        <f t="shared" si="1124"/>
        <v>0.22500000000000001</v>
      </c>
      <c r="AD331" s="97">
        <f t="shared" si="1103"/>
        <v>1.638109756097561</v>
      </c>
      <c r="AE331" s="137">
        <v>2</v>
      </c>
      <c r="AF331" s="93">
        <f t="shared" si="1125"/>
        <v>6.4516129032258063E-2</v>
      </c>
      <c r="AG331" s="97">
        <f t="shared" si="1104"/>
        <v>0.46970889063729349</v>
      </c>
      <c r="AH331" s="137"/>
      <c r="AI331" s="93">
        <f t="shared" si="1126"/>
        <v>0</v>
      </c>
      <c r="AJ331" s="97">
        <f t="shared" si="1105"/>
        <v>0</v>
      </c>
      <c r="AK331" s="137"/>
      <c r="AL331" s="93">
        <f t="shared" si="1127"/>
        <v>0</v>
      </c>
      <c r="AM331" s="97">
        <f t="shared" si="1106"/>
        <v>0</v>
      </c>
      <c r="AN331" s="137"/>
      <c r="AO331" s="93">
        <f t="shared" si="1128"/>
        <v>0</v>
      </c>
      <c r="AP331" s="97">
        <f t="shared" si="1107"/>
        <v>0</v>
      </c>
      <c r="AQ331" s="137"/>
      <c r="AR331" s="93">
        <f t="shared" si="1129"/>
        <v>0</v>
      </c>
      <c r="AS331" s="97">
        <f t="shared" si="1108"/>
        <v>0</v>
      </c>
      <c r="AT331" s="137">
        <v>8</v>
      </c>
      <c r="AU331" s="93">
        <f t="shared" si="1130"/>
        <v>0.26666666666666666</v>
      </c>
      <c r="AV331" s="97">
        <f t="shared" si="1109"/>
        <v>1.9414634146341465</v>
      </c>
      <c r="AW331" s="137">
        <v>9</v>
      </c>
      <c r="AX331" s="93">
        <f t="shared" si="1131"/>
        <v>0.22500000000000001</v>
      </c>
      <c r="AY331" s="97">
        <f t="shared" si="1110"/>
        <v>1.638109756097561</v>
      </c>
      <c r="AZ331" s="137"/>
      <c r="BA331" s="93">
        <f t="shared" si="1132"/>
        <v>0</v>
      </c>
      <c r="BB331" s="97">
        <f t="shared" si="1111"/>
        <v>0</v>
      </c>
      <c r="BC331" s="137">
        <v>10</v>
      </c>
      <c r="BD331" s="93">
        <f t="shared" si="1133"/>
        <v>0.26315789473684209</v>
      </c>
      <c r="BE331" s="97">
        <f t="shared" si="1112"/>
        <v>1.9159178433889601</v>
      </c>
      <c r="BF331" s="137">
        <v>13</v>
      </c>
      <c r="BG331" s="93">
        <f t="shared" si="1134"/>
        <v>0.35135135135135137</v>
      </c>
      <c r="BH331" s="97">
        <f t="shared" si="1135"/>
        <v>2.5580092287409362</v>
      </c>
      <c r="BI331" s="95">
        <f t="shared" si="1140"/>
        <v>20</v>
      </c>
      <c r="BJ331" s="93">
        <f t="shared" si="1136"/>
        <v>0.11904761904761904</v>
      </c>
      <c r="BK331" s="97">
        <f t="shared" si="1141"/>
        <v>0.86672473867595823</v>
      </c>
      <c r="BL331" s="95">
        <f t="shared" si="1142"/>
        <v>30</v>
      </c>
      <c r="BM331" s="93">
        <f t="shared" si="1137"/>
        <v>0.21126760563380281</v>
      </c>
      <c r="BN331" s="97">
        <f t="shared" si="1143"/>
        <v>1.5381312263826865</v>
      </c>
      <c r="BO331" s="95">
        <f t="shared" si="1144"/>
        <v>10</v>
      </c>
      <c r="BP331" s="93">
        <f t="shared" si="1138"/>
        <v>6.535947712418301E-2</v>
      </c>
      <c r="BQ331" s="97">
        <f t="shared" si="1145"/>
        <v>0.47584887613582022</v>
      </c>
      <c r="BR331" s="95">
        <f t="shared" si="1146"/>
        <v>22</v>
      </c>
      <c r="BS331" s="93">
        <f t="shared" si="1139"/>
        <v>0.16417910447761194</v>
      </c>
      <c r="BT331" s="97">
        <f t="shared" si="1147"/>
        <v>1.1953039679650528</v>
      </c>
      <c r="BU331" s="93">
        <f t="shared" si="1148"/>
        <v>0.12820512820512819</v>
      </c>
      <c r="BV331" s="93">
        <f t="shared" si="1149"/>
        <v>0.30555555555555558</v>
      </c>
      <c r="BW331" s="93">
        <f t="shared" si="1150"/>
        <v>7.1428571428571425E-2</v>
      </c>
      <c r="BX331" s="93">
        <f t="shared" si="1151"/>
        <v>0.32432432432432434</v>
      </c>
      <c r="BY331" s="93">
        <f t="shared" si="1152"/>
        <v>2.8571428571428571E-2</v>
      </c>
      <c r="BZ331" s="93">
        <f t="shared" si="1113"/>
        <v>0</v>
      </c>
      <c r="CA331" s="93">
        <f t="shared" si="1153"/>
        <v>0.22500000000000001</v>
      </c>
      <c r="CB331" s="93">
        <f t="shared" si="1154"/>
        <v>6.4516129032258063E-2</v>
      </c>
      <c r="CC331" s="93">
        <f t="shared" si="1155"/>
        <v>0</v>
      </c>
      <c r="CD331" s="93">
        <f t="shared" si="1156"/>
        <v>0</v>
      </c>
      <c r="CE331" s="93">
        <f t="shared" si="1157"/>
        <v>0</v>
      </c>
      <c r="CF331" s="93">
        <f t="shared" si="1158"/>
        <v>0</v>
      </c>
      <c r="CG331" s="93">
        <f t="shared" si="1114"/>
        <v>0.26666666666666666</v>
      </c>
      <c r="CH331" s="93">
        <f t="shared" si="1159"/>
        <v>0.22500000000000001</v>
      </c>
      <c r="CI331" s="93">
        <f t="shared" si="1160"/>
        <v>0</v>
      </c>
      <c r="CJ331" s="93">
        <f t="shared" si="1161"/>
        <v>0.26315789473684209</v>
      </c>
      <c r="CK331" s="93">
        <f t="shared" si="1162"/>
        <v>0.35135135135135137</v>
      </c>
      <c r="CL331" s="37"/>
    </row>
    <row r="332" spans="1:90">
      <c r="A332" s="37" t="s">
        <v>357</v>
      </c>
      <c r="B332" s="37"/>
      <c r="C332" s="37"/>
      <c r="D332" s="37"/>
      <c r="E332" s="37"/>
      <c r="F332" s="93"/>
      <c r="G332" s="93"/>
      <c r="H332" s="93"/>
      <c r="I332" s="93"/>
      <c r="J332" s="37"/>
      <c r="K332" s="93"/>
      <c r="L332" s="93"/>
      <c r="M332" s="37"/>
      <c r="N332" s="93"/>
      <c r="O332" s="93"/>
      <c r="P332" s="37"/>
      <c r="Q332" s="93"/>
      <c r="R332" s="93"/>
      <c r="S332" s="37"/>
      <c r="T332" s="93"/>
      <c r="U332" s="93"/>
      <c r="V332" s="37"/>
      <c r="W332" s="93"/>
      <c r="X332" s="93"/>
      <c r="Y332" s="37"/>
      <c r="Z332" s="93"/>
      <c r="AA332" s="93"/>
      <c r="AB332" s="37"/>
      <c r="AC332" s="93"/>
      <c r="AD332" s="93"/>
      <c r="AE332" s="37"/>
      <c r="AF332" s="93"/>
      <c r="AG332" s="93"/>
      <c r="AH332" s="37"/>
      <c r="AI332" s="93"/>
      <c r="AJ332" s="93"/>
      <c r="AK332" s="37"/>
      <c r="AL332" s="93"/>
      <c r="AM332" s="93"/>
      <c r="AN332" s="37"/>
      <c r="AO332" s="93"/>
      <c r="AP332" s="93"/>
      <c r="AQ332" s="37"/>
      <c r="AR332" s="93"/>
      <c r="AS332" s="93"/>
      <c r="AT332" s="37"/>
      <c r="AU332" s="93"/>
      <c r="AV332" s="93"/>
      <c r="AW332" s="37"/>
      <c r="AX332" s="93"/>
      <c r="AY332" s="93"/>
      <c r="AZ332" s="37"/>
      <c r="BA332" s="93"/>
      <c r="BB332" s="93"/>
      <c r="BC332" s="37"/>
      <c r="BD332" s="93"/>
      <c r="BE332" s="93"/>
      <c r="BF332" s="37"/>
      <c r="BG332" s="93"/>
      <c r="BH332" s="93"/>
      <c r="BI332" s="93"/>
      <c r="BJ332" s="93"/>
      <c r="BK332" s="93"/>
      <c r="BL332" s="93"/>
      <c r="BM332" s="93"/>
      <c r="BN332" s="93"/>
      <c r="BO332" s="93"/>
      <c r="BP332" s="93"/>
      <c r="BQ332" s="93"/>
      <c r="BR332" s="93"/>
      <c r="BS332" s="93"/>
      <c r="BT332" s="93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</row>
    <row r="333" spans="1:90">
      <c r="A333" s="37" t="s">
        <v>358</v>
      </c>
      <c r="B333" s="37" t="s">
        <v>359</v>
      </c>
      <c r="C333" s="94">
        <v>42522</v>
      </c>
      <c r="D333" s="96">
        <v>0.18</v>
      </c>
      <c r="E333" s="95">
        <v>79550.868183953193</v>
      </c>
      <c r="F333" s="96">
        <v>0.15948130186634829</v>
      </c>
      <c r="G333" s="93"/>
      <c r="H333" s="96">
        <f>LARGE(BU333:CK333,1)</f>
        <v>0.28622418895843799</v>
      </c>
      <c r="I333" s="96">
        <f>SMALL(BU333:CK333,1)</f>
        <v>5.2293195623651249E-2</v>
      </c>
      <c r="J333" s="118">
        <v>1799.8185724033192</v>
      </c>
      <c r="K333" s="96">
        <v>6.7045074669882368E-2</v>
      </c>
      <c r="L333" s="97">
        <f>K333/$F333</f>
        <v>0.42039457845703332</v>
      </c>
      <c r="M333" s="118">
        <v>2706.6823353144191</v>
      </c>
      <c r="N333" s="96">
        <v>0.10890578636652611</v>
      </c>
      <c r="O333" s="97">
        <f>N333/$F333</f>
        <v>0.68287495206048365</v>
      </c>
      <c r="P333" s="118">
        <v>2804.0450092465926</v>
      </c>
      <c r="Q333" s="96">
        <v>0.11648660008292915</v>
      </c>
      <c r="R333" s="97">
        <f>Q333/$F333</f>
        <v>0.73040913711972066</v>
      </c>
      <c r="S333" s="118">
        <v>9310.6534185995497</v>
      </c>
      <c r="T333" s="96">
        <v>0.27070035575967316</v>
      </c>
      <c r="U333" s="97">
        <f>T333/$F333</f>
        <v>1.697379897152651</v>
      </c>
      <c r="V333" s="118">
        <v>2642.7011495875622</v>
      </c>
      <c r="W333" s="96">
        <v>7.5792686741301074E-2</v>
      </c>
      <c r="X333" s="97">
        <f>W333/$F333</f>
        <v>0.47524497138114896</v>
      </c>
      <c r="Y333" s="118">
        <v>1705.237689154922</v>
      </c>
      <c r="Z333" s="96">
        <v>7.3162833916542491E-2</v>
      </c>
      <c r="AA333" s="97">
        <f>Z333/$F333</f>
        <v>0.45875493277485202</v>
      </c>
      <c r="AB333" s="118">
        <v>11238.434362456583</v>
      </c>
      <c r="AC333" s="96">
        <v>0.27665733995023251</v>
      </c>
      <c r="AD333" s="97">
        <f>AC333/$F333</f>
        <v>1.7347321392076571</v>
      </c>
      <c r="AE333" s="118">
        <v>2495.2662433474147</v>
      </c>
      <c r="AF333" s="96">
        <v>9.5279750130698948E-2</v>
      </c>
      <c r="AG333" s="97">
        <f>AF333/$F333</f>
        <v>0.59743524172223772</v>
      </c>
      <c r="AH333" s="118">
        <v>3404.9117969422914</v>
      </c>
      <c r="AI333" s="96">
        <v>0.14287216916824752</v>
      </c>
      <c r="AJ333" s="97">
        <f>AI333/$F333</f>
        <v>0.89585529774506178</v>
      </c>
      <c r="AK333" s="118">
        <v>1841.5454326599647</v>
      </c>
      <c r="AL333" s="96">
        <v>5.2293195623651249E-2</v>
      </c>
      <c r="AM333" s="97">
        <f>AL333/$F333</f>
        <v>0.32789546493340666</v>
      </c>
      <c r="AN333" s="118">
        <v>3118.3873565133235</v>
      </c>
      <c r="AO333" s="96">
        <v>0.13672769208712779</v>
      </c>
      <c r="AP333" s="97">
        <f>AO333/$F333</f>
        <v>0.857327413853889</v>
      </c>
      <c r="AQ333" s="118">
        <v>4823.6250456682455</v>
      </c>
      <c r="AR333" s="96">
        <v>0.14611869960251034</v>
      </c>
      <c r="AS333" s="97">
        <f>AR333/$F333</f>
        <v>0.91621210695259847</v>
      </c>
      <c r="AT333" s="118">
        <v>6954.4767094409535</v>
      </c>
      <c r="AU333" s="96">
        <v>0.26668522799971267</v>
      </c>
      <c r="AV333" s="97">
        <f>AU333/$F333</f>
        <v>1.6722037309628031</v>
      </c>
      <c r="AW333" s="118">
        <v>5282.620508491349</v>
      </c>
      <c r="AX333" s="96">
        <v>0.19697614378799883</v>
      </c>
      <c r="AY333" s="97">
        <f>AX333/$F333</f>
        <v>1.2351049400955649</v>
      </c>
      <c r="AZ333" s="118">
        <v>3886.1615852356053</v>
      </c>
      <c r="BA333" s="96">
        <v>0.11164641012648369</v>
      </c>
      <c r="BB333" s="97">
        <f>BA333/$F333</f>
        <v>0.70005956071294073</v>
      </c>
      <c r="BC333" s="118">
        <v>7986.5210531219909</v>
      </c>
      <c r="BD333" s="96">
        <v>0.23008233081402207</v>
      </c>
      <c r="BE333" s="97">
        <f>BD333/$F333</f>
        <v>1.4426915765137174</v>
      </c>
      <c r="BF333" s="118">
        <v>7549.7799157691006</v>
      </c>
      <c r="BG333" s="96">
        <v>0.28622418895843799</v>
      </c>
      <c r="BH333" s="97">
        <f>BG333/$F333</f>
        <v>1.7947194160623625</v>
      </c>
      <c r="BI333" s="95">
        <f>J333+S333+V333+Y333+P333</f>
        <v>18262.455838991948</v>
      </c>
      <c r="BJ333" s="93">
        <v>0.12727661694000034</v>
      </c>
      <c r="BK333" s="97">
        <f>BJ333/$F333</f>
        <v>0.79806607702928856</v>
      </c>
      <c r="BL333" s="95">
        <f>BF333+AT333+AQ333+AW333</f>
        <v>24610.502179369651</v>
      </c>
      <c r="BM333" s="93">
        <v>0.21917909566351867</v>
      </c>
      <c r="BN333" s="97">
        <f>BM333/$F333</f>
        <v>1.3743247208202471</v>
      </c>
      <c r="BO333" s="95">
        <f>AZ333+AN333+AK333+BC333</f>
        <v>16832.615427530887</v>
      </c>
      <c r="BP333" s="93">
        <v>0.13197662421219644</v>
      </c>
      <c r="BQ333" s="97">
        <f>BP333/$F333</f>
        <v>0.82753666208969201</v>
      </c>
      <c r="BR333" s="95">
        <f>AH333+AE333+AB333+M333</f>
        <v>19845.294738060707</v>
      </c>
      <c r="BS333" s="93">
        <v>0.17182614358048359</v>
      </c>
      <c r="BT333" s="97">
        <f>BS333/$F333</f>
        <v>1.0774062010384187</v>
      </c>
      <c r="BU333" s="93">
        <f>K333</f>
        <v>6.7045074669882368E-2</v>
      </c>
      <c r="BV333" s="93">
        <f>N333</f>
        <v>0.10890578636652611</v>
      </c>
      <c r="BW333" s="93">
        <f>Q333</f>
        <v>0.11648660008292915</v>
      </c>
      <c r="BX333" s="93">
        <f>T333</f>
        <v>0.27070035575967316</v>
      </c>
      <c r="BY333" s="93">
        <f>W333</f>
        <v>7.5792686741301074E-2</v>
      </c>
      <c r="BZ333" s="93">
        <f>Z333</f>
        <v>7.3162833916542491E-2</v>
      </c>
      <c r="CA333" s="93">
        <f>AC333</f>
        <v>0.27665733995023251</v>
      </c>
      <c r="CB333" s="93">
        <f>AF333</f>
        <v>9.5279750130698948E-2</v>
      </c>
      <c r="CC333" s="93">
        <f>AI333</f>
        <v>0.14287216916824752</v>
      </c>
      <c r="CD333" s="93">
        <f>AL333</f>
        <v>5.2293195623651249E-2</v>
      </c>
      <c r="CE333" s="93">
        <f>AO333</f>
        <v>0.13672769208712779</v>
      </c>
      <c r="CF333" s="93">
        <f>AR333</f>
        <v>0.14611869960251034</v>
      </c>
      <c r="CG333" s="93">
        <f>AU333</f>
        <v>0.26668522799971267</v>
      </c>
      <c r="CH333" s="93">
        <f>AX333</f>
        <v>0.19697614378799883</v>
      </c>
      <c r="CI333" s="93">
        <f>BA333</f>
        <v>0.11164641012648369</v>
      </c>
      <c r="CJ333" s="93">
        <f>BD333</f>
        <v>0.23008233081402207</v>
      </c>
      <c r="CK333" s="93">
        <f>BG333</f>
        <v>0.28622418895843799</v>
      </c>
      <c r="CL333" s="37"/>
    </row>
    <row r="334" spans="1:90">
      <c r="A334" s="37" t="s">
        <v>360</v>
      </c>
      <c r="B334" s="37" t="s">
        <v>361</v>
      </c>
      <c r="C334" s="94">
        <v>42522</v>
      </c>
      <c r="D334" s="96">
        <v>0.22</v>
      </c>
      <c r="E334" s="95">
        <v>20335.032644609339</v>
      </c>
      <c r="F334" s="96">
        <v>0.20922968046722232</v>
      </c>
      <c r="G334" s="93"/>
      <c r="H334" s="96">
        <f>LARGE(BU334:CK334,1)</f>
        <v>0.34985180031991631</v>
      </c>
      <c r="I334" s="96">
        <f>SMALL(BU334:CK334,1)</f>
        <v>0.10845875345233234</v>
      </c>
      <c r="J334" s="118">
        <v>809.1241674186482</v>
      </c>
      <c r="K334" s="96">
        <v>0.12635883915862567</v>
      </c>
      <c r="L334" s="97">
        <f>K334/$F334</f>
        <v>0.60392406505835539</v>
      </c>
      <c r="M334" s="118">
        <v>1032.884178476</v>
      </c>
      <c r="N334" s="96">
        <v>0.16986598597363697</v>
      </c>
      <c r="O334" s="97">
        <f>N334/$F334</f>
        <v>0.8118637164398288</v>
      </c>
      <c r="P334" s="118">
        <v>869.39180232931631</v>
      </c>
      <c r="Q334" s="96">
        <v>0.17492277736927295</v>
      </c>
      <c r="R334" s="97">
        <f>Q334/$F334</f>
        <v>0.83603233049278658</v>
      </c>
      <c r="S334" s="118">
        <v>2558.1717216609072</v>
      </c>
      <c r="T334" s="96">
        <v>0.30099292432169611</v>
      </c>
      <c r="U334" s="97">
        <f>T334/$F334</f>
        <v>1.4385766094445158</v>
      </c>
      <c r="V334" s="118">
        <v>931.4850672663373</v>
      </c>
      <c r="W334" s="96">
        <v>0.14092107963626999</v>
      </c>
      <c r="X334" s="97">
        <f>W334/$F334</f>
        <v>0.67352337068806312</v>
      </c>
      <c r="Y334" s="118">
        <v>520.13011814532638</v>
      </c>
      <c r="Z334" s="96">
        <v>0.11399062529691309</v>
      </c>
      <c r="AA334" s="97">
        <f>Z334/$F334</f>
        <v>0.54481097061547501</v>
      </c>
      <c r="AB334" s="118">
        <v>2638.1056741172333</v>
      </c>
      <c r="AC334" s="96">
        <v>0.34985180031991631</v>
      </c>
      <c r="AD334" s="97">
        <f>AC334/$F334</f>
        <v>1.6720945113459833</v>
      </c>
      <c r="AE334" s="118">
        <v>656.47612185247215</v>
      </c>
      <c r="AF334" s="96">
        <v>0.10845875345233234</v>
      </c>
      <c r="AG334" s="97">
        <f>AF334/$F334</f>
        <v>0.51837173966015482</v>
      </c>
      <c r="AH334" s="118">
        <v>461.71542438609094</v>
      </c>
      <c r="AI334" s="96">
        <v>0.12249284663749048</v>
      </c>
      <c r="AJ334" s="97">
        <f>AI334/$F334</f>
        <v>0.58544679877136296</v>
      </c>
      <c r="AK334" s="118">
        <v>652.37599608933942</v>
      </c>
      <c r="AL334" s="96">
        <v>0.11223848089154533</v>
      </c>
      <c r="AM334" s="97">
        <f>AL334/$F334</f>
        <v>0.53643670745426808</v>
      </c>
      <c r="AN334" s="118">
        <v>603.78196580252416</v>
      </c>
      <c r="AO334" s="96">
        <v>0.21695023786424436</v>
      </c>
      <c r="AP334" s="97">
        <f>AO334/$F334</f>
        <v>1.0368999148676306</v>
      </c>
      <c r="AQ334" s="118">
        <v>1082.0846030251312</v>
      </c>
      <c r="AR334" s="96">
        <v>0.25804242408070166</v>
      </c>
      <c r="AS334" s="97">
        <f>AR334/$F334</f>
        <v>1.233297415091767</v>
      </c>
      <c r="AT334" s="118">
        <v>1050.0064571529044</v>
      </c>
      <c r="AU334" s="96">
        <v>0.24927103784543259</v>
      </c>
      <c r="AV334" s="97">
        <f>AU334/$F334</f>
        <v>1.191375130377275</v>
      </c>
      <c r="AW334" s="118">
        <v>1161.9930697606314</v>
      </c>
      <c r="AX334" s="96">
        <v>0.24521229716254436</v>
      </c>
      <c r="AY334" s="97">
        <f>AX334/$F334</f>
        <v>1.1719766364646294</v>
      </c>
      <c r="AZ334" s="118">
        <v>995.36077511401697</v>
      </c>
      <c r="BA334" s="96">
        <v>0.14828951995351228</v>
      </c>
      <c r="BB334" s="97">
        <f>BA334/$F334</f>
        <v>0.70874036428470832</v>
      </c>
      <c r="BC334" s="118">
        <v>2111.7120061518563</v>
      </c>
      <c r="BD334" s="96">
        <v>0.26854815233665524</v>
      </c>
      <c r="BE334" s="97">
        <f>BD334/$F334</f>
        <v>1.2835088775979167</v>
      </c>
      <c r="BF334" s="118">
        <v>1750.5814551055353</v>
      </c>
      <c r="BG334" s="96">
        <v>0.2741492248003185</v>
      </c>
      <c r="BH334" s="97">
        <f>BG334/$F334</f>
        <v>1.3102788485272596</v>
      </c>
      <c r="BI334" s="95">
        <f>J334+S334+V334+Y334+P334</f>
        <v>5688.3028768205349</v>
      </c>
      <c r="BJ334" s="93">
        <f>BI334/BI$335</f>
        <v>0.18322449963290305</v>
      </c>
      <c r="BK334" s="97">
        <f>BJ334/$F334</f>
        <v>0.87570988601498523</v>
      </c>
      <c r="BL334" s="95">
        <f>BF334+AT334+AQ334+AW334</f>
        <v>5044.6655850442021</v>
      </c>
      <c r="BM334" s="93">
        <f>BL334/BL$335</f>
        <v>0.25830375944540246</v>
      </c>
      <c r="BN334" s="97">
        <f>BM334/$F334</f>
        <v>1.2345464509078961</v>
      </c>
      <c r="BO334" s="95">
        <f>AZ334+AN334+AK334+BC334</f>
        <v>4363.2307431577374</v>
      </c>
      <c r="BP334" s="93">
        <f>BO334/BO$335</f>
        <v>0.18830427598988694</v>
      </c>
      <c r="BQ334" s="97">
        <f>BP334/$F334</f>
        <v>0.89998835523426834</v>
      </c>
      <c r="BR334" s="95">
        <f>AH334+AE334+AB334+M334</f>
        <v>4789.1813988317963</v>
      </c>
      <c r="BS334" s="93">
        <f>BR334/BR$335</f>
        <v>0.20428769354265133</v>
      </c>
      <c r="BT334" s="97">
        <f>BS334/$F334</f>
        <v>0.97638008664193709</v>
      </c>
      <c r="BU334" s="93">
        <f>K334</f>
        <v>0.12635883915862567</v>
      </c>
      <c r="BV334" s="93">
        <f>N334</f>
        <v>0.16986598597363697</v>
      </c>
      <c r="BW334" s="93">
        <f>Q334</f>
        <v>0.17492277736927295</v>
      </c>
      <c r="BX334" s="93">
        <f>T334</f>
        <v>0.30099292432169611</v>
      </c>
      <c r="BY334" s="93">
        <f>W334</f>
        <v>0.14092107963626999</v>
      </c>
      <c r="BZ334" s="93">
        <f>Z334</f>
        <v>0.11399062529691309</v>
      </c>
      <c r="CA334" s="93">
        <f>AC334</f>
        <v>0.34985180031991631</v>
      </c>
      <c r="CB334" s="93">
        <f>AF334</f>
        <v>0.10845875345233234</v>
      </c>
      <c r="CC334" s="93">
        <f>AI334</f>
        <v>0.12249284663749048</v>
      </c>
      <c r="CD334" s="93">
        <f>AL334</f>
        <v>0.11223848089154533</v>
      </c>
      <c r="CE334" s="93">
        <f>AO334</f>
        <v>0.21695023786424436</v>
      </c>
      <c r="CF334" s="93">
        <f>AR334</f>
        <v>0.25804242408070166</v>
      </c>
      <c r="CG334" s="93">
        <f>AU334</f>
        <v>0.24927103784543259</v>
      </c>
      <c r="CH334" s="93">
        <f>AX334</f>
        <v>0.24521229716254436</v>
      </c>
      <c r="CI334" s="93">
        <f>BA334</f>
        <v>0.14828951995351228</v>
      </c>
      <c r="CJ334" s="93">
        <f>BD334</f>
        <v>0.26854815233665524</v>
      </c>
      <c r="CK334" s="93">
        <f>BG334</f>
        <v>0.2741492248003185</v>
      </c>
      <c r="CL334" s="37"/>
    </row>
    <row r="335" spans="1:90">
      <c r="A335" s="37"/>
      <c r="B335" s="37"/>
      <c r="C335" s="37"/>
      <c r="D335" s="37"/>
      <c r="E335" s="129">
        <v>97189.999999999985</v>
      </c>
      <c r="F335" s="95"/>
      <c r="G335" s="95"/>
      <c r="H335" s="95"/>
      <c r="I335" s="95"/>
      <c r="J335" s="129">
        <v>6403.383988063606</v>
      </c>
      <c r="K335" s="95"/>
      <c r="L335" s="95"/>
      <c r="M335" s="129">
        <v>6080.5827167559173</v>
      </c>
      <c r="N335" s="95"/>
      <c r="O335" s="95"/>
      <c r="P335" s="129">
        <v>4970.1463434574662</v>
      </c>
      <c r="Q335" s="95"/>
      <c r="R335" s="95"/>
      <c r="S335" s="129">
        <v>8499.1091648612201</v>
      </c>
      <c r="T335" s="95"/>
      <c r="U335" s="95"/>
      <c r="V335" s="129">
        <v>6609.9768017005281</v>
      </c>
      <c r="W335" s="95"/>
      <c r="X335" s="95"/>
      <c r="Y335" s="129">
        <v>4562.9201242693043</v>
      </c>
      <c r="Z335" s="95"/>
      <c r="AA335" s="95"/>
      <c r="AB335" s="129">
        <v>7540.6376977476184</v>
      </c>
      <c r="AC335" s="95"/>
      <c r="AD335" s="95"/>
      <c r="AE335" s="129">
        <v>6052.7721456894078</v>
      </c>
      <c r="AF335" s="95"/>
      <c r="AG335" s="95"/>
      <c r="AH335" s="129">
        <v>3769.3256141928628</v>
      </c>
      <c r="AI335" s="95"/>
      <c r="AJ335" s="95"/>
      <c r="AK335" s="129">
        <v>5812.4093529002976</v>
      </c>
      <c r="AL335" s="95"/>
      <c r="AM335" s="95"/>
      <c r="AN335" s="129">
        <v>2783.0435760127539</v>
      </c>
      <c r="AO335" s="95"/>
      <c r="AP335" s="95"/>
      <c r="AQ335" s="129">
        <v>4193.4368229571191</v>
      </c>
      <c r="AR335" s="95"/>
      <c r="AS335" s="95"/>
      <c r="AT335" s="129">
        <v>4212.308281895107</v>
      </c>
      <c r="AU335" s="95"/>
      <c r="AV335" s="95"/>
      <c r="AW335" s="129">
        <v>4738.7226627968776</v>
      </c>
      <c r="AX335" s="95"/>
      <c r="AY335" s="95"/>
      <c r="AZ335" s="129">
        <v>6712.2799738380409</v>
      </c>
      <c r="BA335" s="95"/>
      <c r="BB335" s="95"/>
      <c r="BC335" s="129">
        <v>7863.4389690553089</v>
      </c>
      <c r="BD335" s="95"/>
      <c r="BE335" s="95"/>
      <c r="BF335" s="129">
        <v>6385.5057638065646</v>
      </c>
      <c r="BG335" s="95"/>
      <c r="BH335" s="95"/>
      <c r="BI335" s="95">
        <f>J335+S335+V335+Y335+P335</f>
        <v>31045.536422352125</v>
      </c>
      <c r="BJ335" s="93"/>
      <c r="BK335" s="93"/>
      <c r="BL335" s="95">
        <f>BF335+AT335+AQ335+AW335</f>
        <v>19529.973531455667</v>
      </c>
      <c r="BM335" s="93"/>
      <c r="BN335" s="93"/>
      <c r="BO335" s="95">
        <f>AZ335+AN335+AK335+BC335</f>
        <v>23171.1718718064</v>
      </c>
      <c r="BP335" s="93"/>
      <c r="BQ335" s="93"/>
      <c r="BR335" s="95">
        <f>AH335+AE335+AB335+M335</f>
        <v>23443.318174385808</v>
      </c>
      <c r="BS335" s="93"/>
      <c r="BT335" s="93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</row>
    <row r="336" spans="1:90">
      <c r="A336" s="37" t="s">
        <v>362</v>
      </c>
      <c r="B336" s="37"/>
      <c r="C336" s="37"/>
      <c r="D336" s="37"/>
      <c r="E336" s="93" t="s">
        <v>4</v>
      </c>
      <c r="F336" s="93"/>
      <c r="G336" s="93"/>
      <c r="H336" s="93"/>
      <c r="I336" s="93"/>
      <c r="J336" s="93" t="s">
        <v>363</v>
      </c>
      <c r="K336" s="93"/>
      <c r="L336" s="93"/>
      <c r="M336" s="93" t="s">
        <v>364</v>
      </c>
      <c r="N336" s="93"/>
      <c r="O336" s="93"/>
      <c r="P336" s="93" t="s">
        <v>365</v>
      </c>
      <c r="Q336" s="93"/>
      <c r="R336" s="93"/>
      <c r="S336" s="37" t="s">
        <v>366</v>
      </c>
      <c r="T336" s="93"/>
      <c r="U336" s="93"/>
      <c r="V336" s="93" t="s">
        <v>367</v>
      </c>
      <c r="W336" s="93"/>
      <c r="X336" s="93"/>
      <c r="Y336" s="93" t="s">
        <v>368</v>
      </c>
      <c r="Z336" s="93"/>
      <c r="AA336" s="93"/>
      <c r="AB336" s="37" t="s">
        <v>369</v>
      </c>
      <c r="AC336" s="93"/>
      <c r="AD336" s="93"/>
      <c r="AE336" s="93" t="s">
        <v>370</v>
      </c>
      <c r="AF336" s="93"/>
      <c r="AG336" s="93"/>
      <c r="AH336" s="93" t="s">
        <v>371</v>
      </c>
      <c r="AI336" s="93"/>
      <c r="AJ336" s="93"/>
      <c r="AK336" s="37" t="s">
        <v>372</v>
      </c>
      <c r="AL336" s="93"/>
      <c r="AM336" s="93"/>
      <c r="AN336" s="93" t="s">
        <v>373</v>
      </c>
      <c r="AO336" s="93"/>
      <c r="AP336" s="93"/>
      <c r="AQ336" s="93" t="s">
        <v>374</v>
      </c>
      <c r="AR336" s="93"/>
      <c r="AS336" s="93"/>
      <c r="AT336" s="37" t="s">
        <v>375</v>
      </c>
      <c r="AU336" s="93"/>
      <c r="AV336" s="93"/>
      <c r="AW336" s="93" t="s">
        <v>376</v>
      </c>
      <c r="AX336" s="93"/>
      <c r="AY336" s="93"/>
      <c r="AZ336" s="93" t="s">
        <v>377</v>
      </c>
      <c r="BA336" s="93"/>
      <c r="BB336" s="93"/>
      <c r="BC336" s="37" t="s">
        <v>378</v>
      </c>
      <c r="BD336" s="93"/>
      <c r="BE336" s="93"/>
      <c r="BF336" s="93" t="s">
        <v>379</v>
      </c>
      <c r="BG336" s="93"/>
      <c r="BH336" s="93"/>
      <c r="BI336" s="93"/>
      <c r="BJ336" s="93"/>
      <c r="BK336" s="93"/>
      <c r="BL336" s="93"/>
      <c r="BM336" s="93"/>
      <c r="BN336" s="93"/>
      <c r="BO336" s="93"/>
      <c r="BP336" s="93"/>
      <c r="BQ336" s="93"/>
      <c r="BR336" s="93"/>
      <c r="BS336" s="93"/>
      <c r="BT336" s="93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</row>
    <row r="337" spans="1:90">
      <c r="A337" s="37" t="s">
        <v>380</v>
      </c>
      <c r="B337" s="37" t="s">
        <v>381</v>
      </c>
      <c r="C337" s="37">
        <v>2014</v>
      </c>
      <c r="D337" s="37"/>
      <c r="E337" s="146">
        <v>232</v>
      </c>
      <c r="F337" s="146"/>
      <c r="G337" s="146"/>
      <c r="H337" s="146"/>
      <c r="I337" s="146"/>
      <c r="J337" s="146">
        <v>11</v>
      </c>
      <c r="K337" s="93"/>
      <c r="L337" s="93"/>
      <c r="M337" s="146">
        <v>7</v>
      </c>
      <c r="N337" s="93"/>
      <c r="O337" s="93"/>
      <c r="P337" s="146">
        <v>22</v>
      </c>
      <c r="Q337" s="93"/>
      <c r="R337" s="93"/>
      <c r="S337" s="146">
        <v>55</v>
      </c>
      <c r="T337" s="93"/>
      <c r="U337" s="93"/>
      <c r="V337" s="146">
        <v>4</v>
      </c>
      <c r="W337" s="93"/>
      <c r="X337" s="93"/>
      <c r="Y337" s="146">
        <v>3</v>
      </c>
      <c r="Z337" s="93"/>
      <c r="AA337" s="93"/>
      <c r="AB337" s="146">
        <v>39</v>
      </c>
      <c r="AC337" s="93"/>
      <c r="AD337" s="93"/>
      <c r="AE337" s="146">
        <v>8</v>
      </c>
      <c r="AF337" s="93"/>
      <c r="AG337" s="93"/>
      <c r="AH337" s="146">
        <v>2</v>
      </c>
      <c r="AI337" s="93"/>
      <c r="AJ337" s="93"/>
      <c r="AK337" s="146">
        <v>2</v>
      </c>
      <c r="AL337" s="93"/>
      <c r="AM337" s="93"/>
      <c r="AN337" s="146">
        <v>4</v>
      </c>
      <c r="AO337" s="93"/>
      <c r="AP337" s="93"/>
      <c r="AQ337" s="146">
        <v>1</v>
      </c>
      <c r="AR337" s="93"/>
      <c r="AS337" s="93"/>
      <c r="AT337" s="146">
        <v>4</v>
      </c>
      <c r="AU337" s="93"/>
      <c r="AV337" s="93"/>
      <c r="AW337" s="146">
        <v>35</v>
      </c>
      <c r="AX337" s="93"/>
      <c r="AY337" s="93"/>
      <c r="AZ337" s="146">
        <v>5</v>
      </c>
      <c r="BA337" s="93"/>
      <c r="BB337" s="93"/>
      <c r="BC337" s="146">
        <v>10</v>
      </c>
      <c r="BD337" s="93"/>
      <c r="BE337" s="93"/>
      <c r="BF337" s="146">
        <v>20</v>
      </c>
      <c r="BG337" s="93"/>
      <c r="BH337" s="93"/>
      <c r="BI337" s="95">
        <f>J337+S337+V337+Y337+P337</f>
        <v>95</v>
      </c>
      <c r="BJ337" s="93"/>
      <c r="BK337" s="97"/>
      <c r="BL337" s="95">
        <f>BF337+AT337+AQ337+AW337</f>
        <v>60</v>
      </c>
      <c r="BM337" s="93"/>
      <c r="BN337" s="97"/>
      <c r="BO337" s="95">
        <f>AZ337+AN337+AK337+BC337</f>
        <v>21</v>
      </c>
      <c r="BP337" s="93"/>
      <c r="BQ337" s="97"/>
      <c r="BR337" s="95">
        <f>AH337+AE337+AB337+M337</f>
        <v>56</v>
      </c>
      <c r="BS337" s="93"/>
      <c r="BT337" s="97"/>
      <c r="BU337" s="93">
        <f>K337</f>
        <v>0</v>
      </c>
      <c r="BV337" s="93">
        <f>N337</f>
        <v>0</v>
      </c>
      <c r="BW337" s="93">
        <f>Q337</f>
        <v>0</v>
      </c>
      <c r="BX337" s="93">
        <f>T337</f>
        <v>0</v>
      </c>
      <c r="BY337" s="93">
        <f>W337</f>
        <v>0</v>
      </c>
      <c r="BZ337" s="93">
        <f>Z337</f>
        <v>0</v>
      </c>
      <c r="CA337" s="93">
        <f>AC337</f>
        <v>0</v>
      </c>
      <c r="CB337" s="93">
        <f>AF337</f>
        <v>0</v>
      </c>
      <c r="CC337" s="93">
        <f>AI337</f>
        <v>0</v>
      </c>
      <c r="CD337" s="93">
        <f>AL337</f>
        <v>0</v>
      </c>
      <c r="CE337" s="93">
        <f>AO337</f>
        <v>0</v>
      </c>
      <c r="CF337" s="93">
        <f>AR337</f>
        <v>0</v>
      </c>
      <c r="CG337" s="93">
        <f>AU337</f>
        <v>0</v>
      </c>
      <c r="CH337" s="93">
        <f>AX337</f>
        <v>0</v>
      </c>
      <c r="CI337" s="93">
        <f>BA337</f>
        <v>0</v>
      </c>
      <c r="CJ337" s="93">
        <f>BD337</f>
        <v>0</v>
      </c>
      <c r="CK337" s="93">
        <f>BG337</f>
        <v>0</v>
      </c>
      <c r="CL337" s="37"/>
    </row>
    <row r="338" spans="1:90">
      <c r="A338" s="37" t="s">
        <v>382</v>
      </c>
      <c r="B338" s="37" t="s">
        <v>381</v>
      </c>
      <c r="C338" s="37">
        <v>2013</v>
      </c>
      <c r="D338" s="37"/>
      <c r="E338" s="146">
        <v>291</v>
      </c>
      <c r="F338" s="146"/>
      <c r="G338" s="146"/>
      <c r="H338" s="146"/>
      <c r="I338" s="146"/>
      <c r="J338" s="146">
        <v>15</v>
      </c>
      <c r="K338" s="93"/>
      <c r="L338" s="93"/>
      <c r="M338" s="146">
        <v>13</v>
      </c>
      <c r="N338" s="93"/>
      <c r="O338" s="93"/>
      <c r="P338" s="146">
        <v>20</v>
      </c>
      <c r="Q338" s="93"/>
      <c r="R338" s="93"/>
      <c r="S338" s="146">
        <v>54</v>
      </c>
      <c r="T338" s="93"/>
      <c r="U338" s="93"/>
      <c r="V338" s="146">
        <v>20</v>
      </c>
      <c r="W338" s="93"/>
      <c r="X338" s="93"/>
      <c r="Y338" s="146">
        <v>6</v>
      </c>
      <c r="Z338" s="93"/>
      <c r="AA338" s="93"/>
      <c r="AB338" s="146">
        <v>64</v>
      </c>
      <c r="AC338" s="93"/>
      <c r="AD338" s="93"/>
      <c r="AE338" s="146">
        <v>6</v>
      </c>
      <c r="AF338" s="93"/>
      <c r="AG338" s="93"/>
      <c r="AH338" s="146">
        <v>5</v>
      </c>
      <c r="AI338" s="93"/>
      <c r="AJ338" s="93"/>
      <c r="AK338" s="146">
        <v>1</v>
      </c>
      <c r="AL338" s="93"/>
      <c r="AM338" s="93"/>
      <c r="AN338" s="146">
        <v>1</v>
      </c>
      <c r="AO338" s="93"/>
      <c r="AP338" s="93"/>
      <c r="AQ338" s="146">
        <v>9</v>
      </c>
      <c r="AR338" s="93"/>
      <c r="AS338" s="93"/>
      <c r="AT338" s="146">
        <v>11</v>
      </c>
      <c r="AU338" s="93"/>
      <c r="AV338" s="93"/>
      <c r="AW338" s="146">
        <v>31</v>
      </c>
      <c r="AX338" s="93"/>
      <c r="AY338" s="93"/>
      <c r="AZ338" s="146">
        <v>6</v>
      </c>
      <c r="BA338" s="93"/>
      <c r="BB338" s="93"/>
      <c r="BC338" s="146">
        <v>13</v>
      </c>
      <c r="BD338" s="93"/>
      <c r="BE338" s="93"/>
      <c r="BF338" s="146">
        <v>16</v>
      </c>
      <c r="BG338" s="93"/>
      <c r="BH338" s="93"/>
      <c r="BI338" s="95">
        <f>J338+S338+V338+Y338+P338</f>
        <v>115</v>
      </c>
      <c r="BJ338" s="93"/>
      <c r="BK338" s="97"/>
      <c r="BL338" s="95">
        <f>BF338+AT338+AQ338+AW338</f>
        <v>67</v>
      </c>
      <c r="BM338" s="93"/>
      <c r="BN338" s="97"/>
      <c r="BO338" s="95">
        <f>AZ338+AN338+AK338+BC338</f>
        <v>21</v>
      </c>
      <c r="BP338" s="93"/>
      <c r="BQ338" s="97"/>
      <c r="BR338" s="95">
        <f>AH338+AE338+AB338+M338</f>
        <v>88</v>
      </c>
      <c r="BS338" s="93"/>
      <c r="BT338" s="93"/>
      <c r="BU338" s="93">
        <f>K338</f>
        <v>0</v>
      </c>
      <c r="BV338" s="93">
        <f>N338</f>
        <v>0</v>
      </c>
      <c r="BW338" s="93">
        <f>Q338</f>
        <v>0</v>
      </c>
      <c r="BX338" s="93">
        <f>T338</f>
        <v>0</v>
      </c>
      <c r="BY338" s="93">
        <f>W338</f>
        <v>0</v>
      </c>
      <c r="BZ338" s="93">
        <f>Z338</f>
        <v>0</v>
      </c>
      <c r="CA338" s="93">
        <f>AC338</f>
        <v>0</v>
      </c>
      <c r="CB338" s="93">
        <f>AF338</f>
        <v>0</v>
      </c>
      <c r="CC338" s="93">
        <f>AI338</f>
        <v>0</v>
      </c>
      <c r="CD338" s="93">
        <f>AL338</f>
        <v>0</v>
      </c>
      <c r="CE338" s="93">
        <f>AO338</f>
        <v>0</v>
      </c>
      <c r="CF338" s="93">
        <f>AR338</f>
        <v>0</v>
      </c>
      <c r="CG338" s="93">
        <f>AU338</f>
        <v>0</v>
      </c>
      <c r="CH338" s="93">
        <f>AX338</f>
        <v>0</v>
      </c>
      <c r="CI338" s="93">
        <f>BA338</f>
        <v>0</v>
      </c>
      <c r="CJ338" s="93">
        <f>BD338</f>
        <v>0</v>
      </c>
      <c r="CK338" s="93">
        <f>BG338</f>
        <v>0</v>
      </c>
      <c r="CL338" s="37"/>
    </row>
    <row r="339" spans="1:90">
      <c r="A339" s="37" t="s">
        <v>383</v>
      </c>
      <c r="B339" s="37" t="s">
        <v>381</v>
      </c>
      <c r="C339" s="37">
        <v>2012</v>
      </c>
      <c r="D339" s="37"/>
      <c r="E339" s="146">
        <v>270</v>
      </c>
      <c r="F339" s="146"/>
      <c r="G339" s="146"/>
      <c r="H339" s="146"/>
      <c r="I339" s="146"/>
      <c r="J339" s="146">
        <v>5</v>
      </c>
      <c r="K339" s="93"/>
      <c r="L339" s="93"/>
      <c r="M339" s="146">
        <v>3</v>
      </c>
      <c r="N339" s="93"/>
      <c r="O339" s="93"/>
      <c r="P339" s="146">
        <v>19</v>
      </c>
      <c r="Q339" s="93"/>
      <c r="R339" s="93"/>
      <c r="S339" s="146">
        <v>88</v>
      </c>
      <c r="T339" s="93"/>
      <c r="U339" s="93"/>
      <c r="V339" s="146">
        <v>10</v>
      </c>
      <c r="W339" s="93"/>
      <c r="X339" s="93"/>
      <c r="Y339" s="146">
        <v>27</v>
      </c>
      <c r="Z339" s="93"/>
      <c r="AA339" s="93"/>
      <c r="AB339" s="146">
        <v>22</v>
      </c>
      <c r="AC339" s="93"/>
      <c r="AD339" s="93"/>
      <c r="AE339" s="146">
        <v>4</v>
      </c>
      <c r="AF339" s="93"/>
      <c r="AG339" s="93"/>
      <c r="AH339" s="146">
        <v>10</v>
      </c>
      <c r="AI339" s="93"/>
      <c r="AJ339" s="93"/>
      <c r="AK339" s="146">
        <v>3</v>
      </c>
      <c r="AL339" s="93"/>
      <c r="AM339" s="93"/>
      <c r="AN339" s="146">
        <v>3</v>
      </c>
      <c r="AO339" s="93"/>
      <c r="AP339" s="93"/>
      <c r="AQ339" s="146">
        <v>4</v>
      </c>
      <c r="AR339" s="93"/>
      <c r="AS339" s="93"/>
      <c r="AT339" s="146">
        <v>7</v>
      </c>
      <c r="AU339" s="93"/>
      <c r="AV339" s="93"/>
      <c r="AW339" s="146">
        <v>10</v>
      </c>
      <c r="AX339" s="93"/>
      <c r="AY339" s="93"/>
      <c r="AZ339" s="146">
        <v>4</v>
      </c>
      <c r="BA339" s="93"/>
      <c r="BB339" s="93"/>
      <c r="BC339" s="146">
        <v>31</v>
      </c>
      <c r="BD339" s="93"/>
      <c r="BE339" s="93"/>
      <c r="BF339" s="146">
        <v>20</v>
      </c>
      <c r="BG339" s="93"/>
      <c r="BH339" s="93"/>
      <c r="BI339" s="95">
        <f>J339+S339+V339+Y339+P339</f>
        <v>149</v>
      </c>
      <c r="BJ339" s="93"/>
      <c r="BK339" s="97"/>
      <c r="BL339" s="95">
        <f>BF339+AT339+AQ339+AW339</f>
        <v>41</v>
      </c>
      <c r="BM339" s="93"/>
      <c r="BN339" s="97"/>
      <c r="BO339" s="95">
        <f>AZ339+AN339+AK339+BC339</f>
        <v>41</v>
      </c>
      <c r="BP339" s="93"/>
      <c r="BQ339" s="97"/>
      <c r="BR339" s="95">
        <f>AH339+AE339+AB339+M339</f>
        <v>39</v>
      </c>
      <c r="BS339" s="93"/>
      <c r="BT339" s="93"/>
      <c r="BU339" s="93">
        <f>K339</f>
        <v>0</v>
      </c>
      <c r="BV339" s="93">
        <f>N339</f>
        <v>0</v>
      </c>
      <c r="BW339" s="93">
        <f>Q339</f>
        <v>0</v>
      </c>
      <c r="BX339" s="93">
        <f>T339</f>
        <v>0</v>
      </c>
      <c r="BY339" s="93">
        <f>W339</f>
        <v>0</v>
      </c>
      <c r="BZ339" s="93">
        <f>Z339</f>
        <v>0</v>
      </c>
      <c r="CA339" s="93">
        <f>AC339</f>
        <v>0</v>
      </c>
      <c r="CB339" s="93">
        <f>AF339</f>
        <v>0</v>
      </c>
      <c r="CC339" s="93">
        <f>AI339</f>
        <v>0</v>
      </c>
      <c r="CD339" s="93">
        <f>AL339</f>
        <v>0</v>
      </c>
      <c r="CE339" s="93">
        <f>AO339</f>
        <v>0</v>
      </c>
      <c r="CF339" s="93">
        <f>AR339</f>
        <v>0</v>
      </c>
      <c r="CG339" s="93">
        <f>AU339</f>
        <v>0</v>
      </c>
      <c r="CH339" s="93">
        <f>AX339</f>
        <v>0</v>
      </c>
      <c r="CI339" s="93">
        <f>BA339</f>
        <v>0</v>
      </c>
      <c r="CJ339" s="93">
        <f>BD339</f>
        <v>0</v>
      </c>
      <c r="CK339" s="93">
        <f>BG339</f>
        <v>0</v>
      </c>
      <c r="CL339" s="37"/>
    </row>
    <row r="340" spans="1:90">
      <c r="A340" s="37" t="s">
        <v>384</v>
      </c>
      <c r="B340" s="37"/>
      <c r="C340" s="37"/>
      <c r="D340" s="37"/>
      <c r="E340" s="37"/>
      <c r="F340" s="93"/>
      <c r="G340" s="93"/>
      <c r="H340" s="93"/>
      <c r="I340" s="93"/>
      <c r="J340" s="37"/>
      <c r="K340" s="93"/>
      <c r="L340" s="93"/>
      <c r="M340" s="37"/>
      <c r="N340" s="93"/>
      <c r="O340" s="93"/>
      <c r="P340" s="37"/>
      <c r="Q340" s="93"/>
      <c r="R340" s="93"/>
      <c r="S340" s="37"/>
      <c r="T340" s="93"/>
      <c r="U340" s="93"/>
      <c r="V340" s="37"/>
      <c r="W340" s="93"/>
      <c r="X340" s="93"/>
      <c r="Y340" s="37"/>
      <c r="Z340" s="93"/>
      <c r="AA340" s="93"/>
      <c r="AB340" s="37"/>
      <c r="AC340" s="93"/>
      <c r="AD340" s="93"/>
      <c r="AE340" s="37"/>
      <c r="AF340" s="93"/>
      <c r="AG340" s="93"/>
      <c r="AH340" s="37"/>
      <c r="AI340" s="93"/>
      <c r="AJ340" s="93"/>
      <c r="AK340" s="37"/>
      <c r="AL340" s="93"/>
      <c r="AM340" s="93"/>
      <c r="AN340" s="37"/>
      <c r="AO340" s="93"/>
      <c r="AP340" s="93"/>
      <c r="AQ340" s="37"/>
      <c r="AR340" s="93"/>
      <c r="AS340" s="93"/>
      <c r="AT340" s="37"/>
      <c r="AU340" s="93"/>
      <c r="AV340" s="93"/>
      <c r="AW340" s="37"/>
      <c r="AX340" s="93"/>
      <c r="AY340" s="93"/>
      <c r="AZ340" s="37"/>
      <c r="BA340" s="93"/>
      <c r="BB340" s="93"/>
      <c r="BC340" s="37"/>
      <c r="BD340" s="93"/>
      <c r="BE340" s="93"/>
      <c r="BF340" s="37"/>
      <c r="BG340" s="93"/>
      <c r="BH340" s="93"/>
      <c r="BI340" s="93"/>
      <c r="BJ340" s="93"/>
      <c r="BK340" s="93"/>
      <c r="BL340" s="93"/>
      <c r="BM340" s="93"/>
      <c r="BN340" s="93"/>
      <c r="BO340" s="93"/>
      <c r="BP340" s="93"/>
      <c r="BQ340" s="93"/>
      <c r="BR340" s="93"/>
      <c r="BS340" s="93"/>
      <c r="BT340" s="93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</row>
    <row r="341" spans="1:90">
      <c r="A341" s="37" t="s">
        <v>385</v>
      </c>
      <c r="B341" s="37" t="s">
        <v>386</v>
      </c>
      <c r="C341" s="94">
        <v>42064</v>
      </c>
      <c r="D341" s="37"/>
      <c r="E341" s="37">
        <v>6</v>
      </c>
      <c r="F341" s="37"/>
      <c r="G341" s="93"/>
      <c r="H341" s="96"/>
      <c r="I341" s="96"/>
      <c r="J341" s="37">
        <v>1</v>
      </c>
      <c r="K341" s="93"/>
      <c r="L341" s="97"/>
      <c r="M341" s="37">
        <v>0</v>
      </c>
      <c r="N341" s="93"/>
      <c r="O341" s="93"/>
      <c r="P341" s="37">
        <v>0</v>
      </c>
      <c r="Q341" s="93"/>
      <c r="R341" s="93"/>
      <c r="S341" s="37">
        <v>0</v>
      </c>
      <c r="T341" s="93"/>
      <c r="U341" s="93"/>
      <c r="V341" s="37">
        <v>0</v>
      </c>
      <c r="W341" s="93"/>
      <c r="X341" s="93"/>
      <c r="Y341" s="37">
        <v>1</v>
      </c>
      <c r="Z341" s="93"/>
      <c r="AA341" s="93"/>
      <c r="AB341" s="37">
        <v>2</v>
      </c>
      <c r="AC341" s="93"/>
      <c r="AD341" s="93"/>
      <c r="AE341" s="37">
        <v>0</v>
      </c>
      <c r="AF341" s="93"/>
      <c r="AG341" s="93"/>
      <c r="AH341" s="37">
        <v>0</v>
      </c>
      <c r="AI341" s="93"/>
      <c r="AJ341" s="93"/>
      <c r="AK341" s="37">
        <v>1</v>
      </c>
      <c r="AL341" s="93"/>
      <c r="AM341" s="93"/>
      <c r="AN341" s="37">
        <v>0</v>
      </c>
      <c r="AO341" s="93"/>
      <c r="AP341" s="93"/>
      <c r="AQ341" s="37">
        <v>0</v>
      </c>
      <c r="AR341" s="93"/>
      <c r="AS341" s="93"/>
      <c r="AT341" s="37">
        <v>1</v>
      </c>
      <c r="AU341" s="93"/>
      <c r="AV341" s="93"/>
      <c r="AW341" s="37">
        <v>0</v>
      </c>
      <c r="AX341" s="93"/>
      <c r="AY341" s="93"/>
      <c r="AZ341" s="37">
        <v>0</v>
      </c>
      <c r="BA341" s="93"/>
      <c r="BB341" s="93"/>
      <c r="BC341" s="37">
        <v>0</v>
      </c>
      <c r="BD341" s="93"/>
      <c r="BE341" s="93"/>
      <c r="BF341" s="37">
        <v>0</v>
      </c>
      <c r="BG341" s="93"/>
      <c r="BH341" s="93"/>
      <c r="BI341" s="95">
        <f>J341+S341+V341+Y341+P341</f>
        <v>2</v>
      </c>
      <c r="BJ341" s="93">
        <f>BI341/BI$34</f>
        <v>3.2457521219104496E-5</v>
      </c>
      <c r="BK341" s="97"/>
      <c r="BL341" s="95">
        <f>BF341+AT341+AQ341+AW341</f>
        <v>1</v>
      </c>
      <c r="BM341" s="93">
        <f>BL341/BL$34</f>
        <v>1.8056734259041909E-5</v>
      </c>
      <c r="BN341" s="97"/>
      <c r="BO341" s="95">
        <f>AZ341+AN341+AK341+BC341</f>
        <v>1</v>
      </c>
      <c r="BP341" s="93">
        <f>BO341/BO$34</f>
        <v>1.8046958185197886E-5</v>
      </c>
      <c r="BQ341" s="97"/>
      <c r="BR341" s="95">
        <f>AH341+AE341+AB341+M341</f>
        <v>2</v>
      </c>
      <c r="BS341" s="93">
        <f>BR341/BR$34</f>
        <v>3.9494470774091624E-5</v>
      </c>
      <c r="BT341" s="97"/>
      <c r="BU341" s="93">
        <f>K341</f>
        <v>0</v>
      </c>
      <c r="BV341" s="93">
        <f>N341</f>
        <v>0</v>
      </c>
      <c r="BW341" s="93">
        <f>Q341</f>
        <v>0</v>
      </c>
      <c r="BX341" s="93">
        <f>T341</f>
        <v>0</v>
      </c>
      <c r="BY341" s="93">
        <f>W341</f>
        <v>0</v>
      </c>
      <c r="BZ341" s="93">
        <f>Z341</f>
        <v>0</v>
      </c>
      <c r="CA341" s="93">
        <f>AC341</f>
        <v>0</v>
      </c>
      <c r="CB341" s="93">
        <f>AF341</f>
        <v>0</v>
      </c>
      <c r="CC341" s="93">
        <f>AI341</f>
        <v>0</v>
      </c>
      <c r="CD341" s="93">
        <f>AL341</f>
        <v>0</v>
      </c>
      <c r="CE341" s="93">
        <f>AO341</f>
        <v>0</v>
      </c>
      <c r="CF341" s="93">
        <f>AR341</f>
        <v>0</v>
      </c>
      <c r="CG341" s="93">
        <f>AU341</f>
        <v>0</v>
      </c>
      <c r="CH341" s="93">
        <f>AX341</f>
        <v>0</v>
      </c>
      <c r="CI341" s="93">
        <f>BA341</f>
        <v>0</v>
      </c>
      <c r="CJ341" s="93">
        <f>BD341</f>
        <v>0</v>
      </c>
      <c r="CK341" s="93">
        <f>BG341</f>
        <v>0</v>
      </c>
      <c r="CL341" s="37"/>
    </row>
    <row r="342" spans="1:90">
      <c r="A342" s="37" t="s">
        <v>387</v>
      </c>
      <c r="B342" s="37" t="s">
        <v>386</v>
      </c>
      <c r="C342" s="94">
        <v>42064</v>
      </c>
      <c r="D342" s="37"/>
      <c r="E342" s="37">
        <v>22</v>
      </c>
      <c r="F342" s="93"/>
      <c r="G342" s="93"/>
      <c r="H342" s="96"/>
      <c r="I342" s="96"/>
      <c r="J342" s="37">
        <v>0</v>
      </c>
      <c r="K342" s="93"/>
      <c r="L342" s="97"/>
      <c r="M342" s="37">
        <v>2</v>
      </c>
      <c r="N342" s="93"/>
      <c r="O342" s="93"/>
      <c r="P342" s="37">
        <v>1</v>
      </c>
      <c r="Q342" s="93"/>
      <c r="R342" s="93"/>
      <c r="S342" s="37">
        <v>6</v>
      </c>
      <c r="T342" s="93"/>
      <c r="U342" s="93"/>
      <c r="V342" s="37">
        <v>0</v>
      </c>
      <c r="W342" s="93"/>
      <c r="X342" s="93"/>
      <c r="Y342" s="37">
        <v>0</v>
      </c>
      <c r="Z342" s="93"/>
      <c r="AA342" s="93"/>
      <c r="AB342" s="37">
        <v>6</v>
      </c>
      <c r="AC342" s="93"/>
      <c r="AD342" s="93"/>
      <c r="AE342" s="37">
        <v>0</v>
      </c>
      <c r="AF342" s="93"/>
      <c r="AG342" s="93"/>
      <c r="AH342" s="37">
        <v>0</v>
      </c>
      <c r="AI342" s="93"/>
      <c r="AJ342" s="93"/>
      <c r="AK342" s="37">
        <v>0</v>
      </c>
      <c r="AL342" s="93"/>
      <c r="AM342" s="93"/>
      <c r="AN342" s="37">
        <v>2</v>
      </c>
      <c r="AO342" s="93"/>
      <c r="AP342" s="93"/>
      <c r="AQ342" s="37">
        <v>2</v>
      </c>
      <c r="AR342" s="93"/>
      <c r="AS342" s="93"/>
      <c r="AT342" s="37">
        <v>0</v>
      </c>
      <c r="AU342" s="93"/>
      <c r="AV342" s="93"/>
      <c r="AW342" s="37">
        <v>2</v>
      </c>
      <c r="AX342" s="93"/>
      <c r="AY342" s="93"/>
      <c r="AZ342" s="37">
        <v>1</v>
      </c>
      <c r="BA342" s="93"/>
      <c r="BB342" s="93"/>
      <c r="BC342" s="37">
        <v>0</v>
      </c>
      <c r="BD342" s="93"/>
      <c r="BE342" s="93"/>
      <c r="BF342" s="37">
        <v>0</v>
      </c>
      <c r="BG342" s="93"/>
      <c r="BH342" s="93"/>
      <c r="BI342" s="95">
        <f t="shared" ref="BI342:BI363" si="1163">J342+S342+V342+Y342+P342</f>
        <v>7</v>
      </c>
      <c r="BJ342" s="93">
        <f t="shared" ref="BJ342:BJ364" si="1164">BI342/BI$34</f>
        <v>1.1360132426686574E-4</v>
      </c>
      <c r="BK342" s="97"/>
      <c r="BL342" s="95">
        <f t="shared" ref="BL342:BL363" si="1165">BF342+AT342+AQ342+AW342</f>
        <v>4</v>
      </c>
      <c r="BM342" s="93">
        <f t="shared" ref="BM342:BM364" si="1166">BL342/BL$34</f>
        <v>7.2226937036167635E-5</v>
      </c>
      <c r="BN342" s="97"/>
      <c r="BO342" s="95">
        <f t="shared" ref="BO342:BO363" si="1167">AZ342+AN342+AK342+BC342</f>
        <v>3</v>
      </c>
      <c r="BP342" s="93">
        <f t="shared" ref="BP342:BP364" si="1168">BO342/BO$34</f>
        <v>5.4140874555593654E-5</v>
      </c>
      <c r="BQ342" s="97"/>
      <c r="BR342" s="95">
        <f t="shared" ref="BR342:BR363" si="1169">AH342+AE342+AB342+M342</f>
        <v>8</v>
      </c>
      <c r="BS342" s="93">
        <f t="shared" ref="BS342:BS364" si="1170">BR342/BR$34</f>
        <v>1.579778830963665E-4</v>
      </c>
      <c r="BT342" s="97"/>
      <c r="BU342" s="93">
        <f t="shared" ref="BU342:BU364" si="1171">K342</f>
        <v>0</v>
      </c>
      <c r="BV342" s="93">
        <f t="shared" ref="BV342:BV364" si="1172">N342</f>
        <v>0</v>
      </c>
      <c r="BW342" s="93">
        <f t="shared" ref="BW342:BW364" si="1173">Q342</f>
        <v>0</v>
      </c>
      <c r="BX342" s="93">
        <f t="shared" ref="BX342:BX364" si="1174">T342</f>
        <v>0</v>
      </c>
      <c r="BY342" s="93">
        <f t="shared" ref="BY342:BY364" si="1175">W342</f>
        <v>0</v>
      </c>
      <c r="BZ342" s="93">
        <f t="shared" ref="BZ342:BZ364" si="1176">Z342</f>
        <v>0</v>
      </c>
      <c r="CA342" s="93">
        <f t="shared" ref="CA342:CA364" si="1177">AC342</f>
        <v>0</v>
      </c>
      <c r="CB342" s="93">
        <f t="shared" ref="CB342:CB364" si="1178">AF342</f>
        <v>0</v>
      </c>
      <c r="CC342" s="93">
        <f t="shared" ref="CC342:CC364" si="1179">AI342</f>
        <v>0</v>
      </c>
      <c r="CD342" s="93">
        <f t="shared" ref="CD342:CD364" si="1180">AL342</f>
        <v>0</v>
      </c>
      <c r="CE342" s="93">
        <f t="shared" ref="CE342:CE364" si="1181">AO342</f>
        <v>0</v>
      </c>
      <c r="CF342" s="93">
        <f t="shared" ref="CF342:CF364" si="1182">AR342</f>
        <v>0</v>
      </c>
      <c r="CG342" s="93">
        <f t="shared" ref="CG342:CG364" si="1183">AU342</f>
        <v>0</v>
      </c>
      <c r="CH342" s="93">
        <f t="shared" ref="CH342:CH364" si="1184">AX342</f>
        <v>0</v>
      </c>
      <c r="CI342" s="93">
        <f t="shared" ref="CI342:CI364" si="1185">BA342</f>
        <v>0</v>
      </c>
      <c r="CJ342" s="93">
        <f t="shared" ref="CJ342:CJ364" si="1186">BD342</f>
        <v>0</v>
      </c>
      <c r="CK342" s="93">
        <f t="shared" ref="CK342:CK364" si="1187">BG342</f>
        <v>0</v>
      </c>
      <c r="CL342" s="37"/>
    </row>
    <row r="343" spans="1:90">
      <c r="A343" s="37" t="s">
        <v>388</v>
      </c>
      <c r="B343" s="37" t="s">
        <v>386</v>
      </c>
      <c r="C343" s="94">
        <v>42064</v>
      </c>
      <c r="D343" s="37"/>
      <c r="E343" s="37">
        <v>0</v>
      </c>
      <c r="F343" s="93"/>
      <c r="G343" s="93"/>
      <c r="H343" s="96"/>
      <c r="I343" s="96"/>
      <c r="J343" s="37">
        <v>0</v>
      </c>
      <c r="K343" s="93"/>
      <c r="L343" s="97"/>
      <c r="M343" s="37">
        <v>0</v>
      </c>
      <c r="N343" s="93"/>
      <c r="O343" s="93"/>
      <c r="P343" s="37">
        <v>0</v>
      </c>
      <c r="Q343" s="93"/>
      <c r="R343" s="93"/>
      <c r="S343" s="37">
        <v>0</v>
      </c>
      <c r="T343" s="93"/>
      <c r="U343" s="93"/>
      <c r="V343" s="37">
        <v>0</v>
      </c>
      <c r="W343" s="93"/>
      <c r="X343" s="93"/>
      <c r="Y343" s="37">
        <v>0</v>
      </c>
      <c r="Z343" s="93"/>
      <c r="AA343" s="93"/>
      <c r="AB343" s="37">
        <v>0</v>
      </c>
      <c r="AC343" s="93"/>
      <c r="AD343" s="93"/>
      <c r="AE343" s="37">
        <v>0</v>
      </c>
      <c r="AF343" s="93"/>
      <c r="AG343" s="93"/>
      <c r="AH343" s="37">
        <v>0</v>
      </c>
      <c r="AI343" s="93"/>
      <c r="AJ343" s="93"/>
      <c r="AK343" s="37">
        <v>0</v>
      </c>
      <c r="AL343" s="93"/>
      <c r="AM343" s="93"/>
      <c r="AN343" s="37">
        <v>0</v>
      </c>
      <c r="AO343" s="93"/>
      <c r="AP343" s="93"/>
      <c r="AQ343" s="37">
        <v>0</v>
      </c>
      <c r="AR343" s="93"/>
      <c r="AS343" s="93"/>
      <c r="AT343" s="37">
        <v>0</v>
      </c>
      <c r="AU343" s="93"/>
      <c r="AV343" s="93"/>
      <c r="AW343" s="37">
        <v>0</v>
      </c>
      <c r="AX343" s="93"/>
      <c r="AY343" s="93"/>
      <c r="AZ343" s="37">
        <v>0</v>
      </c>
      <c r="BA343" s="93"/>
      <c r="BB343" s="93"/>
      <c r="BC343" s="37">
        <v>0</v>
      </c>
      <c r="BD343" s="93"/>
      <c r="BE343" s="93"/>
      <c r="BF343" s="37">
        <v>0</v>
      </c>
      <c r="BG343" s="93"/>
      <c r="BH343" s="93"/>
      <c r="BI343" s="95">
        <f t="shared" si="1163"/>
        <v>0</v>
      </c>
      <c r="BJ343" s="93">
        <f t="shared" si="1164"/>
        <v>0</v>
      </c>
      <c r="BK343" s="97"/>
      <c r="BL343" s="95">
        <f t="shared" si="1165"/>
        <v>0</v>
      </c>
      <c r="BM343" s="93">
        <f t="shared" si="1166"/>
        <v>0</v>
      </c>
      <c r="BN343" s="97"/>
      <c r="BO343" s="95">
        <f t="shared" si="1167"/>
        <v>0</v>
      </c>
      <c r="BP343" s="93">
        <f t="shared" si="1168"/>
        <v>0</v>
      </c>
      <c r="BQ343" s="97"/>
      <c r="BR343" s="95">
        <f t="shared" si="1169"/>
        <v>0</v>
      </c>
      <c r="BS343" s="93">
        <f t="shared" si="1170"/>
        <v>0</v>
      </c>
      <c r="BT343" s="97"/>
      <c r="BU343" s="93">
        <f t="shared" si="1171"/>
        <v>0</v>
      </c>
      <c r="BV343" s="93">
        <f t="shared" si="1172"/>
        <v>0</v>
      </c>
      <c r="BW343" s="93">
        <f t="shared" si="1173"/>
        <v>0</v>
      </c>
      <c r="BX343" s="93">
        <f t="shared" si="1174"/>
        <v>0</v>
      </c>
      <c r="BY343" s="93">
        <f t="shared" si="1175"/>
        <v>0</v>
      </c>
      <c r="BZ343" s="93">
        <f t="shared" si="1176"/>
        <v>0</v>
      </c>
      <c r="CA343" s="93">
        <f t="shared" si="1177"/>
        <v>0</v>
      </c>
      <c r="CB343" s="93">
        <f t="shared" si="1178"/>
        <v>0</v>
      </c>
      <c r="CC343" s="93">
        <f t="shared" si="1179"/>
        <v>0</v>
      </c>
      <c r="CD343" s="93">
        <f t="shared" si="1180"/>
        <v>0</v>
      </c>
      <c r="CE343" s="93">
        <f t="shared" si="1181"/>
        <v>0</v>
      </c>
      <c r="CF343" s="93">
        <f t="shared" si="1182"/>
        <v>0</v>
      </c>
      <c r="CG343" s="93">
        <f t="shared" si="1183"/>
        <v>0</v>
      </c>
      <c r="CH343" s="93">
        <f t="shared" si="1184"/>
        <v>0</v>
      </c>
      <c r="CI343" s="93">
        <f t="shared" si="1185"/>
        <v>0</v>
      </c>
      <c r="CJ343" s="93">
        <f t="shared" si="1186"/>
        <v>0</v>
      </c>
      <c r="CK343" s="93">
        <f t="shared" si="1187"/>
        <v>0</v>
      </c>
      <c r="CL343" s="37"/>
    </row>
    <row r="344" spans="1:90">
      <c r="A344" s="37" t="s">
        <v>389</v>
      </c>
      <c r="B344" s="37" t="s">
        <v>386</v>
      </c>
      <c r="C344" s="94">
        <v>42064</v>
      </c>
      <c r="D344" s="37"/>
      <c r="E344" s="37">
        <v>1</v>
      </c>
      <c r="F344" s="93"/>
      <c r="G344" s="93"/>
      <c r="H344" s="96"/>
      <c r="I344" s="96"/>
      <c r="J344" s="37">
        <v>0</v>
      </c>
      <c r="K344" s="93"/>
      <c r="L344" s="147"/>
      <c r="M344" s="37">
        <v>0</v>
      </c>
      <c r="N344" s="93"/>
      <c r="O344" s="93"/>
      <c r="P344" s="37">
        <v>0</v>
      </c>
      <c r="Q344" s="93"/>
      <c r="R344" s="93"/>
      <c r="S344" s="37">
        <v>0</v>
      </c>
      <c r="T344" s="93"/>
      <c r="U344" s="93"/>
      <c r="V344" s="37">
        <v>0</v>
      </c>
      <c r="W344" s="93"/>
      <c r="X344" s="93"/>
      <c r="Y344" s="37">
        <v>0</v>
      </c>
      <c r="Z344" s="93"/>
      <c r="AA344" s="93"/>
      <c r="AB344" s="37">
        <v>0</v>
      </c>
      <c r="AC344" s="93"/>
      <c r="AD344" s="93"/>
      <c r="AE344" s="37">
        <v>0</v>
      </c>
      <c r="AF344" s="93"/>
      <c r="AG344" s="93"/>
      <c r="AH344" s="37">
        <v>0</v>
      </c>
      <c r="AI344" s="93"/>
      <c r="AJ344" s="93"/>
      <c r="AK344" s="37">
        <v>0</v>
      </c>
      <c r="AL344" s="93"/>
      <c r="AM344" s="93"/>
      <c r="AN344" s="37">
        <v>1</v>
      </c>
      <c r="AO344" s="93"/>
      <c r="AP344" s="93"/>
      <c r="AQ344" s="37">
        <v>0</v>
      </c>
      <c r="AR344" s="93"/>
      <c r="AS344" s="93"/>
      <c r="AT344" s="37">
        <v>0</v>
      </c>
      <c r="AU344" s="93"/>
      <c r="AV344" s="93"/>
      <c r="AW344" s="37">
        <v>0</v>
      </c>
      <c r="AX344" s="93"/>
      <c r="AY344" s="93"/>
      <c r="AZ344" s="37">
        <v>0</v>
      </c>
      <c r="BA344" s="93"/>
      <c r="BB344" s="93"/>
      <c r="BC344" s="37">
        <v>0</v>
      </c>
      <c r="BD344" s="93"/>
      <c r="BE344" s="93"/>
      <c r="BF344" s="37">
        <v>0</v>
      </c>
      <c r="BG344" s="93"/>
      <c r="BH344" s="93"/>
      <c r="BI344" s="95">
        <f t="shared" si="1163"/>
        <v>0</v>
      </c>
      <c r="BJ344" s="93">
        <f t="shared" si="1164"/>
        <v>0</v>
      </c>
      <c r="BK344" s="97"/>
      <c r="BL344" s="95">
        <f t="shared" si="1165"/>
        <v>0</v>
      </c>
      <c r="BM344" s="93">
        <f t="shared" si="1166"/>
        <v>0</v>
      </c>
      <c r="BN344" s="97"/>
      <c r="BO344" s="95">
        <f t="shared" si="1167"/>
        <v>1</v>
      </c>
      <c r="BP344" s="93">
        <f t="shared" si="1168"/>
        <v>1.8046958185197886E-5</v>
      </c>
      <c r="BQ344" s="97"/>
      <c r="BR344" s="95">
        <f t="shared" si="1169"/>
        <v>0</v>
      </c>
      <c r="BS344" s="93">
        <f t="shared" si="1170"/>
        <v>0</v>
      </c>
      <c r="BT344" s="97"/>
      <c r="BU344" s="93">
        <f t="shared" si="1171"/>
        <v>0</v>
      </c>
      <c r="BV344" s="93">
        <f t="shared" si="1172"/>
        <v>0</v>
      </c>
      <c r="BW344" s="93">
        <f t="shared" si="1173"/>
        <v>0</v>
      </c>
      <c r="BX344" s="93">
        <f t="shared" si="1174"/>
        <v>0</v>
      </c>
      <c r="BY344" s="93">
        <f t="shared" si="1175"/>
        <v>0</v>
      </c>
      <c r="BZ344" s="93">
        <f t="shared" si="1176"/>
        <v>0</v>
      </c>
      <c r="CA344" s="93">
        <f t="shared" si="1177"/>
        <v>0</v>
      </c>
      <c r="CB344" s="93">
        <f t="shared" si="1178"/>
        <v>0</v>
      </c>
      <c r="CC344" s="93">
        <f t="shared" si="1179"/>
        <v>0</v>
      </c>
      <c r="CD344" s="93">
        <f t="shared" si="1180"/>
        <v>0</v>
      </c>
      <c r="CE344" s="93">
        <f t="shared" si="1181"/>
        <v>0</v>
      </c>
      <c r="CF344" s="93">
        <f t="shared" si="1182"/>
        <v>0</v>
      </c>
      <c r="CG344" s="93">
        <f t="shared" si="1183"/>
        <v>0</v>
      </c>
      <c r="CH344" s="93">
        <f t="shared" si="1184"/>
        <v>0</v>
      </c>
      <c r="CI344" s="93">
        <f t="shared" si="1185"/>
        <v>0</v>
      </c>
      <c r="CJ344" s="93">
        <f t="shared" si="1186"/>
        <v>0</v>
      </c>
      <c r="CK344" s="93">
        <f t="shared" si="1187"/>
        <v>0</v>
      </c>
      <c r="CL344" s="37"/>
    </row>
    <row r="345" spans="1:90">
      <c r="A345" s="37" t="s">
        <v>390</v>
      </c>
      <c r="B345" s="37" t="s">
        <v>386</v>
      </c>
      <c r="C345" s="94">
        <v>42064</v>
      </c>
      <c r="D345" s="93"/>
      <c r="E345" s="148">
        <f>E346*F345</f>
        <v>199.17060000000001</v>
      </c>
      <c r="F345" s="96">
        <v>0.72689999999999999</v>
      </c>
      <c r="G345" s="97"/>
      <c r="H345" s="96">
        <f t="shared" ref="H345:H364" si="1188">LARGE(BU345:CK345,1)</f>
        <v>1.667</v>
      </c>
      <c r="I345" s="96">
        <f t="shared" ref="I345:I364" si="1189">SMALL(BU345:CK345,1)</f>
        <v>0.25</v>
      </c>
      <c r="J345" s="148">
        <f>J346*K345</f>
        <v>4.0020000000000007</v>
      </c>
      <c r="K345" s="93">
        <v>0.66700000000000004</v>
      </c>
      <c r="L345" s="97">
        <f>K345/$F345</f>
        <v>0.91759526757463206</v>
      </c>
      <c r="M345" s="148">
        <f>M346*N345</f>
        <v>5.0010000000000003</v>
      </c>
      <c r="N345" s="93">
        <v>1.667</v>
      </c>
      <c r="O345" s="97">
        <f>N345/$F345</f>
        <v>2.2933003164121613</v>
      </c>
      <c r="P345" s="148">
        <f>P346*Q345</f>
        <v>1</v>
      </c>
      <c r="Q345" s="93">
        <v>0.25</v>
      </c>
      <c r="R345" s="97">
        <f>Q345/$F345</f>
        <v>0.34392626220938233</v>
      </c>
      <c r="S345" s="148">
        <f>S346*T345</f>
        <v>17.006</v>
      </c>
      <c r="T345" s="93">
        <v>0.77300000000000002</v>
      </c>
      <c r="U345" s="97">
        <f>T345/$F345</f>
        <v>1.0634200027514102</v>
      </c>
      <c r="V345" s="148">
        <f>V346*W345</f>
        <v>1</v>
      </c>
      <c r="W345" s="93">
        <v>1</v>
      </c>
      <c r="X345" s="97">
        <f>W345/$F345</f>
        <v>1.3757050488375293</v>
      </c>
      <c r="Y345" s="148">
        <f>Y346*Z345</f>
        <v>0.99900000000000011</v>
      </c>
      <c r="Z345" s="93">
        <v>0.33300000000000002</v>
      </c>
      <c r="AA345" s="97">
        <f>Z345/$F345</f>
        <v>0.45810978126289725</v>
      </c>
      <c r="AB345" s="148">
        <f>AB346*AC345</f>
        <v>22.988</v>
      </c>
      <c r="AC345" s="93">
        <v>0.82099999999999995</v>
      </c>
      <c r="AD345" s="97">
        <f>AC345/$F345</f>
        <v>1.1294538450956115</v>
      </c>
      <c r="AE345" s="148">
        <f>AE346*AF345</f>
        <v>3</v>
      </c>
      <c r="AF345" s="93">
        <v>0.6</v>
      </c>
      <c r="AG345" s="97">
        <f>AF345/$F345</f>
        <v>0.82542302930251754</v>
      </c>
      <c r="AH345" s="148">
        <f>AH346*AI345</f>
        <v>4.9979999999999993</v>
      </c>
      <c r="AI345" s="93">
        <v>0.71399999999999997</v>
      </c>
      <c r="AJ345" s="97">
        <f>AI345/$F345</f>
        <v>0.98225340486999579</v>
      </c>
      <c r="AK345" s="148">
        <f>AK346*AL345</f>
        <v>4.9979999999999993</v>
      </c>
      <c r="AL345" s="93">
        <v>0.71399999999999997</v>
      </c>
      <c r="AM345" s="97">
        <f>AL345/$F345</f>
        <v>0.98225340486999579</v>
      </c>
      <c r="AN345" s="148">
        <f>AN346*AO345</f>
        <v>56.966000000000001</v>
      </c>
      <c r="AO345" s="93">
        <v>0.626</v>
      </c>
      <c r="AP345" s="97">
        <f>AO345/$F345</f>
        <v>0.86119136057229329</v>
      </c>
      <c r="AQ345" s="148">
        <f>AQ346*AR345</f>
        <v>17.006</v>
      </c>
      <c r="AR345" s="93">
        <v>0.77300000000000002</v>
      </c>
      <c r="AS345" s="97">
        <f>AR345/$F345</f>
        <v>1.0634200027514102</v>
      </c>
      <c r="AT345" s="148">
        <f>AT346*AU345</f>
        <v>18.003</v>
      </c>
      <c r="AU345" s="93">
        <v>1.0589999999999999</v>
      </c>
      <c r="AV345" s="97">
        <f>AU345/$F345</f>
        <v>1.4568716467189433</v>
      </c>
      <c r="AW345" s="148">
        <f>AW346*AX345</f>
        <v>9.9990000000000006</v>
      </c>
      <c r="AX345" s="93">
        <v>0.90900000000000003</v>
      </c>
      <c r="AY345" s="97">
        <f>AX345/$F345</f>
        <v>1.2505158893933142</v>
      </c>
      <c r="AZ345" s="148">
        <f>AZ346*BA345</f>
        <v>12.001999999999999</v>
      </c>
      <c r="BA345" s="93">
        <v>0.70599999999999996</v>
      </c>
      <c r="BB345" s="97">
        <f>BA345/$F345</f>
        <v>0.97124776447929562</v>
      </c>
      <c r="BC345" s="148">
        <f>BC346*BD345</f>
        <v>6.9940000000000007</v>
      </c>
      <c r="BD345" s="93">
        <v>0.53800000000000003</v>
      </c>
      <c r="BE345" s="97">
        <f>BD345/$F345</f>
        <v>0.74012931627459078</v>
      </c>
      <c r="BF345" s="148">
        <f>BF346*BG345</f>
        <v>13.005000000000001</v>
      </c>
      <c r="BG345" s="93">
        <v>0.76500000000000001</v>
      </c>
      <c r="BH345" s="97">
        <f>BG345/$F345</f>
        <v>1.0524143623607098</v>
      </c>
      <c r="BI345" s="95">
        <f>J345+T345+W345+Z345+Q345</f>
        <v>6.3580000000000005</v>
      </c>
      <c r="BJ345" s="93">
        <f t="shared" si="1164"/>
        <v>1.031824599555332E-4</v>
      </c>
      <c r="BK345" s="97">
        <f t="shared" ref="BK345:BK364" si="1190">BJ345/$F345</f>
        <v>1.4194863111230321E-4</v>
      </c>
      <c r="BL345" s="95">
        <f>BG345+AU345+AR345+AX345</f>
        <v>3.5060000000000002</v>
      </c>
      <c r="BM345" s="93">
        <f t="shared" si="1166"/>
        <v>6.3306910312200938E-5</v>
      </c>
      <c r="BN345" s="97">
        <f t="shared" ref="BN345:BN364" si="1191">BM345/$F345</f>
        <v>8.7091636142799472E-5</v>
      </c>
      <c r="BO345" s="95">
        <f>BA345+AO345+AL345+BD345</f>
        <v>2.5839999999999996</v>
      </c>
      <c r="BP345" s="93">
        <f t="shared" si="1168"/>
        <v>4.663333995055133E-5</v>
      </c>
      <c r="BQ345" s="97">
        <f t="shared" ref="BQ345:BQ364" si="1192">BP345/$F345</f>
        <v>6.4153721214130322E-5</v>
      </c>
      <c r="BR345" s="95">
        <f>AI345+AF345+AC345+M345</f>
        <v>7.1360000000000001</v>
      </c>
      <c r="BS345" s="93">
        <f t="shared" si="1170"/>
        <v>1.4091627172195892E-4</v>
      </c>
      <c r="BT345" s="97">
        <f t="shared" ref="BT345:BT364" si="1193">BS345/$F345</f>
        <v>1.9385922647126004E-4</v>
      </c>
      <c r="BU345" s="93">
        <f>K345</f>
        <v>0.66700000000000004</v>
      </c>
      <c r="BV345" s="93">
        <f t="shared" si="1172"/>
        <v>1.667</v>
      </c>
      <c r="BW345" s="93">
        <f t="shared" si="1173"/>
        <v>0.25</v>
      </c>
      <c r="BX345" s="93">
        <f t="shared" si="1174"/>
        <v>0.77300000000000002</v>
      </c>
      <c r="BY345" s="93">
        <f t="shared" si="1175"/>
        <v>1</v>
      </c>
      <c r="BZ345" s="93">
        <f t="shared" si="1176"/>
        <v>0.33300000000000002</v>
      </c>
      <c r="CA345" s="93">
        <f t="shared" si="1177"/>
        <v>0.82099999999999995</v>
      </c>
      <c r="CB345" s="93">
        <f t="shared" si="1178"/>
        <v>0.6</v>
      </c>
      <c r="CC345" s="93">
        <f t="shared" si="1179"/>
        <v>0.71399999999999997</v>
      </c>
      <c r="CD345" s="93">
        <f t="shared" si="1180"/>
        <v>0.71399999999999997</v>
      </c>
      <c r="CE345" s="93">
        <f t="shared" si="1181"/>
        <v>0.626</v>
      </c>
      <c r="CF345" s="93">
        <f t="shared" si="1182"/>
        <v>0.77300000000000002</v>
      </c>
      <c r="CG345" s="93">
        <f t="shared" si="1183"/>
        <v>1.0589999999999999</v>
      </c>
      <c r="CH345" s="93">
        <f t="shared" si="1184"/>
        <v>0.90900000000000003</v>
      </c>
      <c r="CI345" s="93">
        <f t="shared" si="1185"/>
        <v>0.70599999999999996</v>
      </c>
      <c r="CJ345" s="93">
        <f t="shared" si="1186"/>
        <v>0.53800000000000003</v>
      </c>
      <c r="CK345" s="93">
        <f t="shared" si="1187"/>
        <v>0.76500000000000001</v>
      </c>
      <c r="CL345" s="37"/>
    </row>
    <row r="346" spans="1:90" s="81" customFormat="1">
      <c r="A346" s="149" t="s">
        <v>391</v>
      </c>
      <c r="B346" s="149" t="s">
        <v>386</v>
      </c>
      <c r="C346" s="94">
        <v>42064</v>
      </c>
      <c r="D346" s="149"/>
      <c r="E346" s="149">
        <v>274</v>
      </c>
      <c r="F346" s="149">
        <f>E346/($E$2/10000)</f>
        <v>5.5614191767475845</v>
      </c>
      <c r="G346" s="97"/>
      <c r="H346" s="97">
        <f>LARGE(BU346:CK346,1)</f>
        <v>40.395969281306876</v>
      </c>
      <c r="I346" s="97">
        <f t="shared" si="1189"/>
        <v>0.29036847759807194</v>
      </c>
      <c r="J346" s="149">
        <v>6</v>
      </c>
      <c r="K346" s="149">
        <f>J346/(J$2/10000)</f>
        <v>2.2628700735432776</v>
      </c>
      <c r="L346" s="97">
        <f>K346/$F346</f>
        <v>0.40688716344281095</v>
      </c>
      <c r="M346" s="149">
        <v>3</v>
      </c>
      <c r="N346" s="149">
        <f>M346/(M$2/10000)</f>
        <v>1.2220954863940034</v>
      </c>
      <c r="O346" s="97">
        <f>N346/$F346</f>
        <v>0.21974525702065606</v>
      </c>
      <c r="P346" s="149">
        <v>4</v>
      </c>
      <c r="Q346" s="149">
        <f>P346/(P$2/10000)</f>
        <v>1.6823687752355314</v>
      </c>
      <c r="R346" s="97">
        <f>Q346/$F346</f>
        <v>0.30250709787702251</v>
      </c>
      <c r="S346" s="149">
        <v>22</v>
      </c>
      <c r="T346" s="149">
        <f>S346/(S$2/10000)</f>
        <v>6.4759213469916395</v>
      </c>
      <c r="U346" s="97">
        <f>T346/$F346</f>
        <v>1.1644368354875332</v>
      </c>
      <c r="V346" s="149">
        <v>1</v>
      </c>
      <c r="W346" s="149">
        <f>V346/(V$2/10000)</f>
        <v>0.29036847759807194</v>
      </c>
      <c r="X346" s="97">
        <f>W346/$F346</f>
        <v>5.2211219541247481E-2</v>
      </c>
      <c r="Y346" s="149">
        <v>3</v>
      </c>
      <c r="Z346" s="149">
        <f>Y346/(Y$2/10000)</f>
        <v>1.3031579861865255</v>
      </c>
      <c r="AA346" s="97">
        <f>Z346/$F346</f>
        <v>0.23432112285926182</v>
      </c>
      <c r="AB346" s="149">
        <v>28</v>
      </c>
      <c r="AC346" s="149">
        <f>AB346/(AB$2/10000)</f>
        <v>6.9785409864666157</v>
      </c>
      <c r="AD346" s="97">
        <f>AC346/$F346</f>
        <v>1.2548129829242234</v>
      </c>
      <c r="AE346" s="149">
        <v>5</v>
      </c>
      <c r="AF346" s="149">
        <f>AE346/(AE$2/10000)</f>
        <v>1.9329647813816833</v>
      </c>
      <c r="AG346" s="97">
        <f>AF346/$F346</f>
        <v>0.3475668206171999</v>
      </c>
      <c r="AH346" s="149">
        <v>7</v>
      </c>
      <c r="AI346" s="149">
        <f>AH346/(AH$2/10000)</f>
        <v>2.973788181316114</v>
      </c>
      <c r="AJ346" s="97">
        <f>AI346/$F346</f>
        <v>0.53471750407694274</v>
      </c>
      <c r="AK346" s="149">
        <v>7</v>
      </c>
      <c r="AL346" s="149">
        <f>AK346/(AK$2/10000)</f>
        <v>2.0124773596297043</v>
      </c>
      <c r="AM346" s="97">
        <f>AL346/$F346</f>
        <v>0.36186399472349007</v>
      </c>
      <c r="AN346" s="149">
        <v>91</v>
      </c>
      <c r="AO346" s="149">
        <f>AN346/(AN$2/10000)</f>
        <v>40.395969281306876</v>
      </c>
      <c r="AP346" s="97">
        <f>AO346/$F346</f>
        <v>7.2636080823044793</v>
      </c>
      <c r="AQ346" s="149">
        <v>22</v>
      </c>
      <c r="AR346" s="149">
        <f>AQ346/(AQ$2/10000)</f>
        <v>6.7472244372201429</v>
      </c>
      <c r="AS346" s="97">
        <f>AR346/$F346</f>
        <v>1.2132199035509563</v>
      </c>
      <c r="AT346" s="149">
        <v>17</v>
      </c>
      <c r="AU346" s="149">
        <f>AT346/(AT$2/10000)</f>
        <v>6.6001475327095553</v>
      </c>
      <c r="AV346" s="97">
        <f>AU346/$F346</f>
        <v>1.1867739731442861</v>
      </c>
      <c r="AW346" s="149">
        <v>11</v>
      </c>
      <c r="AX346" s="149">
        <f>AW346/(AW$2/10000)</f>
        <v>4.1526671448525807</v>
      </c>
      <c r="AY346" s="97">
        <f>AX346/$F346</f>
        <v>0.74669198865911302</v>
      </c>
      <c r="AZ346" s="149">
        <v>17</v>
      </c>
      <c r="BA346" s="149">
        <f>AZ346/(AZ$2/10000)</f>
        <v>4.9447353112274577</v>
      </c>
      <c r="BB346" s="97">
        <f>BA346/$F346</f>
        <v>0.88911393910056347</v>
      </c>
      <c r="BC346" s="149">
        <v>13</v>
      </c>
      <c r="BD346" s="149">
        <f>BC346/(BC$2/10000)</f>
        <v>3.791745661367945</v>
      </c>
      <c r="BE346" s="97">
        <f>BD346/$F346</f>
        <v>0.68179461767983918</v>
      </c>
      <c r="BF346" s="149">
        <v>17</v>
      </c>
      <c r="BG346" s="149">
        <f>BF346/(BF$2/10000)</f>
        <v>6.5251602502590869</v>
      </c>
      <c r="BH346" s="97">
        <f>BG346/$F346</f>
        <v>1.1732904934662944</v>
      </c>
      <c r="BI346" s="149">
        <f t="shared" si="1163"/>
        <v>36</v>
      </c>
      <c r="BJ346" s="149">
        <f t="shared" si="1164"/>
        <v>5.8423538194388093E-4</v>
      </c>
      <c r="BK346" s="97">
        <f t="shared" si="1190"/>
        <v>1.050514919620844E-4</v>
      </c>
      <c r="BL346" s="149">
        <f t="shared" si="1165"/>
        <v>67</v>
      </c>
      <c r="BM346" s="149">
        <f t="shared" si="1166"/>
        <v>1.2098011953558079E-3</v>
      </c>
      <c r="BN346" s="97">
        <f t="shared" si="1191"/>
        <v>2.1753461785689761E-4</v>
      </c>
      <c r="BO346" s="149">
        <f t="shared" si="1167"/>
        <v>128</v>
      </c>
      <c r="BP346" s="149">
        <f t="shared" si="1168"/>
        <v>2.3100106477053294E-3</v>
      </c>
      <c r="BQ346" s="97">
        <f t="shared" si="1192"/>
        <v>4.1536352040564298E-4</v>
      </c>
      <c r="BR346" s="149">
        <f t="shared" si="1169"/>
        <v>43</v>
      </c>
      <c r="BS346" s="149">
        <f t="shared" si="1170"/>
        <v>8.4913112164296993E-4</v>
      </c>
      <c r="BT346" s="97">
        <f t="shared" si="1193"/>
        <v>1.5268245292374396E-4</v>
      </c>
      <c r="BU346" s="149">
        <f t="shared" si="1171"/>
        <v>2.2628700735432776</v>
      </c>
      <c r="BV346" s="149">
        <f t="shared" si="1172"/>
        <v>1.2220954863940034</v>
      </c>
      <c r="BW346" s="149">
        <f t="shared" si="1173"/>
        <v>1.6823687752355314</v>
      </c>
      <c r="BX346" s="149">
        <f t="shared" si="1174"/>
        <v>6.4759213469916395</v>
      </c>
      <c r="BY346" s="149">
        <f t="shared" si="1175"/>
        <v>0.29036847759807194</v>
      </c>
      <c r="BZ346" s="149">
        <f t="shared" si="1176"/>
        <v>1.3031579861865255</v>
      </c>
      <c r="CA346" s="149">
        <f t="shared" si="1177"/>
        <v>6.9785409864666157</v>
      </c>
      <c r="CB346" s="149">
        <f t="shared" si="1178"/>
        <v>1.9329647813816833</v>
      </c>
      <c r="CC346" s="149">
        <f t="shared" si="1179"/>
        <v>2.973788181316114</v>
      </c>
      <c r="CD346" s="149">
        <f t="shared" si="1180"/>
        <v>2.0124773596297043</v>
      </c>
      <c r="CE346" s="149">
        <f t="shared" si="1181"/>
        <v>40.395969281306876</v>
      </c>
      <c r="CF346" s="149">
        <f t="shared" si="1182"/>
        <v>6.7472244372201429</v>
      </c>
      <c r="CG346" s="149">
        <f t="shared" si="1183"/>
        <v>6.6001475327095553</v>
      </c>
      <c r="CH346" s="149">
        <f t="shared" si="1184"/>
        <v>4.1526671448525807</v>
      </c>
      <c r="CI346" s="149">
        <f t="shared" si="1185"/>
        <v>4.9447353112274577</v>
      </c>
      <c r="CJ346" s="149">
        <f t="shared" si="1186"/>
        <v>3.791745661367945</v>
      </c>
      <c r="CK346" s="149">
        <f t="shared" si="1187"/>
        <v>6.5251602502590869</v>
      </c>
      <c r="CL346" s="149"/>
    </row>
    <row r="347" spans="1:90">
      <c r="A347" s="37" t="s">
        <v>392</v>
      </c>
      <c r="B347" s="37" t="s">
        <v>386</v>
      </c>
      <c r="C347" s="94">
        <v>42064</v>
      </c>
      <c r="D347" s="37"/>
      <c r="E347" s="148">
        <f>E348*F347</f>
        <v>218.89099999999999</v>
      </c>
      <c r="F347" s="93">
        <v>0.70609999999999995</v>
      </c>
      <c r="G347" s="97"/>
      <c r="H347" s="96">
        <f t="shared" si="1188"/>
        <v>0.83299999999999996</v>
      </c>
      <c r="I347" s="96">
        <f t="shared" si="1189"/>
        <v>0.5</v>
      </c>
      <c r="J347" s="148">
        <f>J348*K347</f>
        <v>2.0010000000000003</v>
      </c>
      <c r="K347" s="93">
        <v>0.66700000000000004</v>
      </c>
      <c r="L347" s="97">
        <f>K347/$F347</f>
        <v>0.94462540716612386</v>
      </c>
      <c r="M347" s="148">
        <f>M348*N347</f>
        <v>1</v>
      </c>
      <c r="N347" s="93">
        <v>0.5</v>
      </c>
      <c r="O347" s="97">
        <f t="shared" ref="O347:O363" si="1194">N347/$F347</f>
        <v>0.70811499787565502</v>
      </c>
      <c r="P347" s="148">
        <f>P348*Q347</f>
        <v>3</v>
      </c>
      <c r="Q347" s="93">
        <v>0.6</v>
      </c>
      <c r="R347" s="97">
        <f t="shared" ref="R347:R363" si="1195">Q347/$F347</f>
        <v>0.84973799745078604</v>
      </c>
      <c r="S347" s="148">
        <f>S348*T347</f>
        <v>10.997999999999999</v>
      </c>
      <c r="T347" s="93">
        <v>0.61099999999999999</v>
      </c>
      <c r="U347" s="97">
        <f t="shared" ref="U347:U363" si="1196">T347/$F347</f>
        <v>0.86531652740405041</v>
      </c>
      <c r="V347" s="148">
        <f>V348*W347</f>
        <v>6.9940000000000007</v>
      </c>
      <c r="W347" s="93">
        <v>0.53800000000000003</v>
      </c>
      <c r="X347" s="97">
        <f t="shared" ref="X347:X363" si="1197">W347/$F347</f>
        <v>0.76193173771420486</v>
      </c>
      <c r="Y347" s="148">
        <f>Y348*Z347</f>
        <v>2</v>
      </c>
      <c r="Z347" s="93">
        <v>0.5</v>
      </c>
      <c r="AA347" s="97">
        <f t="shared" ref="AA347:AA363" si="1198">Z347/$F347</f>
        <v>0.70811499787565502</v>
      </c>
      <c r="AB347" s="148">
        <f>AB348*AC347</f>
        <v>26.015999999999998</v>
      </c>
      <c r="AC347" s="93">
        <v>0.81299999999999994</v>
      </c>
      <c r="AD347" s="97">
        <f t="shared" ref="AD347:AD363" si="1199">AC347/$F347</f>
        <v>1.1513949865458151</v>
      </c>
      <c r="AE347" s="148">
        <f>AE348*AF347</f>
        <v>4</v>
      </c>
      <c r="AF347" s="93">
        <v>0.8</v>
      </c>
      <c r="AG347" s="97">
        <f t="shared" ref="AG347:AG363" si="1200">AF347/$F347</f>
        <v>1.1329839966010482</v>
      </c>
      <c r="AH347" s="148">
        <f>AH348*AI347</f>
        <v>9.9959999999999987</v>
      </c>
      <c r="AI347" s="93">
        <v>0.83299999999999996</v>
      </c>
      <c r="AJ347" s="97">
        <f t="shared" ref="AJ347:AJ363" si="1201">AI347/$F347</f>
        <v>1.1797195864608412</v>
      </c>
      <c r="AK347" s="148">
        <f>AK348*AL347</f>
        <v>7.0020000000000007</v>
      </c>
      <c r="AL347" s="93">
        <v>0.77800000000000002</v>
      </c>
      <c r="AM347" s="97">
        <f t="shared" ref="AM347:AM363" si="1202">AL347/$F347</f>
        <v>1.1018269366945193</v>
      </c>
      <c r="AN347" s="148">
        <f>AN348*AO347</f>
        <v>22.99</v>
      </c>
      <c r="AO347" s="93">
        <v>0.60499999999999998</v>
      </c>
      <c r="AP347" s="97">
        <f t="shared" ref="AP347:AP363" si="1203">AO347/$F347</f>
        <v>0.85681914742954257</v>
      </c>
      <c r="AQ347" s="148">
        <f>AQ348*AR347</f>
        <v>30.012</v>
      </c>
      <c r="AR347" s="93">
        <v>0.73199999999999998</v>
      </c>
      <c r="AS347" s="97">
        <f t="shared" ref="AS347:AS363" si="1204">AR347/$F347</f>
        <v>1.036680356889959</v>
      </c>
      <c r="AT347" s="148">
        <f>AT348*AU347</f>
        <v>44.014000000000003</v>
      </c>
      <c r="AU347" s="93">
        <v>0.746</v>
      </c>
      <c r="AV347" s="97">
        <f t="shared" ref="AV347:AV363" si="1205">AU347/$F347</f>
        <v>1.0565075768304772</v>
      </c>
      <c r="AW347" s="148">
        <f>AW348*AX347</f>
        <v>13.005000000000001</v>
      </c>
      <c r="AX347" s="93">
        <v>0.76500000000000001</v>
      </c>
      <c r="AY347" s="97">
        <f t="shared" ref="AY347:AY363" si="1206">AX347/$F347</f>
        <v>1.0834159467497522</v>
      </c>
      <c r="AZ347" s="148">
        <f>AZ348*BA347</f>
        <v>17.006</v>
      </c>
      <c r="BA347" s="93">
        <v>0.77300000000000002</v>
      </c>
      <c r="BB347" s="97">
        <f t="shared" ref="BB347:BB363" si="1207">BA347/$F347</f>
        <v>1.0947457867157628</v>
      </c>
      <c r="BC347" s="148">
        <f>BC348*BD347</f>
        <v>7.0020000000000007</v>
      </c>
      <c r="BD347" s="93">
        <v>0.77800000000000002</v>
      </c>
      <c r="BE347" s="97">
        <f t="shared" ref="BE347:BE363" si="1208">BD347/$F347</f>
        <v>1.1018269366945193</v>
      </c>
      <c r="BF347" s="148">
        <f>BF348*BG347</f>
        <v>11.991</v>
      </c>
      <c r="BG347" s="93">
        <v>0.57099999999999995</v>
      </c>
      <c r="BH347" s="97">
        <f t="shared" ref="BH347:BH363" si="1209">BG347/$F347</f>
        <v>0.80866732757399795</v>
      </c>
      <c r="BI347" s="95">
        <f>J347+T347+W347+Z347+Q347</f>
        <v>4.25</v>
      </c>
      <c r="BJ347" s="93">
        <f t="shared" si="1164"/>
        <v>6.8972232590597054E-5</v>
      </c>
      <c r="BK347" s="97">
        <f t="shared" si="1190"/>
        <v>9.7680544668739635E-5</v>
      </c>
      <c r="BL347" s="95">
        <f>BG347+AU347+AR347+AX347</f>
        <v>2.8140000000000001</v>
      </c>
      <c r="BM347" s="93">
        <f t="shared" si="1166"/>
        <v>5.0811650204943935E-5</v>
      </c>
      <c r="BN347" s="97">
        <f t="shared" si="1191"/>
        <v>7.1960983153864807E-5</v>
      </c>
      <c r="BO347" s="95">
        <f>BA347+AO347+AL347+BD347</f>
        <v>2.9340000000000002</v>
      </c>
      <c r="BP347" s="93">
        <f t="shared" si="1168"/>
        <v>5.2949775315370598E-5</v>
      </c>
      <c r="BQ347" s="97">
        <f t="shared" si="1192"/>
        <v>7.4989060069920131E-5</v>
      </c>
      <c r="BR347" s="95">
        <f>AI347+AF347+AC347+M347</f>
        <v>3.4459999999999997</v>
      </c>
      <c r="BS347" s="93">
        <f t="shared" si="1170"/>
        <v>6.8048973143759866E-5</v>
      </c>
      <c r="BT347" s="97">
        <f t="shared" si="1193"/>
        <v>9.6372996946268057E-5</v>
      </c>
      <c r="BU347" s="93">
        <f>K347</f>
        <v>0.66700000000000004</v>
      </c>
      <c r="BV347" s="93">
        <f>N347</f>
        <v>0.5</v>
      </c>
      <c r="BW347" s="93">
        <f t="shared" si="1173"/>
        <v>0.6</v>
      </c>
      <c r="BX347" s="93">
        <f t="shared" si="1174"/>
        <v>0.61099999999999999</v>
      </c>
      <c r="BY347" s="93">
        <f t="shared" si="1175"/>
        <v>0.53800000000000003</v>
      </c>
      <c r="BZ347" s="93">
        <f t="shared" si="1176"/>
        <v>0.5</v>
      </c>
      <c r="CA347" s="93">
        <f t="shared" si="1177"/>
        <v>0.81299999999999994</v>
      </c>
      <c r="CB347" s="93">
        <f t="shared" si="1178"/>
        <v>0.8</v>
      </c>
      <c r="CC347" s="93">
        <f t="shared" si="1179"/>
        <v>0.83299999999999996</v>
      </c>
      <c r="CD347" s="93">
        <f t="shared" si="1180"/>
        <v>0.77800000000000002</v>
      </c>
      <c r="CE347" s="93">
        <f t="shared" si="1181"/>
        <v>0.60499999999999998</v>
      </c>
      <c r="CF347" s="93">
        <f t="shared" si="1182"/>
        <v>0.73199999999999998</v>
      </c>
      <c r="CG347" s="93">
        <f t="shared" si="1183"/>
        <v>0.746</v>
      </c>
      <c r="CH347" s="93">
        <f t="shared" si="1184"/>
        <v>0.76500000000000001</v>
      </c>
      <c r="CI347" s="93">
        <f t="shared" si="1185"/>
        <v>0.77300000000000002</v>
      </c>
      <c r="CJ347" s="93">
        <f t="shared" si="1186"/>
        <v>0.77800000000000002</v>
      </c>
      <c r="CK347" s="93">
        <f t="shared" si="1187"/>
        <v>0.57099999999999995</v>
      </c>
      <c r="CL347" s="37"/>
    </row>
    <row r="348" spans="1:90" s="81" customFormat="1">
      <c r="A348" s="149" t="s">
        <v>393</v>
      </c>
      <c r="B348" s="149" t="s">
        <v>386</v>
      </c>
      <c r="C348" s="94">
        <v>42064</v>
      </c>
      <c r="D348" s="149"/>
      <c r="E348" s="149">
        <v>310</v>
      </c>
      <c r="F348" s="149">
        <f>E348/($E$2/10000)</f>
        <v>6.2921165868312086</v>
      </c>
      <c r="G348" s="97"/>
      <c r="H348" s="97">
        <f t="shared" si="1188"/>
        <v>22.906394378227279</v>
      </c>
      <c r="I348" s="97">
        <f t="shared" si="1189"/>
        <v>0.814730324262669</v>
      </c>
      <c r="J348" s="149">
        <v>3</v>
      </c>
      <c r="K348" s="149">
        <f>J348/(J$2/10000)</f>
        <v>1.1314350367716388</v>
      </c>
      <c r="L348" s="97">
        <f t="shared" ref="L348:L363" si="1210">K348/$F348</f>
        <v>0.17981787545698422</v>
      </c>
      <c r="M348" s="149">
        <v>2</v>
      </c>
      <c r="N348" s="149">
        <f>M348/(M$2/10000)</f>
        <v>0.814730324262669</v>
      </c>
      <c r="O348" s="97">
        <f t="shared" si="1194"/>
        <v>0.1294843019863651</v>
      </c>
      <c r="P348" s="149">
        <v>5</v>
      </c>
      <c r="Q348" s="149">
        <f>P348/(P$2/10000)</f>
        <v>2.1029609690444144</v>
      </c>
      <c r="R348" s="97">
        <f t="shared" si="1195"/>
        <v>0.33422155168671036</v>
      </c>
      <c r="S348" s="149">
        <v>18</v>
      </c>
      <c r="T348" s="149">
        <f>S348/(S$2/10000)</f>
        <v>5.298481102084069</v>
      </c>
      <c r="U348" s="97">
        <f t="shared" si="1196"/>
        <v>0.84208247399186431</v>
      </c>
      <c r="V348" s="149">
        <v>13</v>
      </c>
      <c r="W348" s="149">
        <f>V348/(V$2/10000)</f>
        <v>3.774790208774935</v>
      </c>
      <c r="X348" s="97">
        <f t="shared" si="1197"/>
        <v>0.59992375485781779</v>
      </c>
      <c r="Y348" s="149">
        <v>4</v>
      </c>
      <c r="Z348" s="149">
        <f>Y348/(Y$2/10000)</f>
        <v>1.7375439815820339</v>
      </c>
      <c r="AA348" s="97">
        <f t="shared" si="1198"/>
        <v>0.27614618349865694</v>
      </c>
      <c r="AB348" s="149">
        <v>32</v>
      </c>
      <c r="AC348" s="149">
        <f>AB348/(AB$2/10000)</f>
        <v>7.9754754131047036</v>
      </c>
      <c r="AD348" s="97">
        <f t="shared" si="1199"/>
        <v>1.2675345892027179</v>
      </c>
      <c r="AE348" s="149">
        <v>5</v>
      </c>
      <c r="AF348" s="149">
        <f>AE348/(AE$2/10000)</f>
        <v>1.9329647813816833</v>
      </c>
      <c r="AG348" s="97">
        <f t="shared" si="1200"/>
        <v>0.30720422209391218</v>
      </c>
      <c r="AH348" s="149">
        <v>12</v>
      </c>
      <c r="AI348" s="149">
        <f>AH348/(AH$2/10000)</f>
        <v>5.0979225965419097</v>
      </c>
      <c r="AJ348" s="97">
        <f t="shared" si="1201"/>
        <v>0.81020790479492522</v>
      </c>
      <c r="AK348" s="149">
        <v>9</v>
      </c>
      <c r="AL348" s="149">
        <f>AK348/(AK$2/10000)</f>
        <v>2.5874708909524768</v>
      </c>
      <c r="AM348" s="97">
        <f t="shared" si="1202"/>
        <v>0.41122424469498914</v>
      </c>
      <c r="AN348" s="149">
        <v>38</v>
      </c>
      <c r="AO348" s="149">
        <f>AN348/(AN$2/10000)</f>
        <v>16.868646513073202</v>
      </c>
      <c r="AP348" s="97">
        <f t="shared" si="1203"/>
        <v>2.6809176658260987</v>
      </c>
      <c r="AQ348" s="149">
        <v>41</v>
      </c>
      <c r="AR348" s="149">
        <f>AQ348/(AQ$2/10000)</f>
        <v>12.574372814819357</v>
      </c>
      <c r="AS348" s="97">
        <f t="shared" si="1204"/>
        <v>1.9984329027113552</v>
      </c>
      <c r="AT348" s="149">
        <v>59</v>
      </c>
      <c r="AU348" s="149">
        <f>AT348/(AT$2/10000)</f>
        <v>22.906394378227279</v>
      </c>
      <c r="AV348" s="97">
        <f t="shared" si="1205"/>
        <v>3.6404910910532311</v>
      </c>
      <c r="AW348" s="149">
        <v>17</v>
      </c>
      <c r="AX348" s="149">
        <f>AW348/(AW$2/10000)</f>
        <v>6.4177583147721702</v>
      </c>
      <c r="AY348" s="97">
        <f t="shared" si="1206"/>
        <v>1.0199681182328881</v>
      </c>
      <c r="AZ348" s="149">
        <v>22</v>
      </c>
      <c r="BA348" s="149">
        <f>AZ348/(AZ$2/10000)</f>
        <v>6.3990692262943565</v>
      </c>
      <c r="BB348" s="97">
        <f t="shared" si="1207"/>
        <v>1.0169978794873238</v>
      </c>
      <c r="BC348" s="149">
        <v>9</v>
      </c>
      <c r="BD348" s="149">
        <f>BC348/(BC$2/10000)</f>
        <v>2.6250546886393464</v>
      </c>
      <c r="BE348" s="97">
        <f>BD348/$F348</f>
        <v>0.4171974012899462</v>
      </c>
      <c r="BF348" s="149">
        <v>21</v>
      </c>
      <c r="BG348" s="149">
        <f>BF348/(BF$2/10000)</f>
        <v>8.0604920738494599</v>
      </c>
      <c r="BH348" s="97">
        <f t="shared" si="1209"/>
        <v>1.2810462048206943</v>
      </c>
      <c r="BI348" s="149">
        <f t="shared" si="1163"/>
        <v>43</v>
      </c>
      <c r="BJ348" s="149">
        <f t="shared" si="1164"/>
        <v>6.9783670621074664E-4</v>
      </c>
      <c r="BK348" s="97">
        <f t="shared" si="1190"/>
        <v>1.1090651239222924E-4</v>
      </c>
      <c r="BL348" s="149">
        <f t="shared" si="1165"/>
        <v>138</v>
      </c>
      <c r="BM348" s="149">
        <f t="shared" si="1166"/>
        <v>2.4918293277477834E-3</v>
      </c>
      <c r="BN348" s="97">
        <f t="shared" si="1191"/>
        <v>3.9602402361121869E-4</v>
      </c>
      <c r="BO348" s="149">
        <f t="shared" si="1167"/>
        <v>78</v>
      </c>
      <c r="BP348" s="149">
        <f t="shared" si="1168"/>
        <v>1.4076627384454351E-3</v>
      </c>
      <c r="BQ348" s="97">
        <f t="shared" si="1192"/>
        <v>2.2371847676686999E-4</v>
      </c>
      <c r="BR348" s="149">
        <f t="shared" si="1169"/>
        <v>51</v>
      </c>
      <c r="BS348" s="149">
        <f t="shared" si="1170"/>
        <v>1.0071090047393365E-3</v>
      </c>
      <c r="BT348" s="97">
        <f t="shared" si="1193"/>
        <v>1.6005885950160526E-4</v>
      </c>
      <c r="BU348" s="149">
        <f t="shared" si="1171"/>
        <v>1.1314350367716388</v>
      </c>
      <c r="BV348" s="149">
        <f t="shared" si="1172"/>
        <v>0.814730324262669</v>
      </c>
      <c r="BW348" s="149">
        <f t="shared" si="1173"/>
        <v>2.1029609690444144</v>
      </c>
      <c r="BX348" s="149">
        <f t="shared" si="1174"/>
        <v>5.298481102084069</v>
      </c>
      <c r="BY348" s="149">
        <f t="shared" si="1175"/>
        <v>3.774790208774935</v>
      </c>
      <c r="BZ348" s="149">
        <f t="shared" si="1176"/>
        <v>1.7375439815820339</v>
      </c>
      <c r="CA348" s="149">
        <f t="shared" si="1177"/>
        <v>7.9754754131047036</v>
      </c>
      <c r="CB348" s="149">
        <f t="shared" si="1178"/>
        <v>1.9329647813816833</v>
      </c>
      <c r="CC348" s="149">
        <f t="shared" si="1179"/>
        <v>5.0979225965419097</v>
      </c>
      <c r="CD348" s="149">
        <f t="shared" si="1180"/>
        <v>2.5874708909524768</v>
      </c>
      <c r="CE348" s="149">
        <f t="shared" si="1181"/>
        <v>16.868646513073202</v>
      </c>
      <c r="CF348" s="149">
        <f t="shared" si="1182"/>
        <v>12.574372814819357</v>
      </c>
      <c r="CG348" s="149">
        <f t="shared" si="1183"/>
        <v>22.906394378227279</v>
      </c>
      <c r="CH348" s="149">
        <f t="shared" si="1184"/>
        <v>6.4177583147721702</v>
      </c>
      <c r="CI348" s="149">
        <f t="shared" si="1185"/>
        <v>6.3990692262943565</v>
      </c>
      <c r="CJ348" s="149">
        <f t="shared" si="1186"/>
        <v>2.6250546886393464</v>
      </c>
      <c r="CK348" s="149">
        <f t="shared" si="1187"/>
        <v>8.0604920738494599</v>
      </c>
      <c r="CL348" s="149"/>
    </row>
    <row r="349" spans="1:90">
      <c r="A349" s="37" t="s">
        <v>394</v>
      </c>
      <c r="B349" s="37" t="s">
        <v>386</v>
      </c>
      <c r="C349" s="94">
        <v>42064</v>
      </c>
      <c r="D349" s="37"/>
      <c r="E349" s="148">
        <f>E350*F349</f>
        <v>3931.2920789999998</v>
      </c>
      <c r="F349" s="93">
        <v>0.62076299999999995</v>
      </c>
      <c r="G349" s="97"/>
      <c r="H349" s="96">
        <f t="shared" si="1188"/>
        <v>0.70399999999999996</v>
      </c>
      <c r="I349" s="96">
        <f t="shared" si="1189"/>
        <v>0.55800000000000005</v>
      </c>
      <c r="J349" s="148">
        <f>J350*K349</f>
        <v>97.955000000000013</v>
      </c>
      <c r="K349" s="93">
        <v>0.68500000000000005</v>
      </c>
      <c r="L349" s="97">
        <f t="shared" si="1210"/>
        <v>1.1034807164731146</v>
      </c>
      <c r="M349" s="148">
        <f>M350*N349</f>
        <v>81.055999999999997</v>
      </c>
      <c r="N349" s="93">
        <v>0.59599999999999997</v>
      </c>
      <c r="O349" s="97">
        <f t="shared" si="1194"/>
        <v>0.96010876936930845</v>
      </c>
      <c r="P349" s="148">
        <f>P350*Q349</f>
        <v>104.05199999999999</v>
      </c>
      <c r="Q349" s="93">
        <v>0.59799999999999998</v>
      </c>
      <c r="R349" s="97">
        <f t="shared" si="1195"/>
        <v>0.96333061087725913</v>
      </c>
      <c r="S349" s="148">
        <f>S350*T349</f>
        <v>331.06799999999998</v>
      </c>
      <c r="T349" s="93">
        <v>0.58699999999999997</v>
      </c>
      <c r="U349" s="97">
        <f t="shared" si="1196"/>
        <v>0.94561048258353031</v>
      </c>
      <c r="V349" s="148">
        <f>V350*W349</f>
        <v>108.01600000000001</v>
      </c>
      <c r="W349" s="93">
        <v>0.628</v>
      </c>
      <c r="X349" s="97">
        <f t="shared" si="1197"/>
        <v>1.0116582334965196</v>
      </c>
      <c r="Y349" s="148">
        <f>Y350*Z349</f>
        <v>87.983999999999995</v>
      </c>
      <c r="Z349" s="93">
        <v>0.624</v>
      </c>
      <c r="AA349" s="97">
        <f t="shared" si="1198"/>
        <v>1.0052145504806183</v>
      </c>
      <c r="AB349" s="148">
        <f>AB350*AC349</f>
        <v>415.96100000000001</v>
      </c>
      <c r="AC349" s="93">
        <v>0.63700000000000001</v>
      </c>
      <c r="AD349" s="97">
        <f t="shared" si="1199"/>
        <v>1.0261565202822978</v>
      </c>
      <c r="AE349" s="148">
        <f>AE350*AF349</f>
        <v>114.04799999999999</v>
      </c>
      <c r="AF349" s="93">
        <v>0.70399999999999996</v>
      </c>
      <c r="AG349" s="97">
        <f t="shared" si="1200"/>
        <v>1.1340882107986463</v>
      </c>
      <c r="AH349" s="148">
        <f>AH350*AI349</f>
        <v>140.07</v>
      </c>
      <c r="AI349" s="93">
        <v>0.60899999999999999</v>
      </c>
      <c r="AJ349" s="97">
        <f t="shared" si="1201"/>
        <v>0.98105073917098806</v>
      </c>
      <c r="AK349" s="148">
        <f>AK350*AL349</f>
        <v>108.06399999999999</v>
      </c>
      <c r="AL349" s="93">
        <v>0.61399999999999999</v>
      </c>
      <c r="AM349" s="97">
        <f t="shared" si="1202"/>
        <v>0.98910534294086472</v>
      </c>
      <c r="AN349" s="148">
        <f>AN350*AO349</f>
        <v>887.94999999999993</v>
      </c>
      <c r="AO349" s="93">
        <v>0.60199999999999998</v>
      </c>
      <c r="AP349" s="97">
        <f t="shared" si="1203"/>
        <v>0.9697742938931605</v>
      </c>
      <c r="AQ349" s="148">
        <f>AQ350*AR349</f>
        <v>255.18899999999999</v>
      </c>
      <c r="AR349" s="93">
        <v>0.627</v>
      </c>
      <c r="AS349" s="97">
        <f t="shared" si="1204"/>
        <v>1.0100473127425442</v>
      </c>
      <c r="AT349" s="148">
        <f>AT350*AU349</f>
        <v>287.23499999999996</v>
      </c>
      <c r="AU349" s="93">
        <v>0.58499999999999996</v>
      </c>
      <c r="AV349" s="97">
        <f t="shared" si="1205"/>
        <v>0.94238864107557963</v>
      </c>
      <c r="AW349" s="148">
        <f>AW350*AX349</f>
        <v>163.05600000000001</v>
      </c>
      <c r="AX349" s="93">
        <v>0.63200000000000001</v>
      </c>
      <c r="AY349" s="97">
        <f t="shared" si="1206"/>
        <v>1.018101916512421</v>
      </c>
      <c r="AZ349" s="148">
        <f>AZ350*BA349</f>
        <v>227.10600000000002</v>
      </c>
      <c r="BA349" s="93">
        <v>0.66600000000000004</v>
      </c>
      <c r="BB349" s="97">
        <f t="shared" si="1207"/>
        <v>1.072873222147583</v>
      </c>
      <c r="BC349" s="148">
        <f>BC350*BD349</f>
        <v>368.76799999999997</v>
      </c>
      <c r="BD349" s="93">
        <v>0.68799999999999994</v>
      </c>
      <c r="BE349" s="97">
        <f t="shared" si="1208"/>
        <v>1.1083134787350406</v>
      </c>
      <c r="BF349" s="148">
        <f>BF350*BG349</f>
        <v>152.89200000000002</v>
      </c>
      <c r="BG349" s="93">
        <v>0.55800000000000005</v>
      </c>
      <c r="BH349" s="97">
        <f t="shared" si="1209"/>
        <v>0.89889378071824533</v>
      </c>
      <c r="BI349" s="95">
        <f>J349+T349+W349+Z349+Q349</f>
        <v>100.39200000000001</v>
      </c>
      <c r="BJ349" s="93">
        <f t="shared" si="1164"/>
        <v>1.6292377351141696E-3</v>
      </c>
      <c r="BK349" s="97">
        <f t="shared" si="1190"/>
        <v>2.6245728806552093E-3</v>
      </c>
      <c r="BL349" s="95">
        <f>BG349+AU349+AR349+AX349</f>
        <v>2.4020000000000001</v>
      </c>
      <c r="BM349" s="93">
        <f t="shared" si="1166"/>
        <v>4.3372275690218671E-5</v>
      </c>
      <c r="BN349" s="97">
        <f t="shared" si="1191"/>
        <v>6.9869299056513797E-5</v>
      </c>
      <c r="BO349" s="95">
        <f>BA349+AO349+AL349+BD349</f>
        <v>2.5700000000000003</v>
      </c>
      <c r="BP349" s="93">
        <f t="shared" si="1168"/>
        <v>4.6380682535958571E-5</v>
      </c>
      <c r="BQ349" s="97">
        <f t="shared" si="1192"/>
        <v>7.4715604080717718E-5</v>
      </c>
      <c r="BR349" s="95">
        <f>AI349+AF349+AC349+M349</f>
        <v>83.006</v>
      </c>
      <c r="BS349" s="93">
        <f t="shared" si="1170"/>
        <v>1.6391390205371249E-3</v>
      </c>
      <c r="BT349" s="97">
        <f t="shared" si="1193"/>
        <v>2.6405230668340818E-3</v>
      </c>
      <c r="BU349" s="93">
        <f t="shared" si="1171"/>
        <v>0.68500000000000005</v>
      </c>
      <c r="BV349" s="93">
        <f t="shared" si="1172"/>
        <v>0.59599999999999997</v>
      </c>
      <c r="BW349" s="93">
        <f t="shared" si="1173"/>
        <v>0.59799999999999998</v>
      </c>
      <c r="BX349" s="93">
        <f t="shared" si="1174"/>
        <v>0.58699999999999997</v>
      </c>
      <c r="BY349" s="93">
        <f t="shared" si="1175"/>
        <v>0.628</v>
      </c>
      <c r="BZ349" s="93">
        <f t="shared" si="1176"/>
        <v>0.624</v>
      </c>
      <c r="CA349" s="93">
        <f t="shared" si="1177"/>
        <v>0.63700000000000001</v>
      </c>
      <c r="CB349" s="93">
        <f t="shared" si="1178"/>
        <v>0.70399999999999996</v>
      </c>
      <c r="CC349" s="93">
        <f t="shared" si="1179"/>
        <v>0.60899999999999999</v>
      </c>
      <c r="CD349" s="93">
        <f t="shared" si="1180"/>
        <v>0.61399999999999999</v>
      </c>
      <c r="CE349" s="93">
        <f t="shared" si="1181"/>
        <v>0.60199999999999998</v>
      </c>
      <c r="CF349" s="93">
        <f t="shared" si="1182"/>
        <v>0.627</v>
      </c>
      <c r="CG349" s="93">
        <f t="shared" si="1183"/>
        <v>0.58499999999999996</v>
      </c>
      <c r="CH349" s="93">
        <f t="shared" si="1184"/>
        <v>0.63200000000000001</v>
      </c>
      <c r="CI349" s="93">
        <f t="shared" si="1185"/>
        <v>0.66600000000000004</v>
      </c>
      <c r="CJ349" s="93">
        <f t="shared" si="1186"/>
        <v>0.68799999999999994</v>
      </c>
      <c r="CK349" s="93">
        <f t="shared" si="1187"/>
        <v>0.55800000000000005</v>
      </c>
      <c r="CL349" s="37"/>
    </row>
    <row r="350" spans="1:90" s="81" customFormat="1">
      <c r="A350" s="149" t="s">
        <v>395</v>
      </c>
      <c r="B350" s="149" t="s">
        <v>386</v>
      </c>
      <c r="C350" s="94">
        <v>42064</v>
      </c>
      <c r="D350" s="149"/>
      <c r="E350" s="149">
        <v>6333</v>
      </c>
      <c r="F350" s="149">
        <f>E350/($E$2/10000)</f>
        <v>128.54185272387755</v>
      </c>
      <c r="G350" s="97"/>
      <c r="H350" s="97">
        <f>LARGE(BU350:CK350,1)</f>
        <v>654.7698317574467</v>
      </c>
      <c r="I350" s="97">
        <f t="shared" si="1189"/>
        <v>49.943378146868376</v>
      </c>
      <c r="J350" s="149">
        <v>143</v>
      </c>
      <c r="K350" s="149">
        <f t="shared" ref="K350:K353" si="1211">J350/(J$2/10000)</f>
        <v>53.931736752781447</v>
      </c>
      <c r="L350" s="97">
        <f t="shared" si="1210"/>
        <v>0.41956557813611822</v>
      </c>
      <c r="M350" s="149">
        <v>136</v>
      </c>
      <c r="N350" s="149">
        <f t="shared" ref="N350:N353" si="1212">M350/(M$2/10000)</f>
        <v>55.401662049861493</v>
      </c>
      <c r="O350" s="97">
        <f t="shared" si="1194"/>
        <v>0.4310009609778267</v>
      </c>
      <c r="P350" s="149">
        <v>174</v>
      </c>
      <c r="Q350" s="149">
        <f t="shared" ref="Q350:Q353" si="1213">P350/(P$2/10000)</f>
        <v>73.183041722745628</v>
      </c>
      <c r="R350" s="97">
        <f t="shared" si="1195"/>
        <v>0.56933240164159671</v>
      </c>
      <c r="S350" s="149">
        <v>564</v>
      </c>
      <c r="T350" s="149">
        <f t="shared" ref="T350:T353" si="1214">S350/(S$2/10000)</f>
        <v>166.0190745319675</v>
      </c>
      <c r="U350" s="97">
        <f t="shared" si="1196"/>
        <v>1.2915565709838901</v>
      </c>
      <c r="V350" s="149">
        <v>172</v>
      </c>
      <c r="W350" s="149">
        <f t="shared" ref="W350:W353" si="1215">V350/(V$2/10000)</f>
        <v>49.943378146868376</v>
      </c>
      <c r="X350" s="97">
        <f t="shared" si="1197"/>
        <v>0.38853787376281562</v>
      </c>
      <c r="Y350" s="149">
        <v>141</v>
      </c>
      <c r="Z350" s="149">
        <f t="shared" ref="Z350:Z353" si="1216">Y350/(Y$2/10000)</f>
        <v>61.248425350766695</v>
      </c>
      <c r="AA350" s="97">
        <f t="shared" si="1198"/>
        <v>0.47648624983129223</v>
      </c>
      <c r="AB350" s="149">
        <v>653</v>
      </c>
      <c r="AC350" s="149">
        <f t="shared" ref="AC350:AC353" si="1217">AB350/(AB$2/10000)</f>
        <v>162.74954514866786</v>
      </c>
      <c r="AD350" s="97">
        <f t="shared" si="1199"/>
        <v>1.2661210469579298</v>
      </c>
      <c r="AE350" s="149">
        <v>162</v>
      </c>
      <c r="AF350" s="149">
        <f t="shared" ref="AF350:AF353" si="1218">AE350/(AE$2/10000)</f>
        <v>62.628058916766534</v>
      </c>
      <c r="AG350" s="97">
        <f t="shared" si="1200"/>
        <v>0.48721920207030694</v>
      </c>
      <c r="AH350" s="149">
        <v>230</v>
      </c>
      <c r="AI350" s="149">
        <f t="shared" ref="AI350:AI353" si="1219">AH350/(AH$2/10000)</f>
        <v>97.710183100386601</v>
      </c>
      <c r="AJ350" s="97">
        <f t="shared" si="1201"/>
        <v>0.76014294978522778</v>
      </c>
      <c r="AK350" s="149">
        <v>176</v>
      </c>
      <c r="AL350" s="149">
        <f>AK350/(AK$2/10000)</f>
        <v>50.59943075640399</v>
      </c>
      <c r="AM350" s="97">
        <f t="shared" si="1202"/>
        <v>0.3936416792209872</v>
      </c>
      <c r="AN350" s="149">
        <v>1475</v>
      </c>
      <c r="AO350" s="149">
        <f t="shared" ref="AO350:AO353" si="1220">AN350/(AN$2/10000)</f>
        <v>654.7698317574467</v>
      </c>
      <c r="AP350" s="97">
        <f t="shared" si="1203"/>
        <v>5.0938260020568276</v>
      </c>
      <c r="AQ350" s="149">
        <v>407</v>
      </c>
      <c r="AR350" s="149">
        <f t="shared" ref="AR350:AR353" si="1221">AQ350/(AQ$2/10000)</f>
        <v>124.82365208857264</v>
      </c>
      <c r="AS350" s="97">
        <f t="shared" si="1204"/>
        <v>0.97107400775300767</v>
      </c>
      <c r="AT350" s="149">
        <v>491</v>
      </c>
      <c r="AU350" s="149">
        <f t="shared" ref="AU350:AU353" si="1222">AT350/(AT$2/10000)</f>
        <v>190.62779050355243</v>
      </c>
      <c r="AV350" s="97">
        <f t="shared" si="1205"/>
        <v>1.4830017341748021</v>
      </c>
      <c r="AW350" s="149">
        <v>258</v>
      </c>
      <c r="AX350" s="149">
        <f t="shared" ref="AX350:AX353" si="1223">AW350/(AW$2/10000)</f>
        <v>97.398920306542351</v>
      </c>
      <c r="AY350" s="97">
        <f t="shared" si="1206"/>
        <v>0.75772145991832129</v>
      </c>
      <c r="AZ350" s="149">
        <v>341</v>
      </c>
      <c r="BA350" s="149">
        <f t="shared" ref="BA350:BA353" si="1224">AZ350/(AZ$2/10000)</f>
        <v>99.185573007562525</v>
      </c>
      <c r="BB350" s="97">
        <f t="shared" si="1207"/>
        <v>0.7716208449291948</v>
      </c>
      <c r="BC350" s="149">
        <v>536</v>
      </c>
      <c r="BD350" s="149">
        <f t="shared" ref="BD350:BD353" si="1225">BC350/(BC$2/10000)</f>
        <v>156.3365903456322</v>
      </c>
      <c r="BE350" s="97">
        <f t="shared" si="1208"/>
        <v>1.2162310331831057</v>
      </c>
      <c r="BF350" s="149">
        <v>274</v>
      </c>
      <c r="BG350" s="149">
        <f t="shared" ref="BG350:BG353" si="1226">BF350/(BF$2/10000)</f>
        <v>105.17022991594058</v>
      </c>
      <c r="BH350" s="97">
        <f t="shared" si="1209"/>
        <v>0.81817888638853009</v>
      </c>
      <c r="BI350" s="149">
        <f t="shared" si="1163"/>
        <v>1194</v>
      </c>
      <c r="BJ350" s="149">
        <f t="shared" si="1164"/>
        <v>1.9377140167805385E-2</v>
      </c>
      <c r="BK350" s="97">
        <f t="shared" si="1190"/>
        <v>1.5074576690153732E-4</v>
      </c>
      <c r="BL350" s="149">
        <f t="shared" si="1165"/>
        <v>1430</v>
      </c>
      <c r="BM350" s="149">
        <f t="shared" si="1166"/>
        <v>2.5821129990429931E-2</v>
      </c>
      <c r="BN350" s="97">
        <f t="shared" si="1191"/>
        <v>2.0087721970132671E-4</v>
      </c>
      <c r="BO350" s="149">
        <f t="shared" si="1167"/>
        <v>2528</v>
      </c>
      <c r="BP350" s="149">
        <f t="shared" si="1168"/>
        <v>4.5622710292180256E-2</v>
      </c>
      <c r="BQ350" s="97">
        <f t="shared" si="1192"/>
        <v>3.5492494720908526E-4</v>
      </c>
      <c r="BR350" s="149">
        <f t="shared" si="1169"/>
        <v>1181</v>
      </c>
      <c r="BS350" s="149">
        <f t="shared" si="1170"/>
        <v>2.3321484992101106E-2</v>
      </c>
      <c r="BT350" s="97">
        <f t="shared" si="1193"/>
        <v>1.8143106309661099E-4</v>
      </c>
      <c r="BU350" s="149">
        <f t="shared" si="1171"/>
        <v>53.931736752781447</v>
      </c>
      <c r="BV350" s="149">
        <f t="shared" si="1172"/>
        <v>55.401662049861493</v>
      </c>
      <c r="BW350" s="149">
        <f t="shared" si="1173"/>
        <v>73.183041722745628</v>
      </c>
      <c r="BX350" s="149">
        <f t="shared" si="1174"/>
        <v>166.0190745319675</v>
      </c>
      <c r="BY350" s="149">
        <f t="shared" si="1175"/>
        <v>49.943378146868376</v>
      </c>
      <c r="BZ350" s="149">
        <f t="shared" si="1176"/>
        <v>61.248425350766695</v>
      </c>
      <c r="CA350" s="149">
        <f t="shared" si="1177"/>
        <v>162.74954514866786</v>
      </c>
      <c r="CB350" s="149">
        <f t="shared" si="1178"/>
        <v>62.628058916766534</v>
      </c>
      <c r="CC350" s="149">
        <f t="shared" si="1179"/>
        <v>97.710183100386601</v>
      </c>
      <c r="CD350" s="149">
        <f t="shared" si="1180"/>
        <v>50.59943075640399</v>
      </c>
      <c r="CE350" s="149">
        <f t="shared" si="1181"/>
        <v>654.7698317574467</v>
      </c>
      <c r="CF350" s="149">
        <f t="shared" si="1182"/>
        <v>124.82365208857264</v>
      </c>
      <c r="CG350" s="149">
        <f t="shared" si="1183"/>
        <v>190.62779050355243</v>
      </c>
      <c r="CH350" s="149">
        <f t="shared" si="1184"/>
        <v>97.398920306542351</v>
      </c>
      <c r="CI350" s="149">
        <f t="shared" si="1185"/>
        <v>99.185573007562525</v>
      </c>
      <c r="CJ350" s="149">
        <f t="shared" si="1186"/>
        <v>156.3365903456322</v>
      </c>
      <c r="CK350" s="149">
        <f t="shared" si="1187"/>
        <v>105.17022991594058</v>
      </c>
      <c r="CL350" s="149"/>
    </row>
    <row r="351" spans="1:90" s="81" customFormat="1">
      <c r="A351" s="149" t="s">
        <v>396</v>
      </c>
      <c r="B351" s="149" t="s">
        <v>386</v>
      </c>
      <c r="C351" s="94">
        <v>42064</v>
      </c>
      <c r="D351" s="149"/>
      <c r="E351" s="149">
        <v>31620</v>
      </c>
      <c r="F351" s="149">
        <f>E351/($E$2/10000)</f>
        <v>641.79589185678333</v>
      </c>
      <c r="G351" s="97"/>
      <c r="H351" s="97">
        <f t="shared" si="1188"/>
        <v>2227.9930749766945</v>
      </c>
      <c r="I351" s="97">
        <f t="shared" si="1189"/>
        <v>263.36420918145126</v>
      </c>
      <c r="J351" s="149">
        <v>738</v>
      </c>
      <c r="K351" s="149">
        <f t="shared" si="1211"/>
        <v>278.33301904582311</v>
      </c>
      <c r="L351" s="97">
        <f t="shared" si="1210"/>
        <v>0.43367840551390296</v>
      </c>
      <c r="M351" s="149">
        <v>720</v>
      </c>
      <c r="N351" s="149">
        <f t="shared" si="1212"/>
        <v>293.30291673456082</v>
      </c>
      <c r="O351" s="97">
        <f t="shared" si="1194"/>
        <v>0.45700341877540612</v>
      </c>
      <c r="P351" s="149">
        <v>1095</v>
      </c>
      <c r="Q351" s="149">
        <f t="shared" si="1213"/>
        <v>460.54845222072674</v>
      </c>
      <c r="R351" s="97">
        <f t="shared" si="1195"/>
        <v>0.71759333156264282</v>
      </c>
      <c r="S351" s="149">
        <v>2850</v>
      </c>
      <c r="T351" s="149">
        <f t="shared" si="1214"/>
        <v>838.92617449664419</v>
      </c>
      <c r="U351" s="97">
        <f t="shared" si="1196"/>
        <v>1.3071541671442335</v>
      </c>
      <c r="V351" s="149">
        <v>907</v>
      </c>
      <c r="W351" s="149">
        <f t="shared" si="1215"/>
        <v>263.36420918145126</v>
      </c>
      <c r="X351" s="97">
        <f t="shared" si="1197"/>
        <v>0.41035508722175018</v>
      </c>
      <c r="Y351" s="149">
        <v>615</v>
      </c>
      <c r="Z351" s="149">
        <f t="shared" si="1216"/>
        <v>267.14738716823774</v>
      </c>
      <c r="AA351" s="97">
        <f t="shared" si="1198"/>
        <v>0.41624976189135787</v>
      </c>
      <c r="AB351" s="149">
        <v>3704</v>
      </c>
      <c r="AC351" s="149">
        <f t="shared" si="1217"/>
        <v>923.16127906686938</v>
      </c>
      <c r="AD351" s="97">
        <f t="shared" si="1199"/>
        <v>1.4384032225511234</v>
      </c>
      <c r="AE351" s="149">
        <v>702</v>
      </c>
      <c r="AF351" s="149">
        <f t="shared" si="1218"/>
        <v>271.38825530598831</v>
      </c>
      <c r="AG351" s="97">
        <f t="shared" si="1200"/>
        <v>0.42285757629397319</v>
      </c>
      <c r="AH351" s="149">
        <v>1178</v>
      </c>
      <c r="AI351" s="149">
        <f t="shared" si="1219"/>
        <v>500.44606822719743</v>
      </c>
      <c r="AJ351" s="97">
        <f t="shared" si="1201"/>
        <v>0.77975891490884131</v>
      </c>
      <c r="AK351" s="149">
        <v>1478</v>
      </c>
      <c r="AL351" s="149">
        <f>AK351/(AK$2/10000)</f>
        <v>424.920219647529</v>
      </c>
      <c r="AM351" s="97">
        <f t="shared" si="1202"/>
        <v>0.66207999309280385</v>
      </c>
      <c r="AN351" s="149">
        <v>5019</v>
      </c>
      <c r="AO351" s="149">
        <f t="shared" si="1220"/>
        <v>2227.9930749766945</v>
      </c>
      <c r="AP351" s="97">
        <f t="shared" si="1203"/>
        <v>3.4714978753305434</v>
      </c>
      <c r="AQ351" s="149">
        <v>2600</v>
      </c>
      <c r="AR351" s="149">
        <f t="shared" si="1221"/>
        <v>797.39925167147146</v>
      </c>
      <c r="AS351" s="97">
        <f t="shared" si="1204"/>
        <v>1.2424499156024684</v>
      </c>
      <c r="AT351" s="149">
        <v>2613</v>
      </c>
      <c r="AU351" s="149">
        <f t="shared" si="1222"/>
        <v>1014.4815001747098</v>
      </c>
      <c r="AV351" s="97">
        <f t="shared" si="1205"/>
        <v>1.5806917947693739</v>
      </c>
      <c r="AW351" s="149">
        <v>1787</v>
      </c>
      <c r="AX351" s="149">
        <f t="shared" si="1223"/>
        <v>674.61965344105101</v>
      </c>
      <c r="AY351" s="97">
        <f t="shared" si="1206"/>
        <v>1.0511436143495794</v>
      </c>
      <c r="AZ351" s="149">
        <v>1940</v>
      </c>
      <c r="BA351" s="149">
        <f t="shared" si="1224"/>
        <v>564.2815590459569</v>
      </c>
      <c r="BB351" s="97">
        <f t="shared" si="1207"/>
        <v>0.87922276568868452</v>
      </c>
      <c r="BC351" s="149">
        <v>2052</v>
      </c>
      <c r="BD351" s="149">
        <f t="shared" si="1225"/>
        <v>598.51246900977105</v>
      </c>
      <c r="BE351" s="97">
        <f t="shared" si="1208"/>
        <v>0.93255889700105632</v>
      </c>
      <c r="BF351" s="149">
        <v>1622</v>
      </c>
      <c r="BG351" s="149">
        <f t="shared" si="1226"/>
        <v>622.57705446589637</v>
      </c>
      <c r="BH351" s="97">
        <f t="shared" si="1209"/>
        <v>0.97005459580726694</v>
      </c>
      <c r="BI351" s="149">
        <f t="shared" si="1163"/>
        <v>6205</v>
      </c>
      <c r="BJ351" s="149">
        <f t="shared" si="1164"/>
        <v>0.10069945958227171</v>
      </c>
      <c r="BK351" s="97">
        <f t="shared" si="1190"/>
        <v>1.5690262412078944E-4</v>
      </c>
      <c r="BL351" s="149">
        <f t="shared" si="1165"/>
        <v>8622</v>
      </c>
      <c r="BM351" s="149">
        <f t="shared" si="1166"/>
        <v>0.15568516278145936</v>
      </c>
      <c r="BN351" s="97">
        <f t="shared" si="1191"/>
        <v>2.4257737507643704E-4</v>
      </c>
      <c r="BO351" s="149">
        <f t="shared" si="1167"/>
        <v>10489</v>
      </c>
      <c r="BP351" s="149">
        <f t="shared" si="1168"/>
        <v>0.1892945444045406</v>
      </c>
      <c r="BQ351" s="97">
        <f t="shared" si="1192"/>
        <v>2.9494508582298881E-4</v>
      </c>
      <c r="BR351" s="149">
        <f t="shared" si="1169"/>
        <v>6304</v>
      </c>
      <c r="BS351" s="149">
        <f t="shared" si="1170"/>
        <v>0.12448657187993681</v>
      </c>
      <c r="BT351" s="97">
        <f t="shared" si="1193"/>
        <v>1.9396598429414062E-4</v>
      </c>
      <c r="BU351" s="149">
        <f t="shared" si="1171"/>
        <v>278.33301904582311</v>
      </c>
      <c r="BV351" s="149">
        <f t="shared" si="1172"/>
        <v>293.30291673456082</v>
      </c>
      <c r="BW351" s="149">
        <f t="shared" si="1173"/>
        <v>460.54845222072674</v>
      </c>
      <c r="BX351" s="149">
        <f t="shared" si="1174"/>
        <v>838.92617449664419</v>
      </c>
      <c r="BY351" s="149">
        <f t="shared" si="1175"/>
        <v>263.36420918145126</v>
      </c>
      <c r="BZ351" s="149">
        <f t="shared" si="1176"/>
        <v>267.14738716823774</v>
      </c>
      <c r="CA351" s="149">
        <f t="shared" si="1177"/>
        <v>923.16127906686938</v>
      </c>
      <c r="CB351" s="149">
        <f t="shared" si="1178"/>
        <v>271.38825530598831</v>
      </c>
      <c r="CC351" s="149">
        <f t="shared" si="1179"/>
        <v>500.44606822719743</v>
      </c>
      <c r="CD351" s="149">
        <f t="shared" si="1180"/>
        <v>424.920219647529</v>
      </c>
      <c r="CE351" s="149">
        <f t="shared" si="1181"/>
        <v>2227.9930749766945</v>
      </c>
      <c r="CF351" s="149">
        <f t="shared" si="1182"/>
        <v>797.39925167147146</v>
      </c>
      <c r="CG351" s="149">
        <f t="shared" si="1183"/>
        <v>1014.4815001747098</v>
      </c>
      <c r="CH351" s="149">
        <f t="shared" si="1184"/>
        <v>674.61965344105101</v>
      </c>
      <c r="CI351" s="149">
        <f t="shared" si="1185"/>
        <v>564.2815590459569</v>
      </c>
      <c r="CJ351" s="149">
        <f t="shared" si="1186"/>
        <v>598.51246900977105</v>
      </c>
      <c r="CK351" s="149">
        <f t="shared" si="1187"/>
        <v>622.57705446589637</v>
      </c>
      <c r="CL351" s="149"/>
    </row>
    <row r="352" spans="1:90" s="81" customFormat="1">
      <c r="A352" s="149" t="s">
        <v>397</v>
      </c>
      <c r="B352" s="149" t="s">
        <v>386</v>
      </c>
      <c r="C352" s="94">
        <v>42064</v>
      </c>
      <c r="D352" s="149"/>
      <c r="E352" s="149">
        <v>5653</v>
      </c>
      <c r="F352" s="149">
        <f>E352/($E$2/10000)</f>
        <v>114.73979053340911</v>
      </c>
      <c r="G352" s="97"/>
      <c r="H352" s="97">
        <f t="shared" si="1188"/>
        <v>217.80486857941531</v>
      </c>
      <c r="I352" s="97">
        <f t="shared" si="1189"/>
        <v>33.062128051059425</v>
      </c>
      <c r="J352" s="149">
        <v>141</v>
      </c>
      <c r="K352" s="149">
        <f t="shared" si="1211"/>
        <v>53.177446728267022</v>
      </c>
      <c r="L352" s="97">
        <f t="shared" si="1210"/>
        <v>0.46346124985109849</v>
      </c>
      <c r="M352" s="149">
        <v>151</v>
      </c>
      <c r="N352" s="149">
        <f t="shared" si="1212"/>
        <v>61.512139481831511</v>
      </c>
      <c r="O352" s="97">
        <f t="shared" si="1194"/>
        <v>0.53610120077673362</v>
      </c>
      <c r="P352" s="149">
        <v>201</v>
      </c>
      <c r="Q352" s="149">
        <f t="shared" si="1213"/>
        <v>84.53903095558546</v>
      </c>
      <c r="R352" s="97">
        <f t="shared" si="1195"/>
        <v>0.73678913446307881</v>
      </c>
      <c r="S352" s="149">
        <v>688</v>
      </c>
      <c r="T352" s="149">
        <f t="shared" si="1214"/>
        <v>202.5197221241022</v>
      </c>
      <c r="U352" s="97">
        <f t="shared" si="1196"/>
        <v>1.7650347903078485</v>
      </c>
      <c r="V352" s="149">
        <v>175</v>
      </c>
      <c r="W352" s="149">
        <f t="shared" si="1215"/>
        <v>50.814483579662593</v>
      </c>
      <c r="X352" s="97">
        <f t="shared" si="1197"/>
        <v>0.44286714611760425</v>
      </c>
      <c r="Y352" s="149">
        <v>155</v>
      </c>
      <c r="Z352" s="149">
        <f t="shared" si="1216"/>
        <v>67.32982928630382</v>
      </c>
      <c r="AA352" s="97">
        <f t="shared" si="1198"/>
        <v>0.58680453374803054</v>
      </c>
      <c r="AB352" s="149">
        <v>745</v>
      </c>
      <c r="AC352" s="149">
        <f t="shared" si="1217"/>
        <v>185.67903696134388</v>
      </c>
      <c r="AD352" s="97">
        <f t="shared" si="1199"/>
        <v>1.6182619481711464</v>
      </c>
      <c r="AE352" s="149">
        <v>177</v>
      </c>
      <c r="AF352" s="149">
        <f t="shared" si="1218"/>
        <v>68.426953260911588</v>
      </c>
      <c r="AG352" s="97">
        <f t="shared" si="1200"/>
        <v>0.59636637772131473</v>
      </c>
      <c r="AH352" s="149">
        <v>218</v>
      </c>
      <c r="AI352" s="149">
        <f t="shared" si="1219"/>
        <v>92.612260503844695</v>
      </c>
      <c r="AJ352" s="97">
        <f t="shared" si="1201"/>
        <v>0.80715033619377685</v>
      </c>
      <c r="AK352" s="149">
        <v>115</v>
      </c>
      <c r="AL352" s="149">
        <f>AK352/(AK$2/10000)</f>
        <v>33.062128051059425</v>
      </c>
      <c r="AM352" s="97">
        <f t="shared" si="1202"/>
        <v>0.28814875726509742</v>
      </c>
      <c r="AN352" s="149">
        <v>425</v>
      </c>
      <c r="AO352" s="149">
        <f t="shared" si="1220"/>
        <v>188.66249389621345</v>
      </c>
      <c r="AP352" s="97">
        <f t="shared" si="1203"/>
        <v>1.6442638863043773</v>
      </c>
      <c r="AQ352" s="149">
        <v>465</v>
      </c>
      <c r="AR352" s="149">
        <f t="shared" si="1221"/>
        <v>142.61178924124394</v>
      </c>
      <c r="AS352" s="97">
        <f t="shared" si="1204"/>
        <v>1.2429148473974185</v>
      </c>
      <c r="AT352" s="149">
        <v>561</v>
      </c>
      <c r="AU352" s="149">
        <f t="shared" si="1222"/>
        <v>217.80486857941531</v>
      </c>
      <c r="AV352" s="97">
        <f t="shared" si="1205"/>
        <v>1.8982505333753112</v>
      </c>
      <c r="AW352" s="149">
        <v>297</v>
      </c>
      <c r="AX352" s="149">
        <f t="shared" si="1223"/>
        <v>112.12201291101968</v>
      </c>
      <c r="AY352" s="97">
        <f t="shared" si="1206"/>
        <v>0.97718509324254688</v>
      </c>
      <c r="AZ352" s="149">
        <v>246</v>
      </c>
      <c r="BA352" s="149">
        <f t="shared" si="1224"/>
        <v>71.553228621291439</v>
      </c>
      <c r="BB352" s="97">
        <f t="shared" si="1207"/>
        <v>0.62361303161397252</v>
      </c>
      <c r="BC352" s="149">
        <v>498</v>
      </c>
      <c r="BD352" s="149">
        <f t="shared" si="1225"/>
        <v>145.2530261047105</v>
      </c>
      <c r="BE352" s="97">
        <f t="shared" si="1208"/>
        <v>1.2659342101763449</v>
      </c>
      <c r="BF352" s="149">
        <v>395</v>
      </c>
      <c r="BG352" s="149">
        <f t="shared" si="1226"/>
        <v>151.61401757954937</v>
      </c>
      <c r="BH352" s="97">
        <f t="shared" si="1209"/>
        <v>1.3213726195133979</v>
      </c>
      <c r="BI352" s="149">
        <f t="shared" si="1163"/>
        <v>1360</v>
      </c>
      <c r="BJ352" s="149">
        <f t="shared" si="1164"/>
        <v>2.2071114428991057E-2</v>
      </c>
      <c r="BK352" s="97">
        <f t="shared" si="1190"/>
        <v>1.9235798083982512E-4</v>
      </c>
      <c r="BL352" s="149">
        <f t="shared" si="1165"/>
        <v>1718</v>
      </c>
      <c r="BM352" s="149">
        <f t="shared" si="1166"/>
        <v>3.1021469457034E-2</v>
      </c>
      <c r="BN352" s="97">
        <f t="shared" si="1191"/>
        <v>2.7036365774087232E-4</v>
      </c>
      <c r="BO352" s="149">
        <f t="shared" si="1167"/>
        <v>1284</v>
      </c>
      <c r="BP352" s="149">
        <f t="shared" si="1168"/>
        <v>2.3172294309794086E-2</v>
      </c>
      <c r="BQ352" s="97">
        <f t="shared" si="1192"/>
        <v>2.0195517354589334E-4</v>
      </c>
      <c r="BR352" s="149">
        <f t="shared" si="1169"/>
        <v>1291</v>
      </c>
      <c r="BS352" s="149">
        <f t="shared" si="1170"/>
        <v>2.5493680884676146E-2</v>
      </c>
      <c r="BT352" s="97">
        <f t="shared" si="1193"/>
        <v>2.2218692195758436E-4</v>
      </c>
      <c r="BU352" s="149">
        <f t="shared" si="1171"/>
        <v>53.177446728267022</v>
      </c>
      <c r="BV352" s="149">
        <f t="shared" si="1172"/>
        <v>61.512139481831511</v>
      </c>
      <c r="BW352" s="149">
        <f t="shared" si="1173"/>
        <v>84.53903095558546</v>
      </c>
      <c r="BX352" s="149">
        <f t="shared" si="1174"/>
        <v>202.5197221241022</v>
      </c>
      <c r="BY352" s="149">
        <f t="shared" si="1175"/>
        <v>50.814483579662593</v>
      </c>
      <c r="BZ352" s="149">
        <f t="shared" si="1176"/>
        <v>67.32982928630382</v>
      </c>
      <c r="CA352" s="149">
        <f t="shared" si="1177"/>
        <v>185.67903696134388</v>
      </c>
      <c r="CB352" s="149">
        <f t="shared" si="1178"/>
        <v>68.426953260911588</v>
      </c>
      <c r="CC352" s="149">
        <f t="shared" si="1179"/>
        <v>92.612260503844695</v>
      </c>
      <c r="CD352" s="149">
        <f t="shared" si="1180"/>
        <v>33.062128051059425</v>
      </c>
      <c r="CE352" s="149">
        <f t="shared" si="1181"/>
        <v>188.66249389621345</v>
      </c>
      <c r="CF352" s="149">
        <f t="shared" si="1182"/>
        <v>142.61178924124394</v>
      </c>
      <c r="CG352" s="149">
        <f t="shared" si="1183"/>
        <v>217.80486857941531</v>
      </c>
      <c r="CH352" s="149">
        <f t="shared" si="1184"/>
        <v>112.12201291101968</v>
      </c>
      <c r="CI352" s="149">
        <f t="shared" si="1185"/>
        <v>71.553228621291439</v>
      </c>
      <c r="CJ352" s="149">
        <f t="shared" si="1186"/>
        <v>145.2530261047105</v>
      </c>
      <c r="CK352" s="149">
        <f t="shared" si="1187"/>
        <v>151.61401757954937</v>
      </c>
      <c r="CL352" s="149"/>
    </row>
    <row r="353" spans="1:90" s="81" customFormat="1">
      <c r="A353" s="149" t="s">
        <v>398</v>
      </c>
      <c r="B353" s="149" t="s">
        <v>386</v>
      </c>
      <c r="C353" s="94">
        <v>42064</v>
      </c>
      <c r="D353" s="149"/>
      <c r="E353" s="149">
        <v>344</v>
      </c>
      <c r="F353" s="149">
        <f>E353/($E$2/10000)</f>
        <v>6.9822196963546315</v>
      </c>
      <c r="G353" s="97"/>
      <c r="H353" s="97">
        <f t="shared" si="1188"/>
        <v>22.431024599356977</v>
      </c>
      <c r="I353" s="97">
        <f t="shared" si="1189"/>
        <v>0.4073651621313345</v>
      </c>
      <c r="J353" s="149">
        <v>10</v>
      </c>
      <c r="K353" s="149">
        <f t="shared" si="1211"/>
        <v>3.7714501225721291</v>
      </c>
      <c r="L353" s="97">
        <f>K353/$F353</f>
        <v>0.54015059488047579</v>
      </c>
      <c r="M353" s="149">
        <v>1</v>
      </c>
      <c r="N353" s="149">
        <f t="shared" si="1212"/>
        <v>0.4073651621313345</v>
      </c>
      <c r="O353" s="97">
        <f t="shared" si="1194"/>
        <v>5.8343217464786594E-2</v>
      </c>
      <c r="P353" s="149">
        <v>9</v>
      </c>
      <c r="Q353" s="149">
        <f t="shared" si="1213"/>
        <v>3.7853297442799461</v>
      </c>
      <c r="R353" s="97">
        <f t="shared" si="1195"/>
        <v>0.54213844721274529</v>
      </c>
      <c r="S353" s="149">
        <v>31</v>
      </c>
      <c r="T353" s="149">
        <f t="shared" si="1214"/>
        <v>9.1251618980336744</v>
      </c>
      <c r="U353" s="97">
        <f t="shared" si="1196"/>
        <v>1.3069141755590787</v>
      </c>
      <c r="V353" s="149">
        <v>5</v>
      </c>
      <c r="W353" s="149">
        <f t="shared" si="1215"/>
        <v>1.4518423879903597</v>
      </c>
      <c r="X353" s="97">
        <f t="shared" si="1197"/>
        <v>0.20793421735903792</v>
      </c>
      <c r="Y353" s="149">
        <v>8</v>
      </c>
      <c r="Z353" s="149">
        <f t="shared" si="1216"/>
        <v>3.4750879631640679</v>
      </c>
      <c r="AA353" s="97">
        <f t="shared" si="1198"/>
        <v>0.49770533072432355</v>
      </c>
      <c r="AB353" s="149">
        <v>90</v>
      </c>
      <c r="AC353" s="149">
        <f t="shared" si="1217"/>
        <v>22.431024599356977</v>
      </c>
      <c r="AD353" s="97">
        <f t="shared" si="1199"/>
        <v>3.2125922091893013</v>
      </c>
      <c r="AE353" s="149">
        <v>2</v>
      </c>
      <c r="AF353" s="149">
        <f t="shared" si="1218"/>
        <v>0.77318591255267333</v>
      </c>
      <c r="AG353" s="97">
        <f t="shared" si="1200"/>
        <v>0.11073640563850323</v>
      </c>
      <c r="AH353" s="149">
        <v>12</v>
      </c>
      <c r="AI353" s="149">
        <f t="shared" si="1219"/>
        <v>5.0979225965419097</v>
      </c>
      <c r="AJ353" s="97">
        <f t="shared" si="1201"/>
        <v>0.73012921653031049</v>
      </c>
      <c r="AK353" s="149">
        <v>8</v>
      </c>
      <c r="AL353" s="149">
        <f>AK353/(AK$2/10000)</f>
        <v>2.2999741252910906</v>
      </c>
      <c r="AM353" s="97">
        <f t="shared" si="1202"/>
        <v>0.32940443373500422</v>
      </c>
      <c r="AN353" s="149">
        <v>22</v>
      </c>
      <c r="AO353" s="149">
        <f t="shared" si="1220"/>
        <v>9.7660585075686956</v>
      </c>
      <c r="AP353" s="97">
        <f t="shared" si="1203"/>
        <v>1.3987039841595772</v>
      </c>
      <c r="AQ353" s="149">
        <v>19</v>
      </c>
      <c r="AR353" s="149">
        <f t="shared" si="1221"/>
        <v>5.8271483775992143</v>
      </c>
      <c r="AS353" s="97">
        <f t="shared" si="1204"/>
        <v>0.83456961124290152</v>
      </c>
      <c r="AT353" s="149">
        <v>36</v>
      </c>
      <c r="AU353" s="149">
        <f t="shared" si="1222"/>
        <v>13.976783010443764</v>
      </c>
      <c r="AV353" s="97">
        <f t="shared" si="1205"/>
        <v>2.0017678644143704</v>
      </c>
      <c r="AW353" s="149">
        <v>17</v>
      </c>
      <c r="AX353" s="149">
        <f t="shared" si="1223"/>
        <v>6.4177583147721702</v>
      </c>
      <c r="AY353" s="97">
        <f t="shared" si="1206"/>
        <v>0.91915731584940497</v>
      </c>
      <c r="AZ353" s="149">
        <v>28</v>
      </c>
      <c r="BA353" s="149">
        <f t="shared" si="1224"/>
        <v>8.1442699243746368</v>
      </c>
      <c r="BB353" s="97">
        <f t="shared" si="1207"/>
        <v>1.1664299146339814</v>
      </c>
      <c r="BC353" s="149">
        <v>36</v>
      </c>
      <c r="BD353" s="149">
        <f t="shared" si="1225"/>
        <v>10.500218754557386</v>
      </c>
      <c r="BE353" s="97">
        <f t="shared" si="1208"/>
        <v>1.5038510976730619</v>
      </c>
      <c r="BF353" s="149">
        <v>10</v>
      </c>
      <c r="BG353" s="149">
        <f t="shared" si="1226"/>
        <v>3.8383295589759334</v>
      </c>
      <c r="BH353" s="97">
        <f t="shared" si="1209"/>
        <v>0.54972912997565782</v>
      </c>
      <c r="BI353" s="149">
        <f t="shared" si="1163"/>
        <v>63</v>
      </c>
      <c r="BJ353" s="149">
        <f t="shared" si="1164"/>
        <v>1.0224119184017917E-3</v>
      </c>
      <c r="BK353" s="97">
        <f t="shared" si="1190"/>
        <v>1.4643078603435893E-4</v>
      </c>
      <c r="BL353" s="149">
        <f t="shared" si="1165"/>
        <v>82</v>
      </c>
      <c r="BM353" s="149">
        <f t="shared" si="1166"/>
        <v>1.4806522092414365E-3</v>
      </c>
      <c r="BN353" s="97">
        <f t="shared" si="1191"/>
        <v>2.1206038675845087E-4</v>
      </c>
      <c r="BO353" s="149">
        <f t="shared" si="1167"/>
        <v>94</v>
      </c>
      <c r="BP353" s="149">
        <f t="shared" si="1168"/>
        <v>1.6964140694086011E-3</v>
      </c>
      <c r="BQ353" s="97">
        <f t="shared" si="1192"/>
        <v>2.4296200108029931E-4</v>
      </c>
      <c r="BR353" s="149">
        <f t="shared" si="1169"/>
        <v>105</v>
      </c>
      <c r="BS353" s="149">
        <f t="shared" si="1170"/>
        <v>2.0734597156398106E-3</v>
      </c>
      <c r="BT353" s="97">
        <f t="shared" si="1193"/>
        <v>2.9696282927366916E-4</v>
      </c>
      <c r="BU353" s="149">
        <f t="shared" si="1171"/>
        <v>3.7714501225721291</v>
      </c>
      <c r="BV353" s="149">
        <f t="shared" si="1172"/>
        <v>0.4073651621313345</v>
      </c>
      <c r="BW353" s="149">
        <f t="shared" si="1173"/>
        <v>3.7853297442799461</v>
      </c>
      <c r="BX353" s="149">
        <f t="shared" si="1174"/>
        <v>9.1251618980336744</v>
      </c>
      <c r="BY353" s="149">
        <f t="shared" si="1175"/>
        <v>1.4518423879903597</v>
      </c>
      <c r="BZ353" s="149">
        <f t="shared" si="1176"/>
        <v>3.4750879631640679</v>
      </c>
      <c r="CA353" s="149">
        <f t="shared" si="1177"/>
        <v>22.431024599356977</v>
      </c>
      <c r="CB353" s="149">
        <f t="shared" si="1178"/>
        <v>0.77318591255267333</v>
      </c>
      <c r="CC353" s="149">
        <f t="shared" si="1179"/>
        <v>5.0979225965419097</v>
      </c>
      <c r="CD353" s="149">
        <f t="shared" si="1180"/>
        <v>2.2999741252910906</v>
      </c>
      <c r="CE353" s="149">
        <f t="shared" si="1181"/>
        <v>9.7660585075686956</v>
      </c>
      <c r="CF353" s="149">
        <f t="shared" si="1182"/>
        <v>5.8271483775992143</v>
      </c>
      <c r="CG353" s="149">
        <f t="shared" si="1183"/>
        <v>13.976783010443764</v>
      </c>
      <c r="CH353" s="149">
        <f t="shared" si="1184"/>
        <v>6.4177583147721702</v>
      </c>
      <c r="CI353" s="149">
        <f t="shared" si="1185"/>
        <v>8.1442699243746368</v>
      </c>
      <c r="CJ353" s="149">
        <f t="shared" si="1186"/>
        <v>10.500218754557386</v>
      </c>
      <c r="CK353" s="149">
        <f t="shared" si="1187"/>
        <v>3.8383295589759334</v>
      </c>
      <c r="CL353" s="149"/>
    </row>
    <row r="354" spans="1:90">
      <c r="A354" s="37" t="s">
        <v>399</v>
      </c>
      <c r="B354" s="37" t="s">
        <v>386</v>
      </c>
      <c r="C354" s="94">
        <v>42064</v>
      </c>
      <c r="D354" s="37"/>
      <c r="E354" s="148">
        <f>E355*F354</f>
        <v>1338.246864</v>
      </c>
      <c r="F354" s="93">
        <v>0.270681</v>
      </c>
      <c r="G354" s="97"/>
      <c r="H354" s="96">
        <f t="shared" si="1188"/>
        <v>0.40200000000000002</v>
      </c>
      <c r="I354" s="96">
        <f t="shared" si="1189"/>
        <v>0.151</v>
      </c>
      <c r="J354" s="148">
        <f>J355*K354</f>
        <v>68.067999999999998</v>
      </c>
      <c r="K354" s="93">
        <v>0.28599999999999998</v>
      </c>
      <c r="L354" s="97">
        <f t="shared" si="1210"/>
        <v>1.056594293651937</v>
      </c>
      <c r="M354" s="148">
        <f>M355*N354</f>
        <v>48.023999999999994</v>
      </c>
      <c r="N354" s="93">
        <v>0.34799999999999998</v>
      </c>
      <c r="O354" s="97">
        <f t="shared" si="1194"/>
        <v>1.2856462034645948</v>
      </c>
      <c r="P354" s="148">
        <f>P355*Q354</f>
        <v>33.983999999999995</v>
      </c>
      <c r="Q354" s="93">
        <v>0.23599999999999999</v>
      </c>
      <c r="R354" s="97">
        <f t="shared" si="1195"/>
        <v>0.87187501154495506</v>
      </c>
      <c r="S354" s="148">
        <f>S355*T354</f>
        <v>130.82</v>
      </c>
      <c r="T354" s="93">
        <v>0.21099999999999999</v>
      </c>
      <c r="U354" s="97">
        <f t="shared" si="1196"/>
        <v>0.77951537049146413</v>
      </c>
      <c r="V354" s="148">
        <f>V355*W354</f>
        <v>99.792000000000002</v>
      </c>
      <c r="W354" s="93">
        <v>0.216</v>
      </c>
      <c r="X354" s="97">
        <f t="shared" si="1197"/>
        <v>0.79798729870216234</v>
      </c>
      <c r="Y354" s="148">
        <f>Y355*Z354</f>
        <v>56.012</v>
      </c>
      <c r="Z354" s="93">
        <v>0.20899999999999999</v>
      </c>
      <c r="AA354" s="97">
        <f t="shared" si="1198"/>
        <v>0.77212659920718485</v>
      </c>
      <c r="AB354" s="148">
        <f>AB355*AC354</f>
        <v>45.967999999999996</v>
      </c>
      <c r="AC354" s="93">
        <v>0.20799999999999999</v>
      </c>
      <c r="AD354" s="97">
        <f t="shared" si="1199"/>
        <v>0.7684322135650451</v>
      </c>
      <c r="AE354" s="148">
        <f>AE355*AF354</f>
        <v>36.994999999999997</v>
      </c>
      <c r="AF354" s="93">
        <v>0.151</v>
      </c>
      <c r="AG354" s="97">
        <f t="shared" si="1200"/>
        <v>0.55785223196308564</v>
      </c>
      <c r="AH354" s="148">
        <f>AH355*AI354</f>
        <v>78.915999999999997</v>
      </c>
      <c r="AI354" s="93">
        <v>0.36199999999999999</v>
      </c>
      <c r="AJ354" s="97">
        <f t="shared" si="1201"/>
        <v>1.3373676024545498</v>
      </c>
      <c r="AK354" s="148">
        <f>AK355*AL354</f>
        <v>122.958</v>
      </c>
      <c r="AL354" s="93">
        <v>0.29699999999999999</v>
      </c>
      <c r="AM354" s="97">
        <f t="shared" si="1202"/>
        <v>1.0972325357154731</v>
      </c>
      <c r="AN354" s="148">
        <f>AN355*AO354</f>
        <v>121.00200000000001</v>
      </c>
      <c r="AO354" s="93">
        <v>0.40200000000000002</v>
      </c>
      <c r="AP354" s="97">
        <f t="shared" si="1203"/>
        <v>1.4851430281401354</v>
      </c>
      <c r="AQ354" s="148">
        <f>AQ355*AR354</f>
        <v>72.048000000000002</v>
      </c>
      <c r="AR354" s="93">
        <v>0.30399999999999999</v>
      </c>
      <c r="AS354" s="97">
        <f t="shared" si="1204"/>
        <v>1.1230932352104506</v>
      </c>
      <c r="AT354" s="148">
        <f>AT355*AU354</f>
        <v>70.941000000000003</v>
      </c>
      <c r="AU354" s="93">
        <v>0.32100000000000001</v>
      </c>
      <c r="AV354" s="97">
        <f t="shared" si="1205"/>
        <v>1.1858977911268245</v>
      </c>
      <c r="AW354" s="148">
        <f>AW355*AX354</f>
        <v>94.86999999999999</v>
      </c>
      <c r="AX354" s="93">
        <v>0.35799999999999998</v>
      </c>
      <c r="AY354" s="97">
        <f t="shared" si="1206"/>
        <v>1.3225900598859912</v>
      </c>
      <c r="AZ354" s="148">
        <f>AZ355*BA354</f>
        <v>125.05500000000001</v>
      </c>
      <c r="BA354" s="93">
        <v>0.315</v>
      </c>
      <c r="BB354" s="97">
        <f t="shared" si="1207"/>
        <v>1.1637314772739866</v>
      </c>
      <c r="BC354" s="148">
        <f>BC355*BD354</f>
        <v>66.896000000000001</v>
      </c>
      <c r="BD354" s="93">
        <v>0.22600000000000001</v>
      </c>
      <c r="BE354" s="97">
        <f t="shared" si="1208"/>
        <v>0.83493115512355875</v>
      </c>
      <c r="BF354" s="148">
        <f>BF355*BG354</f>
        <v>63.972999999999999</v>
      </c>
      <c r="BG354" s="93">
        <v>0.247</v>
      </c>
      <c r="BH354" s="97">
        <f t="shared" si="1209"/>
        <v>0.91251325360849112</v>
      </c>
      <c r="BI354" s="95">
        <f>J354+T354+W354+Z354+Q354</f>
        <v>68.94</v>
      </c>
      <c r="BJ354" s="93">
        <f t="shared" si="1164"/>
        <v>1.1188107564225321E-3</v>
      </c>
      <c r="BK354" s="97">
        <f t="shared" si="1190"/>
        <v>4.133318394798793E-3</v>
      </c>
      <c r="BL354" s="95">
        <f>BG354+AU354+AR354+AX354</f>
        <v>1.23</v>
      </c>
      <c r="BM354" s="93">
        <f t="shared" si="1166"/>
        <v>2.2209783138621549E-5</v>
      </c>
      <c r="BN354" s="97">
        <f t="shared" si="1191"/>
        <v>8.2051503942358523E-5</v>
      </c>
      <c r="BO354" s="95">
        <f>BA354+AO354+AL354+BD354</f>
        <v>1.24</v>
      </c>
      <c r="BP354" s="93">
        <f t="shared" si="1168"/>
        <v>2.2378228149645377E-5</v>
      </c>
      <c r="BQ354" s="97">
        <f t="shared" si="1192"/>
        <v>8.2673804772575009E-5</v>
      </c>
      <c r="BR354" s="95">
        <f>AI354+AF354+AC354+M354</f>
        <v>48.74499999999999</v>
      </c>
      <c r="BS354" s="93">
        <f t="shared" si="1170"/>
        <v>9.6257898894154797E-4</v>
      </c>
      <c r="BT354" s="97">
        <f t="shared" si="1193"/>
        <v>3.5561379961709465E-3</v>
      </c>
      <c r="BU354" s="93">
        <f t="shared" si="1171"/>
        <v>0.28599999999999998</v>
      </c>
      <c r="BV354" s="93">
        <f t="shared" si="1172"/>
        <v>0.34799999999999998</v>
      </c>
      <c r="BW354" s="93">
        <f t="shared" si="1173"/>
        <v>0.23599999999999999</v>
      </c>
      <c r="BX354" s="93">
        <f t="shared" si="1174"/>
        <v>0.21099999999999999</v>
      </c>
      <c r="BY354" s="93">
        <f t="shared" si="1175"/>
        <v>0.216</v>
      </c>
      <c r="BZ354" s="93">
        <f t="shared" si="1176"/>
        <v>0.20899999999999999</v>
      </c>
      <c r="CA354" s="93">
        <f t="shared" si="1177"/>
        <v>0.20799999999999999</v>
      </c>
      <c r="CB354" s="93">
        <f t="shared" si="1178"/>
        <v>0.151</v>
      </c>
      <c r="CC354" s="93">
        <f t="shared" si="1179"/>
        <v>0.36199999999999999</v>
      </c>
      <c r="CD354" s="93">
        <f t="shared" si="1180"/>
        <v>0.29699999999999999</v>
      </c>
      <c r="CE354" s="93">
        <f t="shared" si="1181"/>
        <v>0.40200000000000002</v>
      </c>
      <c r="CF354" s="93">
        <f t="shared" si="1182"/>
        <v>0.30399999999999999</v>
      </c>
      <c r="CG354" s="93">
        <f t="shared" si="1183"/>
        <v>0.32100000000000001</v>
      </c>
      <c r="CH354" s="93">
        <f t="shared" si="1184"/>
        <v>0.35799999999999998</v>
      </c>
      <c r="CI354" s="93">
        <f t="shared" si="1185"/>
        <v>0.315</v>
      </c>
      <c r="CJ354" s="93">
        <f t="shared" si="1186"/>
        <v>0.22600000000000001</v>
      </c>
      <c r="CK354" s="93">
        <f t="shared" si="1187"/>
        <v>0.247</v>
      </c>
      <c r="CL354" s="37"/>
    </row>
    <row r="355" spans="1:90" s="81" customFormat="1">
      <c r="A355" s="149" t="s">
        <v>400</v>
      </c>
      <c r="B355" s="149" t="s">
        <v>386</v>
      </c>
      <c r="C355" s="94">
        <v>42064</v>
      </c>
      <c r="D355" s="149"/>
      <c r="E355" s="149">
        <v>4944</v>
      </c>
      <c r="F355" s="149">
        <f>E355/($E$2/10000)</f>
        <v>100.34911098481773</v>
      </c>
      <c r="G355" s="97"/>
      <c r="H355" s="97">
        <f t="shared" si="1188"/>
        <v>182.50323796067349</v>
      </c>
      <c r="I355" s="97">
        <f t="shared" si="1189"/>
        <v>55.080627071754357</v>
      </c>
      <c r="J355" s="149">
        <v>238</v>
      </c>
      <c r="K355" s="149">
        <f>J355/(J$2/10000)</f>
        <v>89.760512917216673</v>
      </c>
      <c r="L355" s="97">
        <f t="shared" si="1210"/>
        <v>0.89448239288135745</v>
      </c>
      <c r="M355" s="149">
        <v>138</v>
      </c>
      <c r="N355" s="149">
        <f>M355/(M$2/10000)</f>
        <v>56.216392374124162</v>
      </c>
      <c r="O355" s="97">
        <f t="shared" si="1194"/>
        <v>0.56020817546285384</v>
      </c>
      <c r="P355" s="149">
        <v>144</v>
      </c>
      <c r="Q355" s="149">
        <f>P355/(P$2/10000)</f>
        <v>60.565275908479137</v>
      </c>
      <c r="R355" s="97">
        <f t="shared" si="1195"/>
        <v>0.60354571469638962</v>
      </c>
      <c r="S355" s="149">
        <v>620</v>
      </c>
      <c r="T355" s="149">
        <f>S355/(S$2/10000)</f>
        <v>182.50323796067349</v>
      </c>
      <c r="U355" s="97">
        <f t="shared" si="1196"/>
        <v>1.8186831569268733</v>
      </c>
      <c r="V355" s="149">
        <v>462</v>
      </c>
      <c r="W355" s="149">
        <f>V355/(V$2/10000)</f>
        <v>134.15023665030924</v>
      </c>
      <c r="X355" s="97">
        <f t="shared" si="1197"/>
        <v>1.3368353275257758</v>
      </c>
      <c r="Y355" s="149">
        <v>268</v>
      </c>
      <c r="Z355" s="149">
        <f>Y355/(Y$2/10000)</f>
        <v>116.41544676599628</v>
      </c>
      <c r="AA355" s="97">
        <f t="shared" si="1198"/>
        <v>1.1601044157093658</v>
      </c>
      <c r="AB355" s="149">
        <v>221</v>
      </c>
      <c r="AC355" s="149">
        <f>AB355/(AB$2/10000)</f>
        <v>55.080627071754357</v>
      </c>
      <c r="AD355" s="97">
        <f t="shared" si="1199"/>
        <v>0.54889003530970748</v>
      </c>
      <c r="AE355" s="149">
        <v>245</v>
      </c>
      <c r="AF355" s="149">
        <f>AE355/(AE$2/10000)</f>
        <v>94.715274287702485</v>
      </c>
      <c r="AG355" s="97">
        <f t="shared" si="1200"/>
        <v>0.94385763220196728</v>
      </c>
      <c r="AH355" s="149">
        <v>218</v>
      </c>
      <c r="AI355" s="149">
        <f>AH355/(AH$2/10000)</f>
        <v>92.612260503844695</v>
      </c>
      <c r="AJ355" s="97">
        <f t="shared" si="1201"/>
        <v>0.92290065746428407</v>
      </c>
      <c r="AK355" s="149">
        <v>414</v>
      </c>
      <c r="AL355" s="149">
        <f>AK355/(AK$2/10000)</f>
        <v>119.02366098381394</v>
      </c>
      <c r="AM355" s="97">
        <f t="shared" si="1202"/>
        <v>1.186095819043395</v>
      </c>
      <c r="AN355" s="149">
        <v>301</v>
      </c>
      <c r="AO355" s="149">
        <f>AN355/(AN$2/10000)</f>
        <v>133.61743685355353</v>
      </c>
      <c r="AP355" s="97">
        <f t="shared" si="1203"/>
        <v>1.3315258654734781</v>
      </c>
      <c r="AQ355" s="149">
        <v>237</v>
      </c>
      <c r="AR355" s="149">
        <f>AQ355/(AQ$2/10000)</f>
        <v>72.686008710053358</v>
      </c>
      <c r="AS355" s="97">
        <f t="shared" si="1204"/>
        <v>0.72433136673278908</v>
      </c>
      <c r="AT355" s="149">
        <v>221</v>
      </c>
      <c r="AU355" s="149">
        <f>AT355/(AT$2/10000)</f>
        <v>85.801917925224217</v>
      </c>
      <c r="AV355" s="97">
        <f t="shared" si="1205"/>
        <v>0.8550341610719957</v>
      </c>
      <c r="AW355" s="149">
        <v>265</v>
      </c>
      <c r="AX355" s="149">
        <f>AW355/(AW$2/10000)</f>
        <v>100.04152667144854</v>
      </c>
      <c r="AY355" s="97">
        <f t="shared" si="1206"/>
        <v>0.99693485761507417</v>
      </c>
      <c r="AZ355" s="149">
        <v>397</v>
      </c>
      <c r="BA355" s="149">
        <f>AZ355/(AZ$2/10000)</f>
        <v>115.47411285631181</v>
      </c>
      <c r="BB355" s="97">
        <f t="shared" si="1207"/>
        <v>1.1507238252841363</v>
      </c>
      <c r="BC355" s="149">
        <v>296</v>
      </c>
      <c r="BD355" s="149">
        <f>BC355/(BC$2/10000)</f>
        <v>86.335131981916291</v>
      </c>
      <c r="BE355" s="97">
        <f t="shared" si="1208"/>
        <v>0.86034775131170149</v>
      </c>
      <c r="BF355" s="149">
        <v>259</v>
      </c>
      <c r="BG355" s="149">
        <f>BF355/(BF$2/10000)</f>
        <v>99.412735577476681</v>
      </c>
      <c r="BH355" s="97">
        <f t="shared" si="1209"/>
        <v>0.99066882209367346</v>
      </c>
      <c r="BI355" s="149">
        <f t="shared" si="1163"/>
        <v>1732</v>
      </c>
      <c r="BJ355" s="149">
        <f t="shared" si="1164"/>
        <v>2.8108213375744494E-2</v>
      </c>
      <c r="BK355" s="97">
        <f t="shared" si="1190"/>
        <v>2.8010425902026291E-4</v>
      </c>
      <c r="BL355" s="149">
        <f t="shared" si="1165"/>
        <v>982</v>
      </c>
      <c r="BM355" s="149">
        <f t="shared" si="1166"/>
        <v>1.7731713042379155E-2</v>
      </c>
      <c r="BN355" s="97">
        <f t="shared" si="1191"/>
        <v>1.7670025043930749E-4</v>
      </c>
      <c r="BO355" s="149">
        <f t="shared" si="1167"/>
        <v>1408</v>
      </c>
      <c r="BP355" s="149">
        <f t="shared" si="1168"/>
        <v>2.5410117124758623E-2</v>
      </c>
      <c r="BQ355" s="97">
        <f t="shared" si="1192"/>
        <v>2.5321716231848865E-4</v>
      </c>
      <c r="BR355" s="149">
        <f t="shared" si="1169"/>
        <v>822</v>
      </c>
      <c r="BS355" s="149">
        <f t="shared" si="1170"/>
        <v>1.623222748815166E-2</v>
      </c>
      <c r="BT355" s="97">
        <f t="shared" si="1193"/>
        <v>1.6175756146566666E-4</v>
      </c>
      <c r="BU355" s="149">
        <f t="shared" si="1171"/>
        <v>89.760512917216673</v>
      </c>
      <c r="BV355" s="149">
        <f t="shared" si="1172"/>
        <v>56.216392374124162</v>
      </c>
      <c r="BW355" s="149">
        <f t="shared" si="1173"/>
        <v>60.565275908479137</v>
      </c>
      <c r="BX355" s="149">
        <f t="shared" si="1174"/>
        <v>182.50323796067349</v>
      </c>
      <c r="BY355" s="149">
        <f t="shared" si="1175"/>
        <v>134.15023665030924</v>
      </c>
      <c r="BZ355" s="149">
        <f t="shared" si="1176"/>
        <v>116.41544676599628</v>
      </c>
      <c r="CA355" s="149">
        <f t="shared" si="1177"/>
        <v>55.080627071754357</v>
      </c>
      <c r="CB355" s="149">
        <f t="shared" si="1178"/>
        <v>94.715274287702485</v>
      </c>
      <c r="CC355" s="149">
        <f t="shared" si="1179"/>
        <v>92.612260503844695</v>
      </c>
      <c r="CD355" s="149">
        <f t="shared" si="1180"/>
        <v>119.02366098381394</v>
      </c>
      <c r="CE355" s="149">
        <f t="shared" si="1181"/>
        <v>133.61743685355353</v>
      </c>
      <c r="CF355" s="149">
        <f t="shared" si="1182"/>
        <v>72.686008710053358</v>
      </c>
      <c r="CG355" s="149">
        <f t="shared" si="1183"/>
        <v>85.801917925224217</v>
      </c>
      <c r="CH355" s="149">
        <f t="shared" si="1184"/>
        <v>100.04152667144854</v>
      </c>
      <c r="CI355" s="149">
        <f t="shared" si="1185"/>
        <v>115.47411285631181</v>
      </c>
      <c r="CJ355" s="149">
        <f t="shared" si="1186"/>
        <v>86.335131981916291</v>
      </c>
      <c r="CK355" s="149">
        <f t="shared" si="1187"/>
        <v>99.412735577476681</v>
      </c>
      <c r="CL355" s="149"/>
    </row>
    <row r="356" spans="1:90">
      <c r="A356" s="37" t="s">
        <v>401</v>
      </c>
      <c r="B356" s="37" t="s">
        <v>386</v>
      </c>
      <c r="C356" s="94">
        <v>42064</v>
      </c>
      <c r="D356" s="37"/>
      <c r="E356" s="148">
        <f>E357*F356</f>
        <v>2105.6055000000001</v>
      </c>
      <c r="F356" s="93">
        <v>0.67057500000000003</v>
      </c>
      <c r="G356" s="97"/>
      <c r="H356" s="96">
        <f t="shared" si="1188"/>
        <v>0.80400000000000005</v>
      </c>
      <c r="I356" s="96">
        <f t="shared" si="1189"/>
        <v>0.41299999999999998</v>
      </c>
      <c r="J356" s="148">
        <f>J357*K356</f>
        <v>18.997999999999998</v>
      </c>
      <c r="K356" s="93">
        <v>0.41299999999999998</v>
      </c>
      <c r="L356" s="97">
        <f t="shared" si="1210"/>
        <v>0.6158893486932856</v>
      </c>
      <c r="M356" s="148">
        <f>M357*N356</f>
        <v>8.0069999999999997</v>
      </c>
      <c r="N356" s="93">
        <v>0.47099999999999997</v>
      </c>
      <c r="O356" s="97">
        <f t="shared" si="1194"/>
        <v>0.70238228386086565</v>
      </c>
      <c r="P356" s="148">
        <f>P357*Q356</f>
        <v>110.95200000000001</v>
      </c>
      <c r="Q356" s="93">
        <v>0.80400000000000005</v>
      </c>
      <c r="R356" s="97">
        <f t="shared" si="1195"/>
        <v>1.1989710323230063</v>
      </c>
      <c r="S356" s="148">
        <f>S357*T356</f>
        <v>125.083</v>
      </c>
      <c r="T356" s="93">
        <v>0.749</v>
      </c>
      <c r="U356" s="97">
        <f t="shared" si="1196"/>
        <v>1.1169518696640941</v>
      </c>
      <c r="V356" s="148">
        <f>V357*W356</f>
        <v>46.952999999999996</v>
      </c>
      <c r="W356" s="93">
        <v>0.42299999999999999</v>
      </c>
      <c r="X356" s="97">
        <f t="shared" si="1197"/>
        <v>0.63080192372217869</v>
      </c>
      <c r="Y356" s="148">
        <f>Y357*Z356</f>
        <v>23.98</v>
      </c>
      <c r="Z356" s="93">
        <v>0.436</v>
      </c>
      <c r="AA356" s="97">
        <f t="shared" si="1198"/>
        <v>0.65018827125973977</v>
      </c>
      <c r="AB356" s="148">
        <f>AB357*AC356</f>
        <v>213.928</v>
      </c>
      <c r="AC356" s="93">
        <v>0.748</v>
      </c>
      <c r="AD356" s="97">
        <f t="shared" si="1199"/>
        <v>1.115460612161205</v>
      </c>
      <c r="AE356" s="148">
        <f>AE357*AF356</f>
        <v>9.9959999999999987</v>
      </c>
      <c r="AF356" s="93">
        <v>0.58799999999999997</v>
      </c>
      <c r="AG356" s="97">
        <f t="shared" si="1200"/>
        <v>0.87685941169891501</v>
      </c>
      <c r="AH356" s="148">
        <f>AH357*AI356</f>
        <v>77.05</v>
      </c>
      <c r="AI356" s="93">
        <v>0.57499999999999996</v>
      </c>
      <c r="AJ356" s="97">
        <f t="shared" si="1201"/>
        <v>0.85747306416135394</v>
      </c>
      <c r="AK356" s="148">
        <f>AK357*AL356</f>
        <v>45.98</v>
      </c>
      <c r="AL356" s="93">
        <v>0.48399999999999999</v>
      </c>
      <c r="AM356" s="97">
        <f t="shared" si="1202"/>
        <v>0.72176863139842662</v>
      </c>
      <c r="AN356" s="148">
        <f>AN357*AO356</f>
        <v>746.577</v>
      </c>
      <c r="AO356" s="93">
        <v>0.70899999999999996</v>
      </c>
      <c r="AP356" s="97">
        <f t="shared" si="1203"/>
        <v>1.0573015695485217</v>
      </c>
      <c r="AQ356" s="148">
        <f>AQ357*AR356</f>
        <v>132.99</v>
      </c>
      <c r="AR356" s="93">
        <v>0.68200000000000005</v>
      </c>
      <c r="AS356" s="97">
        <f t="shared" si="1204"/>
        <v>1.0170376169705104</v>
      </c>
      <c r="AT356" s="148">
        <f>AT357*AU356</f>
        <v>186.91199999999998</v>
      </c>
      <c r="AU356" s="93">
        <v>0.70799999999999996</v>
      </c>
      <c r="AV356" s="97">
        <f t="shared" si="1205"/>
        <v>1.0558103120456324</v>
      </c>
      <c r="AW356" s="148">
        <f>AW357*AX356</f>
        <v>96.015999999999991</v>
      </c>
      <c r="AX356" s="93">
        <v>0.70599999999999996</v>
      </c>
      <c r="AY356" s="97">
        <f t="shared" si="1206"/>
        <v>1.0528277970398539</v>
      </c>
      <c r="AZ356" s="148">
        <f>AZ357*BA356</f>
        <v>97.03</v>
      </c>
      <c r="BA356" s="93">
        <v>0.626</v>
      </c>
      <c r="BB356" s="97">
        <f t="shared" si="1207"/>
        <v>0.93352719680870888</v>
      </c>
      <c r="BC356" s="148">
        <f>BC357*BD356</f>
        <v>56.999999999999993</v>
      </c>
      <c r="BD356" s="93">
        <v>0.56999999999999995</v>
      </c>
      <c r="BE356" s="97">
        <f t="shared" si="1208"/>
        <v>0.85001677664690745</v>
      </c>
      <c r="BF356" s="148">
        <f>BF357*BG356</f>
        <v>107.04600000000001</v>
      </c>
      <c r="BG356" s="93">
        <v>0.626</v>
      </c>
      <c r="BH356" s="97">
        <f t="shared" si="1209"/>
        <v>0.93352719680870888</v>
      </c>
      <c r="BI356" s="95">
        <f>J356+T356+W356+Z356+Q356</f>
        <v>21.409999999999993</v>
      </c>
      <c r="BJ356" s="93">
        <f t="shared" si="1164"/>
        <v>3.4745776465051355E-4</v>
      </c>
      <c r="BK356" s="97">
        <f t="shared" si="1190"/>
        <v>5.1814899847222684E-4</v>
      </c>
      <c r="BL356" s="95">
        <f>BG356+AU356+AR356+AX356</f>
        <v>2.722</v>
      </c>
      <c r="BM356" s="93">
        <f t="shared" si="1166"/>
        <v>4.9150430653112077E-5</v>
      </c>
      <c r="BN356" s="97">
        <f t="shared" si="1191"/>
        <v>7.3295948481694181E-5</v>
      </c>
      <c r="BO356" s="95">
        <f>BA356+AO356+AL356+BD356</f>
        <v>2.3889999999999998</v>
      </c>
      <c r="BP356" s="93">
        <f t="shared" si="1168"/>
        <v>4.3114183104437741E-5</v>
      </c>
      <c r="BQ356" s="97">
        <f t="shared" si="1192"/>
        <v>6.4294349035436368E-5</v>
      </c>
      <c r="BR356" s="95">
        <f>AI356+AF356+AC356+M356</f>
        <v>9.9179999999999993</v>
      </c>
      <c r="BS356" s="93">
        <f t="shared" si="1170"/>
        <v>1.9585308056872035E-4</v>
      </c>
      <c r="BT356" s="97">
        <f t="shared" si="1193"/>
        <v>2.9206737586208903E-4</v>
      </c>
      <c r="BU356" s="93">
        <f t="shared" si="1171"/>
        <v>0.41299999999999998</v>
      </c>
      <c r="BV356" s="93">
        <f t="shared" si="1172"/>
        <v>0.47099999999999997</v>
      </c>
      <c r="BW356" s="93">
        <f t="shared" si="1173"/>
        <v>0.80400000000000005</v>
      </c>
      <c r="BX356" s="93">
        <f t="shared" si="1174"/>
        <v>0.749</v>
      </c>
      <c r="BY356" s="93">
        <f t="shared" si="1175"/>
        <v>0.42299999999999999</v>
      </c>
      <c r="BZ356" s="93">
        <f t="shared" si="1176"/>
        <v>0.436</v>
      </c>
      <c r="CA356" s="93">
        <f t="shared" si="1177"/>
        <v>0.748</v>
      </c>
      <c r="CB356" s="93">
        <f t="shared" si="1178"/>
        <v>0.58799999999999997</v>
      </c>
      <c r="CC356" s="93">
        <f t="shared" si="1179"/>
        <v>0.57499999999999996</v>
      </c>
      <c r="CD356" s="93">
        <f t="shared" si="1180"/>
        <v>0.48399999999999999</v>
      </c>
      <c r="CE356" s="93">
        <f t="shared" si="1181"/>
        <v>0.70899999999999996</v>
      </c>
      <c r="CF356" s="93">
        <f t="shared" si="1182"/>
        <v>0.68200000000000005</v>
      </c>
      <c r="CG356" s="93">
        <f t="shared" si="1183"/>
        <v>0.70799999999999996</v>
      </c>
      <c r="CH356" s="93">
        <f t="shared" si="1184"/>
        <v>0.70599999999999996</v>
      </c>
      <c r="CI356" s="93">
        <f t="shared" si="1185"/>
        <v>0.626</v>
      </c>
      <c r="CJ356" s="93">
        <f t="shared" si="1186"/>
        <v>0.56999999999999995</v>
      </c>
      <c r="CK356" s="93">
        <f t="shared" si="1187"/>
        <v>0.626</v>
      </c>
      <c r="CL356" s="37"/>
    </row>
    <row r="357" spans="1:90" s="81" customFormat="1">
      <c r="A357" s="149" t="s">
        <v>402</v>
      </c>
      <c r="B357" s="149" t="s">
        <v>386</v>
      </c>
      <c r="C357" s="94">
        <v>42064</v>
      </c>
      <c r="D357" s="149"/>
      <c r="E357" s="149">
        <v>3140</v>
      </c>
      <c r="F357" s="149">
        <f>E357/($E$2/10000)</f>
        <v>63.733051879516118</v>
      </c>
      <c r="G357" s="97"/>
      <c r="H357" s="97">
        <f t="shared" si="1188"/>
        <v>467.43907311226531</v>
      </c>
      <c r="I357" s="97">
        <f t="shared" si="1189"/>
        <v>6.5720802566977232</v>
      </c>
      <c r="J357" s="149">
        <v>46</v>
      </c>
      <c r="K357" s="149">
        <f>J357/(J$2/10000)</f>
        <v>17.348670563831792</v>
      </c>
      <c r="L357" s="97">
        <f t="shared" si="1210"/>
        <v>0.27220837622256838</v>
      </c>
      <c r="M357" s="149">
        <v>17</v>
      </c>
      <c r="N357" s="149">
        <f>M357/(M$2/10000)</f>
        <v>6.9252077562326866</v>
      </c>
      <c r="O357" s="97">
        <f t="shared" si="1194"/>
        <v>0.10865959736753886</v>
      </c>
      <c r="P357" s="149">
        <v>138</v>
      </c>
      <c r="Q357" s="149">
        <f>P357/(P$2/10000)</f>
        <v>58.04172274562584</v>
      </c>
      <c r="R357" s="97">
        <f t="shared" si="1195"/>
        <v>0.91070050835397887</v>
      </c>
      <c r="S357" s="149">
        <v>167</v>
      </c>
      <c r="T357" s="149">
        <f>S357/(S$2/10000)</f>
        <v>49.158130224891082</v>
      </c>
      <c r="U357" s="97">
        <f t="shared" si="1196"/>
        <v>0.77131298086622091</v>
      </c>
      <c r="V357" s="149">
        <v>111</v>
      </c>
      <c r="W357" s="149">
        <f>V357/(V$2/10000)</f>
        <v>32.230901013385989</v>
      </c>
      <c r="X357" s="97">
        <f t="shared" si="1197"/>
        <v>0.50571720736544612</v>
      </c>
      <c r="Y357" s="149">
        <v>55</v>
      </c>
      <c r="Z357" s="149">
        <f>Y357/(Y$2/10000)</f>
        <v>23.891229746752966</v>
      </c>
      <c r="AA357" s="97">
        <f t="shared" si="1198"/>
        <v>0.37486404686720542</v>
      </c>
      <c r="AB357" s="149">
        <v>286</v>
      </c>
      <c r="AC357" s="149">
        <f>AB357/(AB$2/10000)</f>
        <v>71.280811504623287</v>
      </c>
      <c r="AD357" s="97">
        <f t="shared" si="1199"/>
        <v>1.1184277137610765</v>
      </c>
      <c r="AE357" s="149">
        <v>17</v>
      </c>
      <c r="AF357" s="149">
        <f>AE357/(AE$2/10000)</f>
        <v>6.5720802566977232</v>
      </c>
      <c r="AG357" s="97">
        <f t="shared" si="1200"/>
        <v>0.10311886945445331</v>
      </c>
      <c r="AH357" s="149">
        <v>134</v>
      </c>
      <c r="AI357" s="149">
        <f>AH357/(AH$2/10000)</f>
        <v>56.926802328051323</v>
      </c>
      <c r="AJ357" s="97">
        <f t="shared" si="1201"/>
        <v>0.89320690990395935</v>
      </c>
      <c r="AK357" s="149">
        <v>95</v>
      </c>
      <c r="AL357" s="149">
        <f>AK357/(AK$2/10000)</f>
        <v>27.312192737831701</v>
      </c>
      <c r="AM357" s="97">
        <f t="shared" si="1202"/>
        <v>0.42854048146735418</v>
      </c>
      <c r="AN357" s="149">
        <v>1053</v>
      </c>
      <c r="AO357" s="149">
        <f>AN357/(AN$2/10000)</f>
        <v>467.43907311226531</v>
      </c>
      <c r="AP357" s="97">
        <f t="shared" si="1203"/>
        <v>7.3343274694570342</v>
      </c>
      <c r="AQ357" s="149">
        <v>195</v>
      </c>
      <c r="AR357" s="149">
        <f>AQ357/(AQ$2/10000)</f>
        <v>59.804943875360358</v>
      </c>
      <c r="AS357" s="97">
        <f t="shared" si="1204"/>
        <v>0.93836623402906183</v>
      </c>
      <c r="AT357" s="149">
        <v>264</v>
      </c>
      <c r="AU357" s="149">
        <f>AT357/(AT$2/10000)</f>
        <v>102.49640874325426</v>
      </c>
      <c r="AV357" s="97">
        <f t="shared" si="1205"/>
        <v>1.6082143522174048</v>
      </c>
      <c r="AW357" s="149">
        <v>136</v>
      </c>
      <c r="AX357" s="149">
        <f>AW357/(AW$2/10000)</f>
        <v>51.342066518177361</v>
      </c>
      <c r="AY357" s="97">
        <f t="shared" si="1206"/>
        <v>0.8055799150374402</v>
      </c>
      <c r="AZ357" s="149">
        <v>155</v>
      </c>
      <c r="BA357" s="149">
        <f>AZ357/(AZ$2/10000)</f>
        <v>45.084351367073879</v>
      </c>
      <c r="BB357" s="97">
        <f t="shared" si="1207"/>
        <v>0.70739357425254645</v>
      </c>
      <c r="BC357" s="149">
        <v>100</v>
      </c>
      <c r="BD357" s="149">
        <f>BC357/(BC$2/10000)</f>
        <v>29.167274318214961</v>
      </c>
      <c r="BE357" s="97">
        <f t="shared" si="1208"/>
        <v>0.45764753857000467</v>
      </c>
      <c r="BF357" s="149">
        <v>171</v>
      </c>
      <c r="BG357" s="149">
        <f>BF357/(BF$2/10000)</f>
        <v>65.635435458488459</v>
      </c>
      <c r="BH357" s="97">
        <f t="shared" si="1209"/>
        <v>1.0298492465505762</v>
      </c>
      <c r="BI357" s="149">
        <f t="shared" si="1163"/>
        <v>517</v>
      </c>
      <c r="BJ357" s="149">
        <f t="shared" si="1164"/>
        <v>8.3902692351385116E-3</v>
      </c>
      <c r="BK357" s="97">
        <f t="shared" si="1190"/>
        <v>1.3164706518369561E-4</v>
      </c>
      <c r="BL357" s="149">
        <f t="shared" si="1165"/>
        <v>766</v>
      </c>
      <c r="BM357" s="149">
        <f t="shared" si="1166"/>
        <v>1.3831458442426102E-2</v>
      </c>
      <c r="BN357" s="97">
        <f t="shared" si="1191"/>
        <v>2.170217498539647E-4</v>
      </c>
      <c r="BO357" s="149">
        <f t="shared" si="1167"/>
        <v>1403</v>
      </c>
      <c r="BP357" s="149">
        <f t="shared" si="1168"/>
        <v>2.5319882333832634E-2</v>
      </c>
      <c r="BQ357" s="97">
        <f t="shared" si="1192"/>
        <v>3.9728024293734593E-4</v>
      </c>
      <c r="BR357" s="149">
        <f t="shared" si="1169"/>
        <v>454</v>
      </c>
      <c r="BS357" s="149">
        <f t="shared" si="1170"/>
        <v>8.9652448657187994E-3</v>
      </c>
      <c r="BT357" s="97">
        <f t="shared" si="1193"/>
        <v>1.4066868918606172E-4</v>
      </c>
      <c r="BU357" s="149">
        <f t="shared" si="1171"/>
        <v>17.348670563831792</v>
      </c>
      <c r="BV357" s="149">
        <f t="shared" si="1172"/>
        <v>6.9252077562326866</v>
      </c>
      <c r="BW357" s="149">
        <f t="shared" si="1173"/>
        <v>58.04172274562584</v>
      </c>
      <c r="BX357" s="149">
        <f t="shared" si="1174"/>
        <v>49.158130224891082</v>
      </c>
      <c r="BY357" s="149">
        <f t="shared" si="1175"/>
        <v>32.230901013385989</v>
      </c>
      <c r="BZ357" s="149">
        <f t="shared" si="1176"/>
        <v>23.891229746752966</v>
      </c>
      <c r="CA357" s="149">
        <f t="shared" si="1177"/>
        <v>71.280811504623287</v>
      </c>
      <c r="CB357" s="149">
        <f t="shared" si="1178"/>
        <v>6.5720802566977232</v>
      </c>
      <c r="CC357" s="149">
        <f t="shared" si="1179"/>
        <v>56.926802328051323</v>
      </c>
      <c r="CD357" s="149">
        <f t="shared" si="1180"/>
        <v>27.312192737831701</v>
      </c>
      <c r="CE357" s="149">
        <f t="shared" si="1181"/>
        <v>467.43907311226531</v>
      </c>
      <c r="CF357" s="149">
        <f t="shared" si="1182"/>
        <v>59.804943875360358</v>
      </c>
      <c r="CG357" s="149">
        <f t="shared" si="1183"/>
        <v>102.49640874325426</v>
      </c>
      <c r="CH357" s="149">
        <f t="shared" si="1184"/>
        <v>51.342066518177361</v>
      </c>
      <c r="CI357" s="149">
        <f t="shared" si="1185"/>
        <v>45.084351367073879</v>
      </c>
      <c r="CJ357" s="149">
        <f t="shared" si="1186"/>
        <v>29.167274318214961</v>
      </c>
      <c r="CK357" s="149">
        <f t="shared" si="1187"/>
        <v>65.635435458488459</v>
      </c>
      <c r="CL357" s="149"/>
    </row>
    <row r="358" spans="1:90">
      <c r="A358" s="37" t="s">
        <v>403</v>
      </c>
      <c r="B358" s="37" t="s">
        <v>386</v>
      </c>
      <c r="C358" s="94">
        <v>42064</v>
      </c>
      <c r="D358" s="37"/>
      <c r="E358" s="148">
        <f>E359*F358</f>
        <v>721.58419199999992</v>
      </c>
      <c r="F358" s="93">
        <v>0.13148399999999999</v>
      </c>
      <c r="G358" s="97"/>
      <c r="H358" s="96">
        <f t="shared" si="1188"/>
        <v>0.20699999999999999</v>
      </c>
      <c r="I358" s="96">
        <f t="shared" si="1189"/>
        <v>0.08</v>
      </c>
      <c r="J358" s="148">
        <f>J359*K358</f>
        <v>15.040999999999999</v>
      </c>
      <c r="K358" s="93">
        <v>8.8999999999999996E-2</v>
      </c>
      <c r="L358" s="97">
        <f>K358/$F358</f>
        <v>0.6768884427002525</v>
      </c>
      <c r="M358" s="148">
        <f>M359*N358</f>
        <v>23.960999999999999</v>
      </c>
      <c r="N358" s="93">
        <v>0.14699999999999999</v>
      </c>
      <c r="O358" s="97">
        <f>N358/$F358</f>
        <v>1.1180067536734508</v>
      </c>
      <c r="P358" s="148">
        <f>P359*Q358</f>
        <v>21.082000000000001</v>
      </c>
      <c r="Q358" s="93">
        <v>0.127</v>
      </c>
      <c r="R358" s="97">
        <f>Q358/$F358</f>
        <v>0.96589699126889972</v>
      </c>
      <c r="S358" s="148">
        <f>S359*T358</f>
        <v>70.853999999999999</v>
      </c>
      <c r="T358" s="93">
        <v>9.8000000000000004E-2</v>
      </c>
      <c r="U358" s="97">
        <f>T358/$F358</f>
        <v>0.74533783578230062</v>
      </c>
      <c r="V358" s="148">
        <f>V359*W358</f>
        <v>29.972000000000001</v>
      </c>
      <c r="W358" s="93">
        <v>0.127</v>
      </c>
      <c r="X358" s="97">
        <f>W358/$F358</f>
        <v>0.96589699126889972</v>
      </c>
      <c r="Y358" s="148">
        <f>Y359*Z358</f>
        <v>13.040000000000001</v>
      </c>
      <c r="Z358" s="93">
        <v>0.08</v>
      </c>
      <c r="AA358" s="97">
        <f>Z358/$F358</f>
        <v>0.60843904961820461</v>
      </c>
      <c r="AB358" s="148">
        <f>AB359*AC358</f>
        <v>82.144000000000005</v>
      </c>
      <c r="AC358" s="93">
        <v>0.13600000000000001</v>
      </c>
      <c r="AD358" s="97">
        <f>AC358/$F358</f>
        <v>1.0343463843509477</v>
      </c>
      <c r="AE358" s="148">
        <f>AE359*AF358</f>
        <v>27.972000000000001</v>
      </c>
      <c r="AF358" s="93">
        <v>0.189</v>
      </c>
      <c r="AG358" s="97">
        <f>AF358/$F358</f>
        <v>1.4374372547230083</v>
      </c>
      <c r="AH358" s="148">
        <f>AH359*AI358</f>
        <v>17.088000000000001</v>
      </c>
      <c r="AI358" s="93">
        <v>8.8999999999999996E-2</v>
      </c>
      <c r="AJ358" s="97">
        <f>AI358/$F358</f>
        <v>0.6768884427002525</v>
      </c>
      <c r="AK358" s="148">
        <f>AK359*AL358</f>
        <v>33</v>
      </c>
      <c r="AL358" s="93">
        <v>0.16500000000000001</v>
      </c>
      <c r="AM358" s="97">
        <f>AL358/$F358</f>
        <v>1.2549055398375468</v>
      </c>
      <c r="AN358" s="148">
        <f>AN359*AO358</f>
        <v>102.051</v>
      </c>
      <c r="AO358" s="93">
        <v>0.20699999999999999</v>
      </c>
      <c r="AP358" s="97">
        <f>AO358/$F358</f>
        <v>1.5743360408871041</v>
      </c>
      <c r="AQ358" s="148">
        <f>AQ359*AR358</f>
        <v>44.156000000000006</v>
      </c>
      <c r="AR358" s="93">
        <v>0.13300000000000001</v>
      </c>
      <c r="AS358" s="97">
        <f>AR358/$F358</f>
        <v>1.0115299199902652</v>
      </c>
      <c r="AT358" s="148">
        <f>AT359*AU358</f>
        <v>45.878</v>
      </c>
      <c r="AU358" s="93">
        <v>0.113</v>
      </c>
      <c r="AV358" s="97">
        <f>AU358/$F358</f>
        <v>0.859420157585714</v>
      </c>
      <c r="AW358" s="148">
        <f>AW359*AX358</f>
        <v>56.003999999999998</v>
      </c>
      <c r="AX358" s="93">
        <v>0.156</v>
      </c>
      <c r="AY358" s="97">
        <f>AX358/$F358</f>
        <v>1.1864561467554988</v>
      </c>
      <c r="AZ358" s="148">
        <f>AZ359*BA358</f>
        <v>48.139999999999993</v>
      </c>
      <c r="BA358" s="93">
        <v>0.14499999999999999</v>
      </c>
      <c r="BB358" s="97">
        <f>BA358/$F358</f>
        <v>1.1027957774329957</v>
      </c>
      <c r="BC358" s="148">
        <f>BC359*BD358</f>
        <v>63.074999999999996</v>
      </c>
      <c r="BD358" s="93">
        <v>0.14499999999999999</v>
      </c>
      <c r="BE358" s="97">
        <f>BD358/$F358</f>
        <v>1.1027957774329957</v>
      </c>
      <c r="BF358" s="148">
        <f>BF359*BG358</f>
        <v>30.094000000000001</v>
      </c>
      <c r="BG358" s="93">
        <v>8.2000000000000003E-2</v>
      </c>
      <c r="BH358" s="97">
        <f>BG358/$F358</f>
        <v>0.6236500258586597</v>
      </c>
      <c r="BI358" s="95">
        <f>J358+T358+W358+Z358+Q358</f>
        <v>15.473000000000001</v>
      </c>
      <c r="BJ358" s="93">
        <f t="shared" si="1164"/>
        <v>2.5110761291160193E-4</v>
      </c>
      <c r="BK358" s="97">
        <f t="shared" si="1190"/>
        <v>1.9097959668978883E-3</v>
      </c>
      <c r="BL358" s="95">
        <f>BG358+AU358+AR358+AX358</f>
        <v>0.48399999999999999</v>
      </c>
      <c r="BM358" s="93">
        <f t="shared" si="1166"/>
        <v>8.7394593813762841E-6</v>
      </c>
      <c r="BN358" s="97">
        <f t="shared" si="1191"/>
        <v>6.6467854502268598E-5</v>
      </c>
      <c r="BO358" s="95">
        <f>BA358+AO358+AL358+BD358</f>
        <v>0.66200000000000003</v>
      </c>
      <c r="BP358" s="93">
        <f t="shared" si="1168"/>
        <v>1.1947086318601E-5</v>
      </c>
      <c r="BQ358" s="97">
        <f t="shared" si="1192"/>
        <v>9.0863423067453087E-5</v>
      </c>
      <c r="BR358" s="95">
        <f>AI358+AF358+AC358+M358</f>
        <v>24.375</v>
      </c>
      <c r="BS358" s="93">
        <f t="shared" si="1170"/>
        <v>4.8133886255924169E-4</v>
      </c>
      <c r="BT358" s="97">
        <f t="shared" si="1193"/>
        <v>3.6608170009981575E-3</v>
      </c>
      <c r="BU358" s="93">
        <f t="shared" si="1171"/>
        <v>8.8999999999999996E-2</v>
      </c>
      <c r="BV358" s="93">
        <f t="shared" si="1172"/>
        <v>0.14699999999999999</v>
      </c>
      <c r="BW358" s="93">
        <f t="shared" si="1173"/>
        <v>0.127</v>
      </c>
      <c r="BX358" s="93">
        <f t="shared" si="1174"/>
        <v>9.8000000000000004E-2</v>
      </c>
      <c r="BY358" s="93">
        <f t="shared" si="1175"/>
        <v>0.127</v>
      </c>
      <c r="BZ358" s="93">
        <f t="shared" si="1176"/>
        <v>0.08</v>
      </c>
      <c r="CA358" s="93">
        <f t="shared" si="1177"/>
        <v>0.13600000000000001</v>
      </c>
      <c r="CB358" s="93">
        <f t="shared" si="1178"/>
        <v>0.189</v>
      </c>
      <c r="CC358" s="93">
        <f t="shared" si="1179"/>
        <v>8.8999999999999996E-2</v>
      </c>
      <c r="CD358" s="93">
        <f t="shared" si="1180"/>
        <v>0.16500000000000001</v>
      </c>
      <c r="CE358" s="93">
        <f t="shared" si="1181"/>
        <v>0.20699999999999999</v>
      </c>
      <c r="CF358" s="93">
        <f t="shared" si="1182"/>
        <v>0.13300000000000001</v>
      </c>
      <c r="CG358" s="93">
        <f t="shared" si="1183"/>
        <v>0.113</v>
      </c>
      <c r="CH358" s="93">
        <f t="shared" si="1184"/>
        <v>0.156</v>
      </c>
      <c r="CI358" s="93">
        <f t="shared" si="1185"/>
        <v>0.14499999999999999</v>
      </c>
      <c r="CJ358" s="93">
        <f t="shared" si="1186"/>
        <v>0.14499999999999999</v>
      </c>
      <c r="CK358" s="93">
        <f t="shared" si="1187"/>
        <v>8.2000000000000003E-2</v>
      </c>
      <c r="CL358" s="37"/>
    </row>
    <row r="359" spans="1:90" s="81" customFormat="1">
      <c r="A359" s="149" t="s">
        <v>404</v>
      </c>
      <c r="B359" s="149" t="s">
        <v>386</v>
      </c>
      <c r="C359" s="94">
        <v>42064</v>
      </c>
      <c r="D359" s="149"/>
      <c r="E359" s="149">
        <v>5488</v>
      </c>
      <c r="F359" s="149">
        <f>E359/($E$2/10000)</f>
        <v>111.39076073719249</v>
      </c>
      <c r="G359" s="97"/>
      <c r="H359" s="97">
        <f t="shared" si="1188"/>
        <v>218.84849291960759</v>
      </c>
      <c r="I359" s="97">
        <f t="shared" si="1189"/>
        <v>57.215757528897825</v>
      </c>
      <c r="J359" s="149">
        <v>169</v>
      </c>
      <c r="K359" s="149">
        <f t="shared" ref="K359:K363" si="1227">J359/(J$2/10000)</f>
        <v>63.737507071468983</v>
      </c>
      <c r="L359" s="97">
        <f t="shared" si="1210"/>
        <v>0.57219743046595006</v>
      </c>
      <c r="M359" s="149">
        <v>163</v>
      </c>
      <c r="N359" s="149">
        <f t="shared" ref="N359:N363" si="1228">M359/(M$2/10000)</f>
        <v>66.400521427407526</v>
      </c>
      <c r="O359" s="97">
        <f t="shared" si="1194"/>
        <v>0.59610438951995515</v>
      </c>
      <c r="P359" s="149">
        <v>166</v>
      </c>
      <c r="Q359" s="149">
        <f t="shared" ref="Q359:Q363" si="1229">P359/(P$2/10000)</f>
        <v>69.818304172274551</v>
      </c>
      <c r="R359" s="97">
        <f t="shared" si="1195"/>
        <v>0.6267872102696106</v>
      </c>
      <c r="S359" s="149">
        <v>723</v>
      </c>
      <c r="T359" s="149">
        <f t="shared" ref="T359:T363" si="1230">S359/(S$2/10000)</f>
        <v>212.82232426704343</v>
      </c>
      <c r="U359" s="97">
        <f t="shared" si="1196"/>
        <v>1.9105922507268032</v>
      </c>
      <c r="V359" s="149">
        <v>236</v>
      </c>
      <c r="W359" s="149">
        <f t="shared" ref="W359:W363" si="1231">V359/(V$2/10000)</f>
        <v>68.526960713144973</v>
      </c>
      <c r="X359" s="97">
        <f t="shared" si="1197"/>
        <v>0.61519429672289117</v>
      </c>
      <c r="Y359" s="149">
        <v>163</v>
      </c>
      <c r="Z359" s="149">
        <f t="shared" ref="Z359:Z363" si="1232">Y359/(Y$2/10000)</f>
        <v>70.804917249467877</v>
      </c>
      <c r="AA359" s="97">
        <f t="shared" si="1198"/>
        <v>0.6356444356863673</v>
      </c>
      <c r="AB359" s="149">
        <v>604</v>
      </c>
      <c r="AC359" s="149">
        <f t="shared" ref="AC359:AC363" si="1233">AB359/(AB$2/10000)</f>
        <v>150.53709842235128</v>
      </c>
      <c r="AD359" s="97">
        <f t="shared" si="1199"/>
        <v>1.3514325373674203</v>
      </c>
      <c r="AE359" s="149">
        <v>148</v>
      </c>
      <c r="AF359" s="149">
        <f t="shared" ref="AF359:AF363" si="1234">AE359/(AE$2/10000)</f>
        <v>57.215757528897825</v>
      </c>
      <c r="AG359" s="97">
        <f t="shared" si="1200"/>
        <v>0.51364904189754701</v>
      </c>
      <c r="AH359" s="149">
        <v>192</v>
      </c>
      <c r="AI359" s="149">
        <f t="shared" ref="AI359:AI363" si="1235">AH359/(AH$2/10000)</f>
        <v>81.566761544670555</v>
      </c>
      <c r="AJ359" s="97">
        <f t="shared" si="1201"/>
        <v>0.73225787313827062</v>
      </c>
      <c r="AK359" s="149">
        <v>200</v>
      </c>
      <c r="AL359" s="149">
        <f t="shared" ref="AL359:AL363" si="1236">AK359/(AK$2/10000)</f>
        <v>57.499353132277264</v>
      </c>
      <c r="AM359" s="97">
        <f t="shared" si="1202"/>
        <v>0.51619499455558238</v>
      </c>
      <c r="AN359" s="149">
        <v>493</v>
      </c>
      <c r="AO359" s="149">
        <f t="shared" ref="AO359:AO363" si="1237">AN359/(AN$2/10000)</f>
        <v>218.84849291960759</v>
      </c>
      <c r="AP359" s="97">
        <f t="shared" si="1203"/>
        <v>1.9646916088125415</v>
      </c>
      <c r="AQ359" s="149">
        <v>332</v>
      </c>
      <c r="AR359" s="149">
        <f t="shared" ref="AR359:AR363" si="1238">AQ359/(AQ$2/10000)</f>
        <v>101.82175059804943</v>
      </c>
      <c r="AS359" s="97">
        <f t="shared" si="1204"/>
        <v>0.91409511816047739</v>
      </c>
      <c r="AT359" s="149">
        <v>406</v>
      </c>
      <c r="AU359" s="149">
        <f t="shared" ref="AU359:AU363" si="1239">AT359/(AT$2/10000)</f>
        <v>157.62705284000467</v>
      </c>
      <c r="AV359" s="97">
        <f t="shared" si="1205"/>
        <v>1.4150819313632197</v>
      </c>
      <c r="AW359" s="149">
        <v>359</v>
      </c>
      <c r="AX359" s="149">
        <f t="shared" ref="AX359:AX363" si="1240">AW359/(AW$2/10000)</f>
        <v>135.52795500018877</v>
      </c>
      <c r="AY359" s="97">
        <f t="shared" si="1206"/>
        <v>1.2166893744441145</v>
      </c>
      <c r="AZ359" s="149">
        <v>332</v>
      </c>
      <c r="BA359" s="149">
        <f t="shared" ref="BA359:BA363" si="1241">AZ359/(AZ$2/10000)</f>
        <v>96.567771960442116</v>
      </c>
      <c r="BB359" s="97">
        <f t="shared" si="1207"/>
        <v>0.86692802276732184</v>
      </c>
      <c r="BC359" s="149">
        <v>435</v>
      </c>
      <c r="BD359" s="149">
        <f t="shared" ref="BD359:BD363" si="1242">BC359/(BC$2/10000)</f>
        <v>126.87764328423509</v>
      </c>
      <c r="BE359" s="97">
        <f t="shared" si="1208"/>
        <v>1.1390320206500901</v>
      </c>
      <c r="BF359" s="149">
        <v>367</v>
      </c>
      <c r="BG359" s="149">
        <f t="shared" ref="BG359:BG363" si="1243">BF359/(BF$2/10000)</f>
        <v>140.86669481441675</v>
      </c>
      <c r="BH359" s="97">
        <f t="shared" si="1209"/>
        <v>1.2646174052690751</v>
      </c>
      <c r="BI359" s="149">
        <f t="shared" si="1163"/>
        <v>1457</v>
      </c>
      <c r="BJ359" s="149">
        <f t="shared" si="1164"/>
        <v>2.3645304208117626E-2</v>
      </c>
      <c r="BK359" s="97">
        <f t="shared" si="1190"/>
        <v>2.1227347808409973E-4</v>
      </c>
      <c r="BL359" s="149">
        <f t="shared" si="1165"/>
        <v>1464</v>
      </c>
      <c r="BM359" s="149">
        <f t="shared" si="1166"/>
        <v>2.6435058955237355E-2</v>
      </c>
      <c r="BN359" s="97">
        <f t="shared" si="1191"/>
        <v>2.3731823699100476E-4</v>
      </c>
      <c r="BO359" s="149">
        <f t="shared" si="1167"/>
        <v>1460</v>
      </c>
      <c r="BP359" s="149">
        <f t="shared" si="1168"/>
        <v>2.6348558950388911E-2</v>
      </c>
      <c r="BQ359" s="97">
        <f t="shared" si="1192"/>
        <v>2.3654169139354243E-4</v>
      </c>
      <c r="BR359" s="149">
        <f t="shared" si="1169"/>
        <v>1107</v>
      </c>
      <c r="BS359" s="149">
        <f t="shared" si="1170"/>
        <v>2.1860189573459716E-2</v>
      </c>
      <c r="BT359" s="97">
        <f t="shared" si="1193"/>
        <v>1.9624778059497327E-4</v>
      </c>
      <c r="BU359" s="149">
        <f t="shared" si="1171"/>
        <v>63.737507071468983</v>
      </c>
      <c r="BV359" s="149">
        <f t="shared" si="1172"/>
        <v>66.400521427407526</v>
      </c>
      <c r="BW359" s="149">
        <f t="shared" si="1173"/>
        <v>69.818304172274551</v>
      </c>
      <c r="BX359" s="149">
        <f t="shared" si="1174"/>
        <v>212.82232426704343</v>
      </c>
      <c r="BY359" s="149">
        <f t="shared" si="1175"/>
        <v>68.526960713144973</v>
      </c>
      <c r="BZ359" s="149">
        <f t="shared" si="1176"/>
        <v>70.804917249467877</v>
      </c>
      <c r="CA359" s="149">
        <f t="shared" si="1177"/>
        <v>150.53709842235128</v>
      </c>
      <c r="CB359" s="149">
        <f t="shared" si="1178"/>
        <v>57.215757528897825</v>
      </c>
      <c r="CC359" s="149">
        <f t="shared" si="1179"/>
        <v>81.566761544670555</v>
      </c>
      <c r="CD359" s="149">
        <f t="shared" si="1180"/>
        <v>57.499353132277264</v>
      </c>
      <c r="CE359" s="149">
        <f t="shared" si="1181"/>
        <v>218.84849291960759</v>
      </c>
      <c r="CF359" s="149">
        <f t="shared" si="1182"/>
        <v>101.82175059804943</v>
      </c>
      <c r="CG359" s="149">
        <f t="shared" si="1183"/>
        <v>157.62705284000467</v>
      </c>
      <c r="CH359" s="149">
        <f t="shared" si="1184"/>
        <v>135.52795500018877</v>
      </c>
      <c r="CI359" s="149">
        <f t="shared" si="1185"/>
        <v>96.567771960442116</v>
      </c>
      <c r="CJ359" s="149">
        <f t="shared" si="1186"/>
        <v>126.87764328423509</v>
      </c>
      <c r="CK359" s="149">
        <f t="shared" si="1187"/>
        <v>140.86669481441675</v>
      </c>
      <c r="CL359" s="149"/>
    </row>
    <row r="360" spans="1:90" s="81" customFormat="1">
      <c r="A360" s="149" t="s">
        <v>405</v>
      </c>
      <c r="B360" s="149" t="s">
        <v>386</v>
      </c>
      <c r="C360" s="94">
        <v>42064</v>
      </c>
      <c r="D360" s="149"/>
      <c r="E360" s="149">
        <v>11</v>
      </c>
      <c r="F360" s="149">
        <f>E360/($E$2/10000)</f>
        <v>0.22326865308110741</v>
      </c>
      <c r="G360" s="97"/>
      <c r="H360" s="97">
        <f t="shared" si="1188"/>
        <v>2.2195587517201583</v>
      </c>
      <c r="I360" s="97">
        <f t="shared" si="1189"/>
        <v>0</v>
      </c>
      <c r="J360" s="149">
        <v>0</v>
      </c>
      <c r="K360" s="149">
        <f t="shared" si="1227"/>
        <v>0</v>
      </c>
      <c r="L360" s="97">
        <f>K360/$F360</f>
        <v>0</v>
      </c>
      <c r="M360" s="149">
        <v>0</v>
      </c>
      <c r="N360" s="149">
        <f t="shared" si="1228"/>
        <v>0</v>
      </c>
      <c r="O360" s="97">
        <f>N360/$F360</f>
        <v>0</v>
      </c>
      <c r="P360" s="149">
        <v>0</v>
      </c>
      <c r="Q360" s="149">
        <f t="shared" si="1229"/>
        <v>0</v>
      </c>
      <c r="R360" s="97">
        <f>Q360/$F360</f>
        <v>0</v>
      </c>
      <c r="S360" s="149">
        <v>0</v>
      </c>
      <c r="T360" s="149">
        <f t="shared" si="1230"/>
        <v>0</v>
      </c>
      <c r="U360" s="97">
        <f>T360/$F360</f>
        <v>0</v>
      </c>
      <c r="V360" s="149">
        <v>0</v>
      </c>
      <c r="W360" s="149">
        <f t="shared" si="1231"/>
        <v>0</v>
      </c>
      <c r="X360" s="97">
        <f>W360/$F360</f>
        <v>0</v>
      </c>
      <c r="Y360" s="149">
        <v>1</v>
      </c>
      <c r="Z360" s="149">
        <f t="shared" si="1232"/>
        <v>0.43438599539550848</v>
      </c>
      <c r="AA360" s="97">
        <f>Z360/$F360</f>
        <v>1.9455753837405374</v>
      </c>
      <c r="AB360" s="149">
        <v>2</v>
      </c>
      <c r="AC360" s="149">
        <f t="shared" si="1233"/>
        <v>0.49846721331904398</v>
      </c>
      <c r="AD360" s="97">
        <f>AC360/$F360</f>
        <v>2.2325893332547873</v>
      </c>
      <c r="AE360" s="149">
        <v>0</v>
      </c>
      <c r="AF360" s="149">
        <f t="shared" si="1234"/>
        <v>0</v>
      </c>
      <c r="AG360" s="97">
        <f>AF360/$F360</f>
        <v>0</v>
      </c>
      <c r="AH360" s="149">
        <v>0</v>
      </c>
      <c r="AI360" s="149">
        <f t="shared" si="1235"/>
        <v>0</v>
      </c>
      <c r="AJ360" s="97">
        <f>AI360/$F360</f>
        <v>0</v>
      </c>
      <c r="AK360" s="149">
        <v>0</v>
      </c>
      <c r="AL360" s="149">
        <f t="shared" si="1236"/>
        <v>0</v>
      </c>
      <c r="AM360" s="97">
        <f>AL360/$F360</f>
        <v>0</v>
      </c>
      <c r="AN360" s="149">
        <v>5</v>
      </c>
      <c r="AO360" s="149">
        <f t="shared" si="1237"/>
        <v>2.2195587517201583</v>
      </c>
      <c r="AP360" s="97">
        <f>AO360/$F360</f>
        <v>9.9412018708862515</v>
      </c>
      <c r="AQ360" s="149">
        <v>1</v>
      </c>
      <c r="AR360" s="149">
        <f t="shared" si="1238"/>
        <v>0.30669201987364286</v>
      </c>
      <c r="AS360" s="97">
        <f>AR360/$F360</f>
        <v>1.3736456759213307</v>
      </c>
      <c r="AT360" s="149">
        <v>0</v>
      </c>
      <c r="AU360" s="149">
        <f t="shared" si="1239"/>
        <v>0</v>
      </c>
      <c r="AV360" s="97">
        <f>AU360/$F360</f>
        <v>0</v>
      </c>
      <c r="AW360" s="149">
        <v>0</v>
      </c>
      <c r="AX360" s="149">
        <f t="shared" si="1240"/>
        <v>0</v>
      </c>
      <c r="AY360" s="97">
        <f>AX360/$F360</f>
        <v>0</v>
      </c>
      <c r="AZ360" s="149">
        <v>2</v>
      </c>
      <c r="BA360" s="149">
        <f t="shared" si="1241"/>
        <v>0.58173356602675974</v>
      </c>
      <c r="BB360" s="97">
        <f>BA360/$F360</f>
        <v>2.605531757364218</v>
      </c>
      <c r="BC360" s="149">
        <v>0</v>
      </c>
      <c r="BD360" s="149">
        <f t="shared" si="1242"/>
        <v>0</v>
      </c>
      <c r="BE360" s="97">
        <f>BD360/$F360</f>
        <v>0</v>
      </c>
      <c r="BF360" s="149">
        <v>0</v>
      </c>
      <c r="BG360" s="149">
        <f t="shared" si="1243"/>
        <v>0</v>
      </c>
      <c r="BH360" s="97">
        <f>BG360/$F360</f>
        <v>0</v>
      </c>
      <c r="BI360" s="149">
        <f t="shared" si="1163"/>
        <v>1</v>
      </c>
      <c r="BJ360" s="149">
        <f t="shared" si="1164"/>
        <v>1.6228760609552248E-5</v>
      </c>
      <c r="BK360" s="97">
        <f t="shared" si="1190"/>
        <v>7.2687143428310926E-5</v>
      </c>
      <c r="BL360" s="149">
        <f t="shared" si="1165"/>
        <v>1</v>
      </c>
      <c r="BM360" s="149">
        <f t="shared" si="1166"/>
        <v>1.8056734259041909E-5</v>
      </c>
      <c r="BN360" s="97">
        <f t="shared" si="1191"/>
        <v>8.0874471224952435E-5</v>
      </c>
      <c r="BO360" s="149">
        <f t="shared" si="1167"/>
        <v>7</v>
      </c>
      <c r="BP360" s="149">
        <f t="shared" si="1168"/>
        <v>1.2632870729638518E-4</v>
      </c>
      <c r="BQ360" s="97">
        <f t="shared" si="1192"/>
        <v>5.6581479555257324E-4</v>
      </c>
      <c r="BR360" s="149">
        <f t="shared" si="1169"/>
        <v>2</v>
      </c>
      <c r="BS360" s="149">
        <f t="shared" si="1170"/>
        <v>3.9494470774091624E-5</v>
      </c>
      <c r="BT360" s="97">
        <f t="shared" si="1193"/>
        <v>1.7689214419072238E-4</v>
      </c>
      <c r="BU360" s="149">
        <f t="shared" si="1171"/>
        <v>0</v>
      </c>
      <c r="BV360" s="149">
        <f t="shared" si="1172"/>
        <v>0</v>
      </c>
      <c r="BW360" s="149">
        <f t="shared" si="1173"/>
        <v>0</v>
      </c>
      <c r="BX360" s="149">
        <f t="shared" si="1174"/>
        <v>0</v>
      </c>
      <c r="BY360" s="149">
        <f t="shared" si="1175"/>
        <v>0</v>
      </c>
      <c r="BZ360" s="149">
        <f t="shared" si="1176"/>
        <v>0.43438599539550848</v>
      </c>
      <c r="CA360" s="149">
        <f t="shared" si="1177"/>
        <v>0.49846721331904398</v>
      </c>
      <c r="CB360" s="149">
        <f t="shared" si="1178"/>
        <v>0</v>
      </c>
      <c r="CC360" s="149">
        <f t="shared" si="1179"/>
        <v>0</v>
      </c>
      <c r="CD360" s="149">
        <f t="shared" si="1180"/>
        <v>0</v>
      </c>
      <c r="CE360" s="149">
        <f t="shared" si="1181"/>
        <v>2.2195587517201583</v>
      </c>
      <c r="CF360" s="149">
        <f t="shared" si="1182"/>
        <v>0.30669201987364286</v>
      </c>
      <c r="CG360" s="149">
        <f t="shared" si="1183"/>
        <v>0</v>
      </c>
      <c r="CH360" s="149">
        <f t="shared" si="1184"/>
        <v>0</v>
      </c>
      <c r="CI360" s="149">
        <f t="shared" si="1185"/>
        <v>0.58173356602675974</v>
      </c>
      <c r="CJ360" s="149">
        <f t="shared" si="1186"/>
        <v>0</v>
      </c>
      <c r="CK360" s="149">
        <f t="shared" si="1187"/>
        <v>0</v>
      </c>
      <c r="CL360" s="149"/>
    </row>
    <row r="361" spans="1:90" s="81" customFormat="1">
      <c r="A361" s="149" t="s">
        <v>406</v>
      </c>
      <c r="B361" s="149" t="s">
        <v>386</v>
      </c>
      <c r="C361" s="94">
        <v>42064</v>
      </c>
      <c r="D361" s="149"/>
      <c r="E361" s="149">
        <v>206</v>
      </c>
      <c r="F361" s="149">
        <f>E361/($E$2/10000)</f>
        <v>4.1812129577007386</v>
      </c>
      <c r="G361" s="97"/>
      <c r="H361" s="97">
        <f t="shared" si="1188"/>
        <v>9.7138820204874587</v>
      </c>
      <c r="I361" s="97">
        <f t="shared" si="1189"/>
        <v>0.86877199079101697</v>
      </c>
      <c r="J361" s="149">
        <v>10</v>
      </c>
      <c r="K361" s="149">
        <f t="shared" si="1227"/>
        <v>3.7714501225721291</v>
      </c>
      <c r="L361" s="97">
        <f t="shared" si="1210"/>
        <v>0.90199905164506633</v>
      </c>
      <c r="M361" s="149">
        <v>4</v>
      </c>
      <c r="N361" s="149">
        <f t="shared" si="1228"/>
        <v>1.629460648525338</v>
      </c>
      <c r="O361" s="97">
        <f t="shared" si="1194"/>
        <v>0.38971003510459395</v>
      </c>
      <c r="P361" s="149">
        <v>10</v>
      </c>
      <c r="Q361" s="149">
        <f t="shared" si="1229"/>
        <v>4.2059219380888289</v>
      </c>
      <c r="R361" s="97">
        <f t="shared" si="1195"/>
        <v>1.0059095244939826</v>
      </c>
      <c r="S361" s="149">
        <v>33</v>
      </c>
      <c r="T361" s="149">
        <f t="shared" si="1230"/>
        <v>9.7138820204874587</v>
      </c>
      <c r="U361" s="97">
        <f t="shared" si="1196"/>
        <v>2.3232210649775542</v>
      </c>
      <c r="V361" s="149">
        <v>6</v>
      </c>
      <c r="W361" s="149">
        <f t="shared" si="1231"/>
        <v>1.7422108655884316</v>
      </c>
      <c r="X361" s="97">
        <f t="shared" si="1197"/>
        <v>0.41667594624180027</v>
      </c>
      <c r="Y361" s="149">
        <v>2</v>
      </c>
      <c r="Z361" s="149">
        <f t="shared" si="1232"/>
        <v>0.86877199079101697</v>
      </c>
      <c r="AA361" s="97">
        <f t="shared" si="1198"/>
        <v>0.20777989535093119</v>
      </c>
      <c r="AB361" s="149">
        <v>35</v>
      </c>
      <c r="AC361" s="149">
        <f t="shared" si="1233"/>
        <v>8.7231762330832687</v>
      </c>
      <c r="AD361" s="97">
        <f t="shared" si="1199"/>
        <v>2.0862788672405168</v>
      </c>
      <c r="AE361" s="149">
        <v>11</v>
      </c>
      <c r="AF361" s="149">
        <f t="shared" si="1234"/>
        <v>4.2525225190397027</v>
      </c>
      <c r="AG361" s="97">
        <f t="shared" si="1200"/>
        <v>1.0170547546992625</v>
      </c>
      <c r="AH361" s="149">
        <v>9</v>
      </c>
      <c r="AI361" s="149">
        <f t="shared" si="1235"/>
        <v>3.8234419474064323</v>
      </c>
      <c r="AJ361" s="97">
        <f t="shared" si="1201"/>
        <v>0.91443367895543748</v>
      </c>
      <c r="AK361" s="149">
        <v>4</v>
      </c>
      <c r="AL361" s="149">
        <f t="shared" si="1236"/>
        <v>1.1499870626455453</v>
      </c>
      <c r="AM361" s="97">
        <f t="shared" si="1202"/>
        <v>0.27503671166223653</v>
      </c>
      <c r="AN361" s="149">
        <v>8</v>
      </c>
      <c r="AO361" s="149">
        <f t="shared" si="1237"/>
        <v>3.551294002752253</v>
      </c>
      <c r="AP361" s="97">
        <f t="shared" si="1203"/>
        <v>0.84934540256115543</v>
      </c>
      <c r="AQ361" s="149">
        <v>11</v>
      </c>
      <c r="AR361" s="149">
        <f t="shared" si="1238"/>
        <v>3.3736122186100714</v>
      </c>
      <c r="AS361" s="97">
        <f t="shared" si="1204"/>
        <v>0.80685013003146122</v>
      </c>
      <c r="AT361" s="149">
        <v>6</v>
      </c>
      <c r="AU361" s="149">
        <f t="shared" si="1239"/>
        <v>2.3294638350739607</v>
      </c>
      <c r="AV361" s="97">
        <f t="shared" si="1205"/>
        <v>0.55712633119623256</v>
      </c>
      <c r="AW361" s="149">
        <v>13</v>
      </c>
      <c r="AX361" s="149">
        <f t="shared" si="1240"/>
        <v>4.9076975348257772</v>
      </c>
      <c r="AY361" s="97">
        <f t="shared" si="1206"/>
        <v>1.1737497191543516</v>
      </c>
      <c r="AZ361" s="149">
        <v>8</v>
      </c>
      <c r="BA361" s="149">
        <f t="shared" si="1241"/>
        <v>2.326934264107039</v>
      </c>
      <c r="BB361" s="97">
        <f t="shared" si="1207"/>
        <v>0.55652134623313398</v>
      </c>
      <c r="BC361" s="149">
        <v>13</v>
      </c>
      <c r="BD361" s="149">
        <f t="shared" si="1242"/>
        <v>3.791745661367945</v>
      </c>
      <c r="BE361" s="97">
        <f t="shared" si="1208"/>
        <v>0.90685303516638793</v>
      </c>
      <c r="BF361" s="149">
        <v>23</v>
      </c>
      <c r="BG361" s="149">
        <f t="shared" si="1243"/>
        <v>8.8281579856446477</v>
      </c>
      <c r="BH361" s="97">
        <f t="shared" si="1209"/>
        <v>2.1113868331880608</v>
      </c>
      <c r="BI361" s="149">
        <f t="shared" si="1163"/>
        <v>61</v>
      </c>
      <c r="BJ361" s="149">
        <f t="shared" si="1164"/>
        <v>9.8995439718268705E-4</v>
      </c>
      <c r="BK361" s="97">
        <f t="shared" si="1190"/>
        <v>2.3676249145823607E-4</v>
      </c>
      <c r="BL361" s="149">
        <f t="shared" si="1165"/>
        <v>53</v>
      </c>
      <c r="BM361" s="149">
        <f t="shared" si="1166"/>
        <v>9.5700691572922123E-4</v>
      </c>
      <c r="BN361" s="97">
        <f t="shared" si="1191"/>
        <v>2.288826054570256E-4</v>
      </c>
      <c r="BO361" s="149">
        <f t="shared" si="1167"/>
        <v>33</v>
      </c>
      <c r="BP361" s="149">
        <f t="shared" si="1168"/>
        <v>5.9554962011153017E-4</v>
      </c>
      <c r="BQ361" s="97">
        <f t="shared" si="1192"/>
        <v>1.4243465380414986E-4</v>
      </c>
      <c r="BR361" s="149">
        <f t="shared" si="1169"/>
        <v>59</v>
      </c>
      <c r="BS361" s="149">
        <f t="shared" si="1170"/>
        <v>1.165086887835703E-3</v>
      </c>
      <c r="BT361" s="97">
        <f t="shared" si="1193"/>
        <v>2.7864806208684185E-4</v>
      </c>
      <c r="BU361" s="149">
        <f t="shared" si="1171"/>
        <v>3.7714501225721291</v>
      </c>
      <c r="BV361" s="149">
        <f t="shared" si="1172"/>
        <v>1.629460648525338</v>
      </c>
      <c r="BW361" s="149">
        <f t="shared" si="1173"/>
        <v>4.2059219380888289</v>
      </c>
      <c r="BX361" s="149">
        <f t="shared" si="1174"/>
        <v>9.7138820204874587</v>
      </c>
      <c r="BY361" s="149">
        <f t="shared" si="1175"/>
        <v>1.7422108655884316</v>
      </c>
      <c r="BZ361" s="149">
        <f t="shared" si="1176"/>
        <v>0.86877199079101697</v>
      </c>
      <c r="CA361" s="149">
        <f t="shared" si="1177"/>
        <v>8.7231762330832687</v>
      </c>
      <c r="CB361" s="149">
        <f t="shared" si="1178"/>
        <v>4.2525225190397027</v>
      </c>
      <c r="CC361" s="149">
        <f t="shared" si="1179"/>
        <v>3.8234419474064323</v>
      </c>
      <c r="CD361" s="149">
        <f t="shared" si="1180"/>
        <v>1.1499870626455453</v>
      </c>
      <c r="CE361" s="149">
        <f t="shared" si="1181"/>
        <v>3.551294002752253</v>
      </c>
      <c r="CF361" s="149">
        <f t="shared" si="1182"/>
        <v>3.3736122186100714</v>
      </c>
      <c r="CG361" s="149">
        <f t="shared" si="1183"/>
        <v>2.3294638350739607</v>
      </c>
      <c r="CH361" s="149">
        <f t="shared" si="1184"/>
        <v>4.9076975348257772</v>
      </c>
      <c r="CI361" s="149">
        <f t="shared" si="1185"/>
        <v>2.326934264107039</v>
      </c>
      <c r="CJ361" s="149">
        <f t="shared" si="1186"/>
        <v>3.791745661367945</v>
      </c>
      <c r="CK361" s="149">
        <f t="shared" si="1187"/>
        <v>8.8281579856446477</v>
      </c>
      <c r="CL361" s="149"/>
    </row>
    <row r="362" spans="1:90" s="81" customFormat="1">
      <c r="A362" s="149" t="s">
        <v>407</v>
      </c>
      <c r="B362" s="149" t="s">
        <v>386</v>
      </c>
      <c r="C362" s="94">
        <v>42064</v>
      </c>
      <c r="D362" s="149"/>
      <c r="E362" s="149">
        <v>607</v>
      </c>
      <c r="F362" s="149">
        <f>E362/($E$2/10000)</f>
        <v>12.320370220021109</v>
      </c>
      <c r="G362" s="97"/>
      <c r="H362" s="97">
        <f t="shared" si="1188"/>
        <v>132.72961335286544</v>
      </c>
      <c r="I362" s="97">
        <f t="shared" si="1189"/>
        <v>1.7422108655884316</v>
      </c>
      <c r="J362" s="149">
        <v>23</v>
      </c>
      <c r="K362" s="149">
        <f t="shared" si="1227"/>
        <v>8.6743352819158961</v>
      </c>
      <c r="L362" s="97">
        <f t="shared" si="1210"/>
        <v>0.7040644986316843</v>
      </c>
      <c r="M362" s="149">
        <v>9</v>
      </c>
      <c r="N362" s="149">
        <f t="shared" si="1228"/>
        <v>3.6662864591820106</v>
      </c>
      <c r="O362" s="97">
        <f t="shared" si="1194"/>
        <v>0.29757924426849963</v>
      </c>
      <c r="P362" s="149">
        <v>12</v>
      </c>
      <c r="Q362" s="149">
        <f t="shared" si="1229"/>
        <v>5.0471063257065945</v>
      </c>
      <c r="R362" s="97">
        <f t="shared" si="1195"/>
        <v>0.40965541096361202</v>
      </c>
      <c r="S362" s="149">
        <v>21</v>
      </c>
      <c r="T362" s="149">
        <f t="shared" si="1230"/>
        <v>6.1815612857647473</v>
      </c>
      <c r="U362" s="97">
        <f t="shared" si="1196"/>
        <v>0.50173502706269779</v>
      </c>
      <c r="V362" s="149">
        <v>6</v>
      </c>
      <c r="W362" s="149">
        <f t="shared" si="1231"/>
        <v>1.7422108655884316</v>
      </c>
      <c r="X362" s="97">
        <f t="shared" si="1197"/>
        <v>0.1414089702237411</v>
      </c>
      <c r="Y362" s="149">
        <v>17</v>
      </c>
      <c r="Z362" s="149">
        <f t="shared" si="1232"/>
        <v>7.3845619217236447</v>
      </c>
      <c r="AA362" s="97">
        <f t="shared" si="1198"/>
        <v>0.59937824836817222</v>
      </c>
      <c r="AB362" s="149">
        <v>43</v>
      </c>
      <c r="AC362" s="149">
        <f t="shared" si="1233"/>
        <v>10.717045086359445</v>
      </c>
      <c r="AD362" s="97">
        <f t="shared" si="1199"/>
        <v>0.86986388354984701</v>
      </c>
      <c r="AE362" s="149">
        <v>5</v>
      </c>
      <c r="AF362" s="149">
        <f t="shared" si="1234"/>
        <v>1.9329647813816833</v>
      </c>
      <c r="AG362" s="97">
        <f t="shared" si="1200"/>
        <v>0.15689177734614954</v>
      </c>
      <c r="AH362" s="149">
        <v>18</v>
      </c>
      <c r="AI362" s="149">
        <f t="shared" si="1235"/>
        <v>7.6468838948128646</v>
      </c>
      <c r="AJ362" s="97">
        <f t="shared" si="1201"/>
        <v>0.62066997649034628</v>
      </c>
      <c r="AK362" s="149">
        <v>9</v>
      </c>
      <c r="AL362" s="149">
        <f t="shared" si="1236"/>
        <v>2.5874708909524768</v>
      </c>
      <c r="AM362" s="97">
        <f t="shared" si="1202"/>
        <v>0.21001567686235029</v>
      </c>
      <c r="AN362" s="149">
        <v>299</v>
      </c>
      <c r="AO362" s="149">
        <f t="shared" si="1237"/>
        <v>132.72961335286544</v>
      </c>
      <c r="AP362" s="97">
        <f t="shared" si="1203"/>
        <v>10.773183839652347</v>
      </c>
      <c r="AQ362" s="149">
        <v>35</v>
      </c>
      <c r="AR362" s="149">
        <f t="shared" si="1238"/>
        <v>10.7342206955775</v>
      </c>
      <c r="AS362" s="97">
        <f t="shared" si="1204"/>
        <v>0.87125796578206305</v>
      </c>
      <c r="AT362" s="149">
        <v>30</v>
      </c>
      <c r="AU362" s="149">
        <f t="shared" si="1239"/>
        <v>11.647319175369804</v>
      </c>
      <c r="AV362" s="97">
        <f t="shared" si="1205"/>
        <v>0.9453708750117289</v>
      </c>
      <c r="AW362" s="149">
        <v>14</v>
      </c>
      <c r="AX362" s="149">
        <f t="shared" si="1240"/>
        <v>5.2852127298123754</v>
      </c>
      <c r="AY362" s="97">
        <f t="shared" si="1206"/>
        <v>0.42898164871893923</v>
      </c>
      <c r="AZ362" s="149">
        <v>30</v>
      </c>
      <c r="BA362" s="149">
        <f t="shared" si="1241"/>
        <v>8.7260034904013963</v>
      </c>
      <c r="BB362" s="97">
        <f t="shared" si="1207"/>
        <v>0.70825822070032285</v>
      </c>
      <c r="BC362" s="149">
        <v>24</v>
      </c>
      <c r="BD362" s="149">
        <f t="shared" si="1242"/>
        <v>7.0001458363715905</v>
      </c>
      <c r="BE362" s="97">
        <f t="shared" si="1208"/>
        <v>0.56817658165791685</v>
      </c>
      <c r="BF362" s="149">
        <v>12</v>
      </c>
      <c r="BG362" s="149">
        <f t="shared" si="1243"/>
        <v>4.6059954707711199</v>
      </c>
      <c r="BH362" s="97">
        <f t="shared" si="1209"/>
        <v>0.37385203435576858</v>
      </c>
      <c r="BI362" s="149">
        <f t="shared" si="1163"/>
        <v>79</v>
      </c>
      <c r="BJ362" s="149">
        <f t="shared" si="1164"/>
        <v>1.2820720881546277E-3</v>
      </c>
      <c r="BK362" s="97">
        <f t="shared" si="1190"/>
        <v>1.0406116579769719E-4</v>
      </c>
      <c r="BL362" s="149">
        <f t="shared" si="1165"/>
        <v>91</v>
      </c>
      <c r="BM362" s="149">
        <f t="shared" si="1166"/>
        <v>1.6431628175728138E-3</v>
      </c>
      <c r="BN362" s="97">
        <f t="shared" si="1191"/>
        <v>1.3336959752253277E-4</v>
      </c>
      <c r="BO362" s="149">
        <f t="shared" si="1167"/>
        <v>362</v>
      </c>
      <c r="BP362" s="149">
        <f t="shared" si="1168"/>
        <v>6.5329988630416346E-3</v>
      </c>
      <c r="BQ362" s="97">
        <f t="shared" si="1192"/>
        <v>5.3025994725590647E-4</v>
      </c>
      <c r="BR362" s="149">
        <f t="shared" si="1169"/>
        <v>75</v>
      </c>
      <c r="BS362" s="149">
        <f t="shared" si="1170"/>
        <v>1.4810426540284359E-3</v>
      </c>
      <c r="BT362" s="97">
        <f t="shared" si="1193"/>
        <v>1.2021088876222896E-4</v>
      </c>
      <c r="BU362" s="149">
        <f t="shared" si="1171"/>
        <v>8.6743352819158961</v>
      </c>
      <c r="BV362" s="149">
        <f t="shared" si="1172"/>
        <v>3.6662864591820106</v>
      </c>
      <c r="BW362" s="149">
        <f t="shared" si="1173"/>
        <v>5.0471063257065945</v>
      </c>
      <c r="BX362" s="149">
        <f t="shared" si="1174"/>
        <v>6.1815612857647473</v>
      </c>
      <c r="BY362" s="149">
        <f t="shared" si="1175"/>
        <v>1.7422108655884316</v>
      </c>
      <c r="BZ362" s="149">
        <f t="shared" si="1176"/>
        <v>7.3845619217236447</v>
      </c>
      <c r="CA362" s="149">
        <f t="shared" si="1177"/>
        <v>10.717045086359445</v>
      </c>
      <c r="CB362" s="149">
        <f t="shared" si="1178"/>
        <v>1.9329647813816833</v>
      </c>
      <c r="CC362" s="149">
        <f t="shared" si="1179"/>
        <v>7.6468838948128646</v>
      </c>
      <c r="CD362" s="149">
        <f t="shared" si="1180"/>
        <v>2.5874708909524768</v>
      </c>
      <c r="CE362" s="149">
        <f t="shared" si="1181"/>
        <v>132.72961335286544</v>
      </c>
      <c r="CF362" s="149">
        <f t="shared" si="1182"/>
        <v>10.7342206955775</v>
      </c>
      <c r="CG362" s="149">
        <f t="shared" si="1183"/>
        <v>11.647319175369804</v>
      </c>
      <c r="CH362" s="149">
        <f t="shared" si="1184"/>
        <v>5.2852127298123754</v>
      </c>
      <c r="CI362" s="149">
        <f t="shared" si="1185"/>
        <v>8.7260034904013963</v>
      </c>
      <c r="CJ362" s="149">
        <f t="shared" si="1186"/>
        <v>7.0001458363715905</v>
      </c>
      <c r="CK362" s="149">
        <f t="shared" si="1187"/>
        <v>4.6059954707711199</v>
      </c>
      <c r="CL362" s="149"/>
    </row>
    <row r="363" spans="1:90" s="81" customFormat="1">
      <c r="A363" s="149" t="s">
        <v>408</v>
      </c>
      <c r="B363" s="149" t="s">
        <v>386</v>
      </c>
      <c r="C363" s="94">
        <v>42064</v>
      </c>
      <c r="D363" s="149"/>
      <c r="E363" s="149">
        <v>1036</v>
      </c>
      <c r="F363" s="149">
        <f>E363/($E$2/10000)</f>
        <v>21.027847690184299</v>
      </c>
      <c r="G363" s="97"/>
      <c r="H363" s="97">
        <f t="shared" si="1188"/>
        <v>73.68935055710925</v>
      </c>
      <c r="I363" s="97">
        <f t="shared" si="1189"/>
        <v>6.4114652083726194</v>
      </c>
      <c r="J363" s="149">
        <v>17</v>
      </c>
      <c r="K363" s="149">
        <f t="shared" si="1227"/>
        <v>6.4114652083726194</v>
      </c>
      <c r="L363" s="97">
        <f t="shared" si="1210"/>
        <v>0.30490354043060058</v>
      </c>
      <c r="M363" s="149">
        <v>44</v>
      </c>
      <c r="N363" s="149">
        <f t="shared" si="1228"/>
        <v>17.924067133778717</v>
      </c>
      <c r="O363" s="97">
        <f t="shared" si="1194"/>
        <v>0.85239665979441104</v>
      </c>
      <c r="P363" s="149">
        <v>26</v>
      </c>
      <c r="Q363" s="149">
        <f t="shared" si="1229"/>
        <v>10.935397039030955</v>
      </c>
      <c r="R363" s="97">
        <f t="shared" si="1195"/>
        <v>0.52004357270171531</v>
      </c>
      <c r="S363" s="149">
        <v>83</v>
      </c>
      <c r="T363" s="149">
        <f t="shared" si="1230"/>
        <v>24.431885081832096</v>
      </c>
      <c r="U363" s="97">
        <f t="shared" si="1196"/>
        <v>1.1618823496251967</v>
      </c>
      <c r="V363" s="149">
        <v>42</v>
      </c>
      <c r="W363" s="149">
        <f t="shared" si="1231"/>
        <v>12.195476059119022</v>
      </c>
      <c r="X363" s="97">
        <f t="shared" si="1197"/>
        <v>0.57996787112034354</v>
      </c>
      <c r="Y363" s="149">
        <v>22</v>
      </c>
      <c r="Z363" s="149">
        <f t="shared" si="1232"/>
        <v>9.5564918987011858</v>
      </c>
      <c r="AA363" s="97">
        <f t="shared" si="1198"/>
        <v>0.4544683811440251</v>
      </c>
      <c r="AB363" s="149">
        <v>100</v>
      </c>
      <c r="AC363" s="149">
        <f t="shared" si="1233"/>
        <v>24.923360665952199</v>
      </c>
      <c r="AD363" s="97">
        <f t="shared" si="1199"/>
        <v>1.1852549549132556</v>
      </c>
      <c r="AE363" s="149">
        <v>39</v>
      </c>
      <c r="AF363" s="149">
        <f t="shared" si="1234"/>
        <v>15.077125294777129</v>
      </c>
      <c r="AG363" s="97">
        <f t="shared" si="1200"/>
        <v>0.71700753766706526</v>
      </c>
      <c r="AH363" s="149">
        <v>22</v>
      </c>
      <c r="AI363" s="149">
        <f t="shared" si="1235"/>
        <v>9.3461914269935011</v>
      </c>
      <c r="AJ363" s="97">
        <f t="shared" si="1201"/>
        <v>0.4444673351593782</v>
      </c>
      <c r="AK363" s="149">
        <v>38</v>
      </c>
      <c r="AL363" s="149">
        <f t="shared" si="1236"/>
        <v>10.924877095132681</v>
      </c>
      <c r="AM363" s="97">
        <f t="shared" si="1202"/>
        <v>0.51954328641215919</v>
      </c>
      <c r="AN363" s="149">
        <v>166</v>
      </c>
      <c r="AO363" s="149">
        <f t="shared" si="1237"/>
        <v>73.68935055710925</v>
      </c>
      <c r="AP363" s="97">
        <f t="shared" si="1203"/>
        <v>3.5043696170344192</v>
      </c>
      <c r="AQ363" s="149">
        <v>73</v>
      </c>
      <c r="AR363" s="149">
        <f t="shared" si="1238"/>
        <v>22.388517450775929</v>
      </c>
      <c r="AS363" s="97">
        <f t="shared" si="1204"/>
        <v>1.0647079901204908</v>
      </c>
      <c r="AT363" s="149">
        <v>102</v>
      </c>
      <c r="AU363" s="149">
        <f t="shared" si="1239"/>
        <v>39.60088519625733</v>
      </c>
      <c r="AV363" s="97">
        <f t="shared" si="1205"/>
        <v>1.8832590847965309</v>
      </c>
      <c r="AW363" s="149">
        <v>52</v>
      </c>
      <c r="AX363" s="149">
        <f t="shared" si="1240"/>
        <v>19.630790139303109</v>
      </c>
      <c r="AY363" s="97">
        <f t="shared" si="1206"/>
        <v>0.93356155268647256</v>
      </c>
      <c r="AZ363" s="149">
        <v>86</v>
      </c>
      <c r="BA363" s="149">
        <f t="shared" si="1241"/>
        <v>25.014543339150666</v>
      </c>
      <c r="BB363" s="97">
        <f t="shared" si="1207"/>
        <v>1.1895912367116555</v>
      </c>
      <c r="BC363" s="149">
        <v>58</v>
      </c>
      <c r="BD363" s="149">
        <f t="shared" si="1242"/>
        <v>16.917019104564677</v>
      </c>
      <c r="BE363" s="97">
        <f t="shared" si="1208"/>
        <v>0.80450549926997339</v>
      </c>
      <c r="BF363" s="149">
        <v>66</v>
      </c>
      <c r="BG363" s="149">
        <f t="shared" si="1243"/>
        <v>25.33297508924116</v>
      </c>
      <c r="BH363" s="97">
        <f t="shared" si="1209"/>
        <v>1.204734572101094</v>
      </c>
      <c r="BI363" s="149">
        <f t="shared" si="1163"/>
        <v>190</v>
      </c>
      <c r="BJ363" s="149">
        <f t="shared" si="1164"/>
        <v>3.0834645158149274E-3</v>
      </c>
      <c r="BK363" s="97">
        <f t="shared" si="1190"/>
        <v>1.4663719089302109E-4</v>
      </c>
      <c r="BL363" s="149">
        <f t="shared" si="1165"/>
        <v>293</v>
      </c>
      <c r="BM363" s="149">
        <f t="shared" si="1166"/>
        <v>5.2906231378992792E-3</v>
      </c>
      <c r="BN363" s="97">
        <f t="shared" si="1191"/>
        <v>2.5160079223747266E-4</v>
      </c>
      <c r="BO363" s="149">
        <f t="shared" si="1167"/>
        <v>348</v>
      </c>
      <c r="BP363" s="149">
        <f t="shared" si="1168"/>
        <v>6.280341448448864E-3</v>
      </c>
      <c r="BQ363" s="97">
        <f t="shared" si="1192"/>
        <v>2.9866782092874384E-4</v>
      </c>
      <c r="BR363" s="149">
        <f t="shared" si="1169"/>
        <v>205</v>
      </c>
      <c r="BS363" s="149">
        <f t="shared" si="1170"/>
        <v>4.0481832543443914E-3</v>
      </c>
      <c r="BT363" s="97">
        <f t="shared" si="1193"/>
        <v>1.9251534032339719E-4</v>
      </c>
      <c r="BU363" s="149">
        <f t="shared" si="1171"/>
        <v>6.4114652083726194</v>
      </c>
      <c r="BV363" s="149">
        <f t="shared" si="1172"/>
        <v>17.924067133778717</v>
      </c>
      <c r="BW363" s="149">
        <f t="shared" si="1173"/>
        <v>10.935397039030955</v>
      </c>
      <c r="BX363" s="149">
        <f t="shared" si="1174"/>
        <v>24.431885081832096</v>
      </c>
      <c r="BY363" s="149">
        <f t="shared" si="1175"/>
        <v>12.195476059119022</v>
      </c>
      <c r="BZ363" s="149">
        <f t="shared" si="1176"/>
        <v>9.5564918987011858</v>
      </c>
      <c r="CA363" s="149">
        <f t="shared" si="1177"/>
        <v>24.923360665952199</v>
      </c>
      <c r="CB363" s="149">
        <f t="shared" si="1178"/>
        <v>15.077125294777129</v>
      </c>
      <c r="CC363" s="149">
        <f t="shared" si="1179"/>
        <v>9.3461914269935011</v>
      </c>
      <c r="CD363" s="149">
        <f t="shared" si="1180"/>
        <v>10.924877095132681</v>
      </c>
      <c r="CE363" s="149">
        <f t="shared" si="1181"/>
        <v>73.68935055710925</v>
      </c>
      <c r="CF363" s="149">
        <f t="shared" si="1182"/>
        <v>22.388517450775929</v>
      </c>
      <c r="CG363" s="149">
        <f t="shared" si="1183"/>
        <v>39.60088519625733</v>
      </c>
      <c r="CH363" s="149">
        <f t="shared" si="1184"/>
        <v>19.630790139303109</v>
      </c>
      <c r="CI363" s="149">
        <f t="shared" si="1185"/>
        <v>25.014543339150666</v>
      </c>
      <c r="CJ363" s="149">
        <f t="shared" si="1186"/>
        <v>16.917019104564677</v>
      </c>
      <c r="CK363" s="149">
        <f t="shared" si="1187"/>
        <v>25.33297508924116</v>
      </c>
      <c r="CL363" s="149"/>
    </row>
    <row r="364" spans="1:90">
      <c r="A364" s="37" t="s">
        <v>409</v>
      </c>
      <c r="B364" s="37" t="s">
        <v>386</v>
      </c>
      <c r="C364" s="94">
        <v>42064</v>
      </c>
      <c r="D364" s="37"/>
      <c r="E364" s="148">
        <f>E363*F364</f>
        <v>698.94465199999991</v>
      </c>
      <c r="F364" s="93">
        <v>0.67465699999999995</v>
      </c>
      <c r="G364" s="97"/>
      <c r="H364" s="96">
        <f t="shared" si="1188"/>
        <v>0.81799999999999995</v>
      </c>
      <c r="I364" s="96">
        <f t="shared" si="1189"/>
        <v>0.54</v>
      </c>
      <c r="J364" s="148">
        <f>J363*K364</f>
        <v>9.9959999999999987</v>
      </c>
      <c r="K364" s="93">
        <v>0.58799999999999997</v>
      </c>
      <c r="L364" s="97">
        <f>K364/$F364</f>
        <v>0.8715539896569664</v>
      </c>
      <c r="M364" s="148">
        <f>M363*N364</f>
        <v>31.02</v>
      </c>
      <c r="N364" s="93">
        <v>0.70499999999999996</v>
      </c>
      <c r="O364" s="97">
        <f>N364/$F364</f>
        <v>1.0449754467825874</v>
      </c>
      <c r="P364" s="148">
        <f>P363*Q364</f>
        <v>17.004000000000001</v>
      </c>
      <c r="Q364" s="93">
        <v>0.65400000000000003</v>
      </c>
      <c r="R364" s="97">
        <f>Q364/$F364</f>
        <v>0.96938147829193211</v>
      </c>
      <c r="S364" s="148">
        <f>S363*T364</f>
        <v>64.989000000000004</v>
      </c>
      <c r="T364" s="93">
        <v>0.78300000000000003</v>
      </c>
      <c r="U364" s="97">
        <f>T364/$F364</f>
        <v>1.1605897515330013</v>
      </c>
      <c r="V364" s="148">
        <f>V363*W364</f>
        <v>27.006</v>
      </c>
      <c r="W364" s="93">
        <v>0.64300000000000002</v>
      </c>
      <c r="X364" s="97">
        <f>W364/$F364</f>
        <v>0.95307689685277119</v>
      </c>
      <c r="Y364" s="148">
        <f>Y363*Z364</f>
        <v>17.995999999999999</v>
      </c>
      <c r="Z364" s="93">
        <v>0.81799999999999995</v>
      </c>
      <c r="AA364" s="97">
        <f>Z364/$F364</f>
        <v>1.2124679652030588</v>
      </c>
      <c r="AB364" s="148">
        <f>AB363*AC364</f>
        <v>54</v>
      </c>
      <c r="AC364" s="93">
        <v>0.54</v>
      </c>
      <c r="AD364" s="97">
        <f>AC364/$F364</f>
        <v>0.80040672519517331</v>
      </c>
      <c r="AE364" s="148">
        <f>AE363*AF364</f>
        <v>24.999000000000002</v>
      </c>
      <c r="AF364" s="93">
        <v>0.64100000000000001</v>
      </c>
      <c r="AG364" s="97">
        <f>AF364/$F364</f>
        <v>0.95011242750019653</v>
      </c>
      <c r="AH364" s="148">
        <f>AH363*AI364</f>
        <v>13.992000000000001</v>
      </c>
      <c r="AI364" s="93">
        <v>0.63600000000000001</v>
      </c>
      <c r="AJ364" s="97">
        <f>AI364/$F364</f>
        <v>0.94270125411875971</v>
      </c>
      <c r="AK364" s="148">
        <f>AK363*AL364</f>
        <v>22.99</v>
      </c>
      <c r="AL364" s="93">
        <v>0.60499999999999998</v>
      </c>
      <c r="AM364" s="97">
        <f>AL364/$F364</f>
        <v>0.89675197915385152</v>
      </c>
      <c r="AN364" s="148">
        <f>AN363*AO364</f>
        <v>95.947999999999993</v>
      </c>
      <c r="AO364" s="93">
        <v>0.57799999999999996</v>
      </c>
      <c r="AP364" s="97">
        <f>AO364/$F364</f>
        <v>0.85673164289409287</v>
      </c>
      <c r="AQ364" s="148">
        <f>AQ363*AR364</f>
        <v>41.974999999999994</v>
      </c>
      <c r="AR364" s="93">
        <v>0.57499999999999996</v>
      </c>
      <c r="AS364" s="97">
        <f>AR364/$F364</f>
        <v>0.85228493886523082</v>
      </c>
      <c r="AT364" s="148">
        <f>AT363*AU364</f>
        <v>79.968000000000004</v>
      </c>
      <c r="AU364" s="93">
        <v>0.78400000000000003</v>
      </c>
      <c r="AV364" s="97">
        <f>AU364/$F364</f>
        <v>1.1620719862092888</v>
      </c>
      <c r="AW364" s="148">
        <f>AW363*AX364</f>
        <v>34.008000000000003</v>
      </c>
      <c r="AX364" s="93">
        <v>0.65400000000000003</v>
      </c>
      <c r="AY364" s="97">
        <f>AX364/$F364</f>
        <v>0.96938147829193211</v>
      </c>
      <c r="AZ364" s="148">
        <f>AZ363*BA364</f>
        <v>65.016000000000005</v>
      </c>
      <c r="BA364" s="93">
        <v>0.75600000000000001</v>
      </c>
      <c r="BB364" s="97">
        <f>BA364/$F364</f>
        <v>1.1205694152732426</v>
      </c>
      <c r="BC364" s="148">
        <f>BC363*BD364</f>
        <v>46.980000000000004</v>
      </c>
      <c r="BD364" s="93">
        <v>0.81</v>
      </c>
      <c r="BE364" s="97">
        <f>BD364/$F364</f>
        <v>1.2006100877927601</v>
      </c>
      <c r="BF364" s="148">
        <f>BF363*BG364</f>
        <v>51.018000000000001</v>
      </c>
      <c r="BG364" s="93">
        <v>0.77300000000000002</v>
      </c>
      <c r="BH364" s="97">
        <f>BG364/$F364</f>
        <v>1.1457674047701278</v>
      </c>
      <c r="BI364" s="95">
        <f>J364+T364+W364+Z364+Q364</f>
        <v>12.893999999999998</v>
      </c>
      <c r="BJ364" s="93">
        <f t="shared" si="1164"/>
        <v>2.0925363929956666E-4</v>
      </c>
      <c r="BK364" s="97">
        <f t="shared" si="1190"/>
        <v>3.1016300030914476E-4</v>
      </c>
      <c r="BL364" s="95">
        <f>BG364+AU364+AR364+AX364</f>
        <v>2.7859999999999996</v>
      </c>
      <c r="BM364" s="93">
        <f t="shared" si="1166"/>
        <v>5.0306061645690752E-5</v>
      </c>
      <c r="BN364" s="97">
        <f t="shared" si="1191"/>
        <v>7.4565388998692309E-5</v>
      </c>
      <c r="BO364" s="95">
        <f>BA364+AO364+AL364+BD364</f>
        <v>2.7490000000000001</v>
      </c>
      <c r="BP364" s="93">
        <f t="shared" si="1168"/>
        <v>4.9611088051108989E-5</v>
      </c>
      <c r="BQ364" s="97">
        <f t="shared" si="1192"/>
        <v>7.3535275037699152E-5</v>
      </c>
      <c r="BR364" s="95">
        <f>AI364+AF364+AC364+M364</f>
        <v>32.837000000000003</v>
      </c>
      <c r="BS364" s="93">
        <f t="shared" si="1170"/>
        <v>6.4843996840442349E-4</v>
      </c>
      <c r="BT364" s="97">
        <f t="shared" si="1193"/>
        <v>9.6114020665971525E-4</v>
      </c>
      <c r="BU364" s="93">
        <f t="shared" si="1171"/>
        <v>0.58799999999999997</v>
      </c>
      <c r="BV364" s="93">
        <f t="shared" si="1172"/>
        <v>0.70499999999999996</v>
      </c>
      <c r="BW364" s="93">
        <f t="shared" si="1173"/>
        <v>0.65400000000000003</v>
      </c>
      <c r="BX364" s="93">
        <f t="shared" si="1174"/>
        <v>0.78300000000000003</v>
      </c>
      <c r="BY364" s="93">
        <f t="shared" si="1175"/>
        <v>0.64300000000000002</v>
      </c>
      <c r="BZ364" s="93">
        <f t="shared" si="1176"/>
        <v>0.81799999999999995</v>
      </c>
      <c r="CA364" s="93">
        <f t="shared" si="1177"/>
        <v>0.54</v>
      </c>
      <c r="CB364" s="93">
        <f t="shared" si="1178"/>
        <v>0.64100000000000001</v>
      </c>
      <c r="CC364" s="93">
        <f t="shared" si="1179"/>
        <v>0.63600000000000001</v>
      </c>
      <c r="CD364" s="93">
        <f t="shared" si="1180"/>
        <v>0.60499999999999998</v>
      </c>
      <c r="CE364" s="93">
        <f t="shared" si="1181"/>
        <v>0.57799999999999996</v>
      </c>
      <c r="CF364" s="93">
        <f t="shared" si="1182"/>
        <v>0.57499999999999996</v>
      </c>
      <c r="CG364" s="93">
        <f t="shared" si="1183"/>
        <v>0.78400000000000003</v>
      </c>
      <c r="CH364" s="93">
        <f t="shared" si="1184"/>
        <v>0.65400000000000003</v>
      </c>
      <c r="CI364" s="93">
        <f t="shared" si="1185"/>
        <v>0.75600000000000001</v>
      </c>
      <c r="CJ364" s="93">
        <f t="shared" si="1186"/>
        <v>0.81</v>
      </c>
      <c r="CK364" s="93">
        <f t="shared" si="1187"/>
        <v>0.77300000000000002</v>
      </c>
      <c r="CL364" s="37"/>
    </row>
    <row r="365" spans="1:90">
      <c r="A365" s="89" t="s">
        <v>410</v>
      </c>
      <c r="B365" s="37"/>
      <c r="C365" s="37"/>
      <c r="D365" s="37"/>
      <c r="E365" s="37"/>
      <c r="F365" s="93"/>
      <c r="G365" s="93"/>
      <c r="H365" s="93"/>
      <c r="I365" s="93"/>
      <c r="J365" s="37"/>
      <c r="K365" s="93"/>
      <c r="L365" s="93"/>
      <c r="M365" s="37"/>
      <c r="N365" s="93"/>
      <c r="O365" s="93"/>
      <c r="P365" s="37"/>
      <c r="Q365" s="93"/>
      <c r="R365" s="93"/>
      <c r="S365" s="37"/>
      <c r="T365" s="93"/>
      <c r="U365" s="93"/>
      <c r="V365" s="37"/>
      <c r="W365" s="93"/>
      <c r="X365" s="93"/>
      <c r="Y365" s="37"/>
      <c r="Z365" s="93"/>
      <c r="AA365" s="93"/>
      <c r="AB365" s="37"/>
      <c r="AC365" s="93"/>
      <c r="AD365" s="93"/>
      <c r="AE365" s="37"/>
      <c r="AF365" s="93"/>
      <c r="AG365" s="93"/>
      <c r="AH365" s="37"/>
      <c r="AI365" s="93"/>
      <c r="AJ365" s="93"/>
      <c r="AK365" s="37"/>
      <c r="AL365" s="93"/>
      <c r="AM365" s="93"/>
      <c r="AN365" s="37"/>
      <c r="AO365" s="93"/>
      <c r="AP365" s="93"/>
      <c r="AQ365" s="37"/>
      <c r="AR365" s="93"/>
      <c r="AS365" s="93"/>
      <c r="AT365" s="37"/>
      <c r="AU365" s="93"/>
      <c r="AV365" s="93"/>
      <c r="AW365" s="37"/>
      <c r="AX365" s="93"/>
      <c r="AY365" s="93"/>
      <c r="AZ365" s="37"/>
      <c r="BA365" s="93"/>
      <c r="BB365" s="93"/>
      <c r="BC365" s="37"/>
      <c r="BD365" s="93"/>
      <c r="BE365" s="93"/>
      <c r="BF365" s="37"/>
      <c r="BG365" s="93"/>
      <c r="BH365" s="93"/>
      <c r="BI365" s="93"/>
      <c r="BJ365" s="93"/>
      <c r="BK365" s="93"/>
      <c r="BL365" s="93"/>
      <c r="BM365" s="93"/>
      <c r="BN365" s="93"/>
      <c r="BO365" s="93"/>
      <c r="BP365" s="93"/>
      <c r="BQ365" s="93"/>
      <c r="BR365" s="93"/>
      <c r="BS365" s="93"/>
      <c r="BT365" s="93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</row>
    <row r="366" spans="1:90">
      <c r="A366" s="89" t="s">
        <v>24</v>
      </c>
      <c r="B366" s="37" t="s">
        <v>40</v>
      </c>
      <c r="C366" s="94">
        <v>40603</v>
      </c>
      <c r="D366" s="95">
        <v>5295403</v>
      </c>
      <c r="E366" s="95">
        <v>476626</v>
      </c>
      <c r="F366" s="93"/>
      <c r="G366" s="93"/>
      <c r="H366" s="93"/>
      <c r="I366" s="93"/>
      <c r="J366" s="95">
        <v>25016</v>
      </c>
      <c r="K366" s="93"/>
      <c r="L366" s="93"/>
      <c r="M366" s="95">
        <v>23715</v>
      </c>
      <c r="N366" s="93"/>
      <c r="O366" s="93"/>
      <c r="P366" s="95">
        <v>22221</v>
      </c>
      <c r="Q366" s="93"/>
      <c r="R366" s="93"/>
      <c r="S366" s="95">
        <v>33211</v>
      </c>
      <c r="T366" s="93"/>
      <c r="U366" s="93"/>
      <c r="V366" s="95">
        <v>31112</v>
      </c>
      <c r="W366" s="93"/>
      <c r="X366" s="93"/>
      <c r="Y366" s="95">
        <v>22967</v>
      </c>
      <c r="Z366" s="93"/>
      <c r="AA366" s="93"/>
      <c r="AB366" s="95">
        <v>37298</v>
      </c>
      <c r="AC366" s="93"/>
      <c r="AD366" s="93"/>
      <c r="AE366" s="95">
        <v>24238</v>
      </c>
      <c r="AF366" s="93"/>
      <c r="AG366" s="93"/>
      <c r="AH366" s="95">
        <v>23994</v>
      </c>
      <c r="AI366" s="93"/>
      <c r="AJ366" s="93"/>
      <c r="AK366" s="95">
        <v>34165</v>
      </c>
      <c r="AL366" s="93"/>
      <c r="AM366" s="93"/>
      <c r="AN366" s="95">
        <v>24150</v>
      </c>
      <c r="AO366" s="93"/>
      <c r="AP366" s="93"/>
      <c r="AQ366" s="95">
        <v>31867</v>
      </c>
      <c r="AR366" s="93"/>
      <c r="AS366" s="93"/>
      <c r="AT366" s="95">
        <v>24931</v>
      </c>
      <c r="AU366" s="93"/>
      <c r="AV366" s="93"/>
      <c r="AW366" s="95">
        <v>25746</v>
      </c>
      <c r="AX366" s="93"/>
      <c r="AY366" s="93"/>
      <c r="AZ366" s="95">
        <v>33223</v>
      </c>
      <c r="BA366" s="93"/>
      <c r="BB366" s="93"/>
      <c r="BC366" s="95">
        <v>33392</v>
      </c>
      <c r="BD366" s="93"/>
      <c r="BE366" s="93"/>
      <c r="BF366" s="95">
        <v>25380</v>
      </c>
      <c r="BG366" s="93"/>
      <c r="BH366" s="93"/>
      <c r="BI366" s="95">
        <f>J366+S366+V366+Y366+P366</f>
        <v>134527</v>
      </c>
      <c r="BJ366" s="93"/>
      <c r="BK366" s="93"/>
      <c r="BL366" s="95">
        <f>BF366+AT366+AQ366+AW366</f>
        <v>107924</v>
      </c>
      <c r="BM366" s="93"/>
      <c r="BN366" s="93"/>
      <c r="BO366" s="95">
        <f>AZ366+AN366+AK366+BC366</f>
        <v>124930</v>
      </c>
      <c r="BP366" s="93"/>
      <c r="BQ366" s="93"/>
      <c r="BR366" s="95">
        <f>AH366+AE366+AB366+M366</f>
        <v>109245</v>
      </c>
      <c r="BS366" s="93"/>
      <c r="BT366" s="93"/>
      <c r="BU366" s="93"/>
      <c r="BV366" s="93"/>
      <c r="BW366" s="93"/>
      <c r="BX366" s="93"/>
      <c r="BY366" s="93"/>
      <c r="BZ366" s="93"/>
      <c r="CA366" s="93"/>
      <c r="CB366" s="93"/>
      <c r="CC366" s="93"/>
      <c r="CD366" s="93"/>
      <c r="CE366" s="93"/>
      <c r="CF366" s="93"/>
      <c r="CG366" s="93"/>
      <c r="CH366" s="93"/>
      <c r="CI366" s="93"/>
      <c r="CJ366" s="93"/>
      <c r="CK366" s="93"/>
      <c r="CL366" s="37"/>
    </row>
    <row r="367" spans="1:90">
      <c r="A367" s="37" t="s">
        <v>26</v>
      </c>
      <c r="B367" s="37" t="s">
        <v>40</v>
      </c>
      <c r="C367" s="94">
        <v>40603</v>
      </c>
      <c r="D367" s="95">
        <v>2567444</v>
      </c>
      <c r="E367" s="95">
        <v>232364</v>
      </c>
      <c r="F367" s="96">
        <f t="shared" ref="F367:F381" si="1244">E367/E$366</f>
        <v>0.48751851556566367</v>
      </c>
      <c r="G367" s="96"/>
      <c r="H367" s="96">
        <f>LARGE(BU367:CK367,1)</f>
        <v>0.51407582175987987</v>
      </c>
      <c r="I367" s="96">
        <f>SMALL(BU367:CK367,1)</f>
        <v>0.47111072408237908</v>
      </c>
      <c r="J367" s="95">
        <v>12117</v>
      </c>
      <c r="K367" s="96">
        <f t="shared" ref="K367:K381" si="1245">J367/J$366</f>
        <v>0.48437000319795331</v>
      </c>
      <c r="L367" s="97">
        <f t="shared" ref="L367:L381" si="1246">K367/$F367</f>
        <v>0.99354175838007475</v>
      </c>
      <c r="M367" s="95">
        <v>11778</v>
      </c>
      <c r="N367" s="96">
        <f t="shared" ref="N367:N381" si="1247">M367/M$366</f>
        <v>0.49664769133459835</v>
      </c>
      <c r="O367" s="97">
        <f t="shared" ref="O367:O381" si="1248">N367/$F367</f>
        <v>1.0187258031796846</v>
      </c>
      <c r="P367" s="95">
        <v>10694</v>
      </c>
      <c r="Q367" s="96">
        <f t="shared" ref="Q367:Q381" si="1249">P367/P$366</f>
        <v>0.48125646910580083</v>
      </c>
      <c r="R367" s="97">
        <f t="shared" ref="R367:R381" si="1250">Q367/$F367</f>
        <v>0.98715526434396639</v>
      </c>
      <c r="S367" s="95">
        <v>16035</v>
      </c>
      <c r="T367" s="96">
        <f t="shared" ref="T367:T381" si="1251">S367/S$366</f>
        <v>0.48282195658065097</v>
      </c>
      <c r="U367" s="97">
        <f t="shared" ref="U367:U381" si="1252">T367/$F367</f>
        <v>0.99036639874166965</v>
      </c>
      <c r="V367" s="95">
        <v>14873</v>
      </c>
      <c r="W367" s="96">
        <f t="shared" ref="W367:W381" si="1253">V367/V$366</f>
        <v>0.47804705579840578</v>
      </c>
      <c r="X367" s="97">
        <f t="shared" ref="X367:X381" si="1254">W367/$F367</f>
        <v>0.98057210246411208</v>
      </c>
      <c r="Y367" s="95">
        <v>10820</v>
      </c>
      <c r="Z367" s="96">
        <f t="shared" ref="Z367:Z381" si="1255">Y367/Y$366</f>
        <v>0.47111072408237908</v>
      </c>
      <c r="AA367" s="97">
        <f t="shared" ref="AA367:AA381" si="1256">Z367/$F367</f>
        <v>0.96634427009557422</v>
      </c>
      <c r="AB367" s="95">
        <v>19174</v>
      </c>
      <c r="AC367" s="96">
        <f t="shared" ref="AC367:AC381" si="1257">AB367/AB$366</f>
        <v>0.51407582175987987</v>
      </c>
      <c r="AD367" s="97">
        <f t="shared" ref="AD367:AD381" si="1258">AC367/$F367</f>
        <v>1.0544744565514645</v>
      </c>
      <c r="AE367" s="95">
        <v>11738</v>
      </c>
      <c r="AF367" s="96">
        <f t="shared" ref="AF367:AF381" si="1259">AE367/AE$366</f>
        <v>0.48428088126083008</v>
      </c>
      <c r="AG367" s="97">
        <f t="shared" ref="AG367:AG381" si="1260">AF367/$F367</f>
        <v>0.99335895109321748</v>
      </c>
      <c r="AH367" s="95">
        <v>11833</v>
      </c>
      <c r="AI367" s="96">
        <f t="shared" ref="AI367:AI381" si="1261">AH367/AH$366</f>
        <v>0.49316495790614318</v>
      </c>
      <c r="AJ367" s="97">
        <f t="shared" ref="AJ367:AJ381" si="1262">AI367/$F367</f>
        <v>1.0115820059345397</v>
      </c>
      <c r="AK367" s="95">
        <v>16236</v>
      </c>
      <c r="AL367" s="96">
        <f t="shared" ref="AL367:AL381" si="1263">AK367/AK$366</f>
        <v>0.47522318161861554</v>
      </c>
      <c r="AM367" s="97">
        <f t="shared" ref="AM367:AM381" si="1264">AL367/$F367</f>
        <v>0.97477976004094546</v>
      </c>
      <c r="AN367" s="95">
        <v>12346</v>
      </c>
      <c r="AO367" s="96">
        <f t="shared" ref="AO367:AO381" si="1265">AN367/AN$366</f>
        <v>0.51122153209109733</v>
      </c>
      <c r="AP367" s="97">
        <f t="shared" ref="AP367:AP381" si="1266">AO367/$F367</f>
        <v>1.0486197257511978</v>
      </c>
      <c r="AQ367" s="95">
        <v>15939</v>
      </c>
      <c r="AR367" s="96">
        <f t="shared" ref="AR367:AR381" si="1267">AQ367/AQ$366</f>
        <v>0.50017259233690026</v>
      </c>
      <c r="AS367" s="97">
        <f t="shared" ref="AS367:AS381" si="1268">AR367/$F367</f>
        <v>1.025956094727098</v>
      </c>
      <c r="AT367" s="95">
        <v>12573</v>
      </c>
      <c r="AU367" s="96">
        <f t="shared" ref="AU367:AU381" si="1269">AT367/AT$366</f>
        <v>0.50431190084633593</v>
      </c>
      <c r="AV367" s="97">
        <f t="shared" ref="AV367:AV381" si="1270">AU367/$F367</f>
        <v>1.0344466614999988</v>
      </c>
      <c r="AW367" s="95">
        <v>12413</v>
      </c>
      <c r="AX367" s="96">
        <f t="shared" ref="AX367:AX381" si="1271">AW367/AW$366</f>
        <v>0.4821331468966053</v>
      </c>
      <c r="AY367" s="97">
        <f t="shared" ref="AY367:AY381" si="1272">AX367/$F367</f>
        <v>0.98895350946248728</v>
      </c>
      <c r="AZ367" s="95">
        <v>15845</v>
      </c>
      <c r="BA367" s="96">
        <f t="shared" ref="BA367:BA381" si="1273">AZ367/AZ$366</f>
        <v>0.47692863377780453</v>
      </c>
      <c r="BB367" s="97">
        <f t="shared" ref="BB367:BB381" si="1274">BA367/$F367</f>
        <v>0.97827799057934905</v>
      </c>
      <c r="BC367" s="95">
        <v>15875</v>
      </c>
      <c r="BD367" s="96">
        <f t="shared" ref="BD367:BD381" si="1275">BC367/BC$366</f>
        <v>0.47541327264015332</v>
      </c>
      <c r="BE367" s="97">
        <f t="shared" ref="BE367:BE381" si="1276">BD367/$F367</f>
        <v>0.97516967553229283</v>
      </c>
      <c r="BF367" s="95">
        <v>12075</v>
      </c>
      <c r="BG367" s="96">
        <f t="shared" ref="BG367:BG381" si="1277">BF367/BF$366</f>
        <v>0.47576832151300236</v>
      </c>
      <c r="BH367" s="97">
        <f t="shared" ref="BH367:BH381" si="1278">BG367/$F367</f>
        <v>0.97589795325203665</v>
      </c>
      <c r="BI367" s="95">
        <f>J367+S367+V367+Y367+P367</f>
        <v>64539</v>
      </c>
      <c r="BJ367" s="96">
        <f t="shared" ref="BJ367:BJ381" si="1279">BI367/BI$366</f>
        <v>0.47974755996937418</v>
      </c>
      <c r="BK367" s="97">
        <f t="shared" ref="BK367:BK381" si="1280">BJ367/$F367</f>
        <v>0.98406018366856707</v>
      </c>
      <c r="BL367" s="95">
        <f>BF367+AT367+AQ367+AW367</f>
        <v>53000</v>
      </c>
      <c r="BM367" s="96">
        <f t="shared" ref="BM367:BM381" si="1281">BL367/BL$366</f>
        <v>0.49108632000296504</v>
      </c>
      <c r="BN367" s="97">
        <f t="shared" ref="BN367:BN381" si="1282">BM367/$F367</f>
        <v>1.0073182952511284</v>
      </c>
      <c r="BO367" s="95">
        <f>AZ367+AN367+AK367+BC367</f>
        <v>60302</v>
      </c>
      <c r="BP367" s="96">
        <f t="shared" ref="BP367:BP381" si="1283">BO367/BO$366</f>
        <v>0.48268630433042503</v>
      </c>
      <c r="BQ367" s="97">
        <f t="shared" ref="BQ367:BQ381" si="1284">BP367/$F367</f>
        <v>0.99008814828369773</v>
      </c>
      <c r="BR367" s="95">
        <f>AH367+AE367+AB367+M367</f>
        <v>54523</v>
      </c>
      <c r="BS367" s="96">
        <f t="shared" ref="BS367:BS381" si="1285">BR367/BR$366</f>
        <v>0.49908920316719302</v>
      </c>
      <c r="BT367" s="97">
        <f t="shared" ref="BT367:BT381" si="1286">BS367/$F367</f>
        <v>1.0237338423713076</v>
      </c>
      <c r="BU367" s="93">
        <f>K367</f>
        <v>0.48437000319795331</v>
      </c>
      <c r="BV367" s="93">
        <f>N367</f>
        <v>0.49664769133459835</v>
      </c>
      <c r="BW367" s="93">
        <f>Q367</f>
        <v>0.48125646910580083</v>
      </c>
      <c r="BX367" s="93">
        <f>T367</f>
        <v>0.48282195658065097</v>
      </c>
      <c r="BY367" s="93">
        <f>W367</f>
        <v>0.47804705579840578</v>
      </c>
      <c r="BZ367" s="93">
        <f t="shared" ref="BZ367:BZ381" si="1287">Z367</f>
        <v>0.47111072408237908</v>
      </c>
      <c r="CA367" s="93">
        <f>AC367</f>
        <v>0.51407582175987987</v>
      </c>
      <c r="CB367" s="93">
        <f>AF367</f>
        <v>0.48428088126083008</v>
      </c>
      <c r="CC367" s="93">
        <f>AI367</f>
        <v>0.49316495790614318</v>
      </c>
      <c r="CD367" s="93">
        <f>AL367</f>
        <v>0.47522318161861554</v>
      </c>
      <c r="CE367" s="93">
        <f>AO367</f>
        <v>0.51122153209109733</v>
      </c>
      <c r="CF367" s="93">
        <f>AR367</f>
        <v>0.50017259233690026</v>
      </c>
      <c r="CG367" s="93">
        <f t="shared" ref="CG367:CG381" si="1288">AU367</f>
        <v>0.50431190084633593</v>
      </c>
      <c r="CH367" s="93">
        <f>AX367</f>
        <v>0.4821331468966053</v>
      </c>
      <c r="CI367" s="93">
        <f>BA367</f>
        <v>0.47692863377780453</v>
      </c>
      <c r="CJ367" s="93">
        <f>BD367</f>
        <v>0.47541327264015332</v>
      </c>
      <c r="CK367" s="93">
        <f>BG367</f>
        <v>0.47576832151300236</v>
      </c>
      <c r="CL367" s="37"/>
    </row>
    <row r="368" spans="1:90">
      <c r="A368" s="37" t="s">
        <v>28</v>
      </c>
      <c r="B368" s="37" t="s">
        <v>40</v>
      </c>
      <c r="C368" s="94">
        <v>40603</v>
      </c>
      <c r="D368" s="95">
        <v>2727959</v>
      </c>
      <c r="E368" s="95">
        <v>244262</v>
      </c>
      <c r="F368" s="96">
        <f t="shared" si="1244"/>
        <v>0.51248148443433639</v>
      </c>
      <c r="G368" s="96"/>
      <c r="H368" s="96">
        <f t="shared" ref="H368:H381" si="1289">LARGE(BU368:CK368,1)</f>
        <v>0.52888927591762092</v>
      </c>
      <c r="I368" s="96">
        <f t="shared" ref="I368:I381" si="1290">SMALL(BU368:CK368,1)</f>
        <v>0.48592417824012013</v>
      </c>
      <c r="J368" s="95">
        <v>12899</v>
      </c>
      <c r="K368" s="96">
        <f t="shared" si="1245"/>
        <v>0.51562999680204669</v>
      </c>
      <c r="L368" s="97">
        <f t="shared" si="1246"/>
        <v>1.0061436607240271</v>
      </c>
      <c r="M368" s="95">
        <v>11937</v>
      </c>
      <c r="N368" s="96">
        <f t="shared" si="1247"/>
        <v>0.50335230866540159</v>
      </c>
      <c r="O368" s="97">
        <f t="shared" si="1248"/>
        <v>0.9821863305383387</v>
      </c>
      <c r="P368" s="95">
        <v>11527</v>
      </c>
      <c r="Q368" s="96">
        <f t="shared" si="1249"/>
        <v>0.51874353089419922</v>
      </c>
      <c r="R368" s="97">
        <f t="shared" si="1250"/>
        <v>1.0122190686884516</v>
      </c>
      <c r="S368" s="95">
        <v>17176</v>
      </c>
      <c r="T368" s="96">
        <f t="shared" si="1251"/>
        <v>0.51717804341934903</v>
      </c>
      <c r="U368" s="97">
        <f t="shared" si="1252"/>
        <v>1.0091643486207049</v>
      </c>
      <c r="V368" s="95">
        <v>16239</v>
      </c>
      <c r="W368" s="96">
        <f t="shared" si="1253"/>
        <v>0.52195294420159422</v>
      </c>
      <c r="X368" s="97">
        <f t="shared" si="1254"/>
        <v>1.0184815648075798</v>
      </c>
      <c r="Y368" s="95">
        <v>12147</v>
      </c>
      <c r="Z368" s="96">
        <f t="shared" si="1255"/>
        <v>0.52888927591762092</v>
      </c>
      <c r="AA368" s="97">
        <f t="shared" si="1256"/>
        <v>1.0320163595791076</v>
      </c>
      <c r="AB368" s="95">
        <v>18124</v>
      </c>
      <c r="AC368" s="96">
        <f t="shared" si="1257"/>
        <v>0.48592417824012013</v>
      </c>
      <c r="AD368" s="97">
        <f t="shared" si="1258"/>
        <v>0.94817899377666393</v>
      </c>
      <c r="AE368" s="95">
        <v>12500</v>
      </c>
      <c r="AF368" s="96">
        <f t="shared" si="1259"/>
        <v>0.51571911873916987</v>
      </c>
      <c r="AG368" s="97">
        <f t="shared" si="1260"/>
        <v>1.0063175634694532</v>
      </c>
      <c r="AH368" s="95">
        <v>12161</v>
      </c>
      <c r="AI368" s="96">
        <f t="shared" si="1261"/>
        <v>0.50683504209385677</v>
      </c>
      <c r="AJ368" s="97">
        <f t="shared" si="1262"/>
        <v>0.98898215347875051</v>
      </c>
      <c r="AK368" s="95">
        <v>17929</v>
      </c>
      <c r="AL368" s="96">
        <f t="shared" si="1263"/>
        <v>0.52477681838138446</v>
      </c>
      <c r="AM368" s="97">
        <f t="shared" si="1264"/>
        <v>1.0239917622792154</v>
      </c>
      <c r="AN368" s="95">
        <v>11804</v>
      </c>
      <c r="AO368" s="96">
        <f t="shared" si="1265"/>
        <v>0.48877846790890267</v>
      </c>
      <c r="AP368" s="97">
        <f t="shared" si="1266"/>
        <v>0.95374854068806703</v>
      </c>
      <c r="AQ368" s="95">
        <v>15928</v>
      </c>
      <c r="AR368" s="96">
        <f t="shared" si="1267"/>
        <v>0.49982740766309974</v>
      </c>
      <c r="AS368" s="97">
        <f t="shared" si="1268"/>
        <v>0.97530822643240689</v>
      </c>
      <c r="AT368" s="95">
        <v>12358</v>
      </c>
      <c r="AU368" s="96">
        <f t="shared" si="1269"/>
        <v>0.49568809915366413</v>
      </c>
      <c r="AV368" s="97">
        <f t="shared" si="1270"/>
        <v>0.96723123509679898</v>
      </c>
      <c r="AW368" s="95">
        <v>13333</v>
      </c>
      <c r="AX368" s="96">
        <f t="shared" si="1271"/>
        <v>0.51786685310339475</v>
      </c>
      <c r="AY368" s="97">
        <f t="shared" si="1272"/>
        <v>1.0105084160747828</v>
      </c>
      <c r="AZ368" s="95">
        <v>17378</v>
      </c>
      <c r="BA368" s="96">
        <f t="shared" si="1273"/>
        <v>0.52307136622219552</v>
      </c>
      <c r="BB368" s="97">
        <f t="shared" si="1274"/>
        <v>1.020663930521408</v>
      </c>
      <c r="BC368" s="95">
        <v>17517</v>
      </c>
      <c r="BD368" s="96">
        <f t="shared" si="1275"/>
        <v>0.52458672735984668</v>
      </c>
      <c r="BE368" s="97">
        <f t="shared" si="1276"/>
        <v>1.0236208395682271</v>
      </c>
      <c r="BF368" s="95">
        <v>13305</v>
      </c>
      <c r="BG368" s="96">
        <f t="shared" si="1277"/>
        <v>0.52423167848699759</v>
      </c>
      <c r="BH368" s="97">
        <f t="shared" si="1278"/>
        <v>1.0229280362501891</v>
      </c>
      <c r="BI368" s="95">
        <f t="shared" ref="BI368:BI381" si="1291">J368+S368+V368+Y368+P368</f>
        <v>69988</v>
      </c>
      <c r="BJ368" s="96">
        <f t="shared" si="1279"/>
        <v>0.52025244003062587</v>
      </c>
      <c r="BK368" s="97">
        <f t="shared" si="1280"/>
        <v>1.0151633880097479</v>
      </c>
      <c r="BL368" s="95">
        <f t="shared" ref="BL368:BL381" si="1292">BF368+AT368+AQ368+AW368</f>
        <v>54924</v>
      </c>
      <c r="BM368" s="96">
        <f t="shared" si="1281"/>
        <v>0.50891367999703496</v>
      </c>
      <c r="BN368" s="97">
        <f t="shared" si="1282"/>
        <v>0.99303817885003309</v>
      </c>
      <c r="BO368" s="95">
        <f t="shared" ref="BO368:BO381" si="1293">AZ368+AN368+AK368+BC368</f>
        <v>64628</v>
      </c>
      <c r="BP368" s="96">
        <f t="shared" si="1283"/>
        <v>0.51731369566957497</v>
      </c>
      <c r="BQ368" s="97">
        <f t="shared" si="1284"/>
        <v>1.0094290455011701</v>
      </c>
      <c r="BR368" s="95">
        <f t="shared" ref="BR368:BR381" si="1294">AH368+AE368+AB368+M368</f>
        <v>54722</v>
      </c>
      <c r="BS368" s="96">
        <f t="shared" si="1285"/>
        <v>0.50091079683280704</v>
      </c>
      <c r="BT368" s="97">
        <f t="shared" si="1286"/>
        <v>0.97742223289432439</v>
      </c>
      <c r="BU368" s="93">
        <f t="shared" ref="BU368:BU381" si="1295">K368</f>
        <v>0.51562999680204669</v>
      </c>
      <c r="BV368" s="93">
        <f t="shared" ref="BV368:BV381" si="1296">N368</f>
        <v>0.50335230866540159</v>
      </c>
      <c r="BW368" s="93">
        <f t="shared" ref="BW368:BW381" si="1297">Q368</f>
        <v>0.51874353089419922</v>
      </c>
      <c r="BX368" s="93">
        <f t="shared" ref="BX368:BX381" si="1298">T368</f>
        <v>0.51717804341934903</v>
      </c>
      <c r="BY368" s="93">
        <f t="shared" ref="BY368:BY381" si="1299">W368</f>
        <v>0.52195294420159422</v>
      </c>
      <c r="BZ368" s="93">
        <f t="shared" si="1287"/>
        <v>0.52888927591762092</v>
      </c>
      <c r="CA368" s="93">
        <f t="shared" ref="CA368:CA381" si="1300">AC368</f>
        <v>0.48592417824012013</v>
      </c>
      <c r="CB368" s="93">
        <f t="shared" ref="CB368:CB381" si="1301">AF368</f>
        <v>0.51571911873916987</v>
      </c>
      <c r="CC368" s="93">
        <f t="shared" ref="CC368:CC381" si="1302">AI368</f>
        <v>0.50683504209385677</v>
      </c>
      <c r="CD368" s="93">
        <f t="shared" ref="CD368:CD381" si="1303">AL368</f>
        <v>0.52477681838138446</v>
      </c>
      <c r="CE368" s="93">
        <f t="shared" ref="CE368:CE381" si="1304">AO368</f>
        <v>0.48877846790890267</v>
      </c>
      <c r="CF368" s="93">
        <f t="shared" ref="CF368:CF381" si="1305">AR368</f>
        <v>0.49982740766309974</v>
      </c>
      <c r="CG368" s="93">
        <f t="shared" si="1288"/>
        <v>0.49568809915366413</v>
      </c>
      <c r="CH368" s="93">
        <f t="shared" ref="CH368:CH381" si="1306">AX368</f>
        <v>0.51786685310339475</v>
      </c>
      <c r="CI368" s="93">
        <f t="shared" ref="CI368:CI381" si="1307">BA368</f>
        <v>0.52307136622219552</v>
      </c>
      <c r="CJ368" s="93">
        <f t="shared" ref="CJ368:CJ381" si="1308">BD368</f>
        <v>0.52458672735984668</v>
      </c>
      <c r="CK368" s="93">
        <f t="shared" ref="CK368:CK381" si="1309">BG368</f>
        <v>0.52423167848699759</v>
      </c>
      <c r="CL368" s="37"/>
    </row>
    <row r="369" spans="1:90">
      <c r="A369" s="98" t="s">
        <v>29</v>
      </c>
      <c r="B369" s="37" t="s">
        <v>40</v>
      </c>
      <c r="C369" s="94">
        <v>40603</v>
      </c>
      <c r="D369" s="95">
        <v>292821</v>
      </c>
      <c r="E369" s="95">
        <v>26163</v>
      </c>
      <c r="F369" s="96">
        <f t="shared" si="1244"/>
        <v>5.4892095689282584E-2</v>
      </c>
      <c r="G369" s="96"/>
      <c r="H369" s="96">
        <f t="shared" si="1289"/>
        <v>7.8317424949564909E-2</v>
      </c>
      <c r="I369" s="96">
        <f t="shared" si="1290"/>
        <v>2.7122153209109733E-2</v>
      </c>
      <c r="J369" s="37">
        <v>1499</v>
      </c>
      <c r="K369" s="96">
        <f t="shared" si="1245"/>
        <v>5.9921650143907899E-2</v>
      </c>
      <c r="L369" s="97">
        <f t="shared" si="1246"/>
        <v>1.0916262057673143</v>
      </c>
      <c r="M369" s="95">
        <v>1261</v>
      </c>
      <c r="N369" s="96">
        <f t="shared" si="1247"/>
        <v>5.3173097195867595E-2</v>
      </c>
      <c r="O369" s="97">
        <f t="shared" si="1248"/>
        <v>0.96868404327017499</v>
      </c>
      <c r="P369" s="95">
        <v>1273</v>
      </c>
      <c r="Q369" s="96">
        <f t="shared" si="1249"/>
        <v>5.7288150848296658E-2</v>
      </c>
      <c r="R369" s="97">
        <f t="shared" si="1250"/>
        <v>1.0436502765822055</v>
      </c>
      <c r="S369" s="95">
        <v>2601</v>
      </c>
      <c r="T369" s="96">
        <f t="shared" si="1251"/>
        <v>7.8317424949564909E-2</v>
      </c>
      <c r="U369" s="97">
        <f t="shared" si="1252"/>
        <v>1.4267523213703062</v>
      </c>
      <c r="V369" s="95">
        <v>1572</v>
      </c>
      <c r="W369" s="96">
        <f t="shared" si="1253"/>
        <v>5.0527127796348673E-2</v>
      </c>
      <c r="X369" s="97">
        <f t="shared" si="1254"/>
        <v>0.920480939229541</v>
      </c>
      <c r="Y369" s="95">
        <v>1333</v>
      </c>
      <c r="Z369" s="96">
        <f t="shared" si="1255"/>
        <v>5.8039796229372581E-2</v>
      </c>
      <c r="AA369" s="97">
        <f t="shared" si="1256"/>
        <v>1.0573434207705896</v>
      </c>
      <c r="AB369" s="95">
        <v>2261</v>
      </c>
      <c r="AC369" s="96">
        <f t="shared" si="1257"/>
        <v>6.0619872379216046E-2</v>
      </c>
      <c r="AD369" s="97">
        <f t="shared" si="1258"/>
        <v>1.1043461106377794</v>
      </c>
      <c r="AE369" s="95">
        <v>1519</v>
      </c>
      <c r="AF369" s="96">
        <f t="shared" si="1259"/>
        <v>6.2670187309183931E-2</v>
      </c>
      <c r="AG369" s="97">
        <f t="shared" si="1260"/>
        <v>1.1416978441473493</v>
      </c>
      <c r="AH369" s="95">
        <v>1057</v>
      </c>
      <c r="AI369" s="96">
        <f t="shared" si="1261"/>
        <v>4.4052679836625822E-2</v>
      </c>
      <c r="AJ369" s="97">
        <f t="shared" si="1262"/>
        <v>0.80253230056995062</v>
      </c>
      <c r="AK369" s="95">
        <v>1373</v>
      </c>
      <c r="AL369" s="96">
        <f t="shared" si="1263"/>
        <v>4.0187326211034685E-2</v>
      </c>
      <c r="AM369" s="97">
        <f t="shared" si="1264"/>
        <v>0.73211499226620103</v>
      </c>
      <c r="AN369" s="37">
        <v>655</v>
      </c>
      <c r="AO369" s="96">
        <f t="shared" si="1265"/>
        <v>2.7122153209109733E-2</v>
      </c>
      <c r="AP369" s="97">
        <f t="shared" si="1266"/>
        <v>0.49409943031934928</v>
      </c>
      <c r="AQ369" s="95">
        <v>1511</v>
      </c>
      <c r="AR369" s="96">
        <f t="shared" si="1267"/>
        <v>4.7415822010230022E-2</v>
      </c>
      <c r="AS369" s="97">
        <f t="shared" si="1268"/>
        <v>0.86380054204211643</v>
      </c>
      <c r="AT369" s="95">
        <v>1560</v>
      </c>
      <c r="AU369" s="96">
        <f t="shared" si="1269"/>
        <v>6.2572700653804506E-2</v>
      </c>
      <c r="AV369" s="97">
        <f t="shared" si="1270"/>
        <v>1.1399218752367934</v>
      </c>
      <c r="AW369" s="95">
        <v>1330</v>
      </c>
      <c r="AX369" s="96">
        <f t="shared" si="1271"/>
        <v>5.1658510059815116E-2</v>
      </c>
      <c r="AY369" s="97">
        <f t="shared" si="1272"/>
        <v>0.94109196253370941</v>
      </c>
      <c r="AZ369" s="95">
        <v>1281</v>
      </c>
      <c r="BA369" s="96">
        <f t="shared" si="1273"/>
        <v>3.8557625741203382E-2</v>
      </c>
      <c r="BB369" s="97">
        <f t="shared" si="1274"/>
        <v>0.70242582756284844</v>
      </c>
      <c r="BC369" s="95">
        <v>2251</v>
      </c>
      <c r="BD369" s="96">
        <f t="shared" si="1275"/>
        <v>6.7411356013416385E-2</v>
      </c>
      <c r="BE369" s="97">
        <f t="shared" si="1276"/>
        <v>1.2280703654493215</v>
      </c>
      <c r="BF369" s="95">
        <v>1826</v>
      </c>
      <c r="BG369" s="96">
        <f t="shared" si="1277"/>
        <v>7.1946414499605996E-2</v>
      </c>
      <c r="BH369" s="97">
        <f t="shared" si="1278"/>
        <v>1.3106880616630052</v>
      </c>
      <c r="BI369" s="95">
        <f t="shared" si="1291"/>
        <v>8278</v>
      </c>
      <c r="BJ369" s="96">
        <f t="shared" si="1279"/>
        <v>6.1534115828049386E-2</v>
      </c>
      <c r="BK369" s="97">
        <f t="shared" si="1280"/>
        <v>1.1210013947429525</v>
      </c>
      <c r="BL369" s="95">
        <f t="shared" si="1292"/>
        <v>6227</v>
      </c>
      <c r="BM369" s="96">
        <f t="shared" si="1281"/>
        <v>5.7698009710537047E-2</v>
      </c>
      <c r="BN369" s="97">
        <f t="shared" si="1282"/>
        <v>1.0511169046475721</v>
      </c>
      <c r="BO369" s="95">
        <f t="shared" si="1293"/>
        <v>5560</v>
      </c>
      <c r="BP369" s="96">
        <f t="shared" si="1283"/>
        <v>4.4504922756743774E-2</v>
      </c>
      <c r="BQ369" s="97">
        <f t="shared" si="1284"/>
        <v>0.81077106271665167</v>
      </c>
      <c r="BR369" s="95">
        <f t="shared" si="1294"/>
        <v>6098</v>
      </c>
      <c r="BS369" s="96">
        <f t="shared" si="1285"/>
        <v>5.5819488306100964E-2</v>
      </c>
      <c r="BT369" s="97">
        <f t="shared" si="1286"/>
        <v>1.0168948298506928</v>
      </c>
      <c r="BU369" s="93">
        <f t="shared" si="1295"/>
        <v>5.9921650143907899E-2</v>
      </c>
      <c r="BV369" s="93">
        <f t="shared" si="1296"/>
        <v>5.3173097195867595E-2</v>
      </c>
      <c r="BW369" s="93">
        <f t="shared" si="1297"/>
        <v>5.7288150848296658E-2</v>
      </c>
      <c r="BX369" s="93">
        <f t="shared" si="1298"/>
        <v>7.8317424949564909E-2</v>
      </c>
      <c r="BY369" s="93">
        <f t="shared" si="1299"/>
        <v>5.0527127796348673E-2</v>
      </c>
      <c r="BZ369" s="93">
        <f t="shared" si="1287"/>
        <v>5.8039796229372581E-2</v>
      </c>
      <c r="CA369" s="93">
        <f t="shared" si="1300"/>
        <v>6.0619872379216046E-2</v>
      </c>
      <c r="CB369" s="93">
        <f t="shared" si="1301"/>
        <v>6.2670187309183931E-2</v>
      </c>
      <c r="CC369" s="93">
        <f t="shared" si="1302"/>
        <v>4.4052679836625822E-2</v>
      </c>
      <c r="CD369" s="93">
        <f t="shared" si="1303"/>
        <v>4.0187326211034685E-2</v>
      </c>
      <c r="CE369" s="93">
        <f t="shared" si="1304"/>
        <v>2.7122153209109733E-2</v>
      </c>
      <c r="CF369" s="93">
        <f t="shared" si="1305"/>
        <v>4.7415822010230022E-2</v>
      </c>
      <c r="CG369" s="93">
        <f t="shared" si="1288"/>
        <v>6.2572700653804506E-2</v>
      </c>
      <c r="CH369" s="93">
        <f t="shared" si="1306"/>
        <v>5.1658510059815116E-2</v>
      </c>
      <c r="CI369" s="93">
        <f t="shared" si="1307"/>
        <v>3.8557625741203382E-2</v>
      </c>
      <c r="CJ369" s="93">
        <f t="shared" si="1308"/>
        <v>6.7411356013416385E-2</v>
      </c>
      <c r="CK369" s="93">
        <f t="shared" si="1309"/>
        <v>7.1946414499605996E-2</v>
      </c>
      <c r="CL369" s="37"/>
    </row>
    <row r="370" spans="1:90">
      <c r="A370" s="99" t="s">
        <v>30</v>
      </c>
      <c r="B370" s="37" t="s">
        <v>40</v>
      </c>
      <c r="C370" s="94">
        <v>40603</v>
      </c>
      <c r="D370" s="95">
        <v>381453</v>
      </c>
      <c r="E370" s="95">
        <v>28639</v>
      </c>
      <c r="F370" s="96">
        <f t="shared" si="1244"/>
        <v>6.0086944480578067E-2</v>
      </c>
      <c r="G370" s="96"/>
      <c r="H370" s="96">
        <f t="shared" si="1289"/>
        <v>8.6584585865046373E-2</v>
      </c>
      <c r="I370" s="96">
        <f t="shared" si="1290"/>
        <v>2.4927536231884057E-2</v>
      </c>
      <c r="J370" s="37">
        <v>2166</v>
      </c>
      <c r="K370" s="96">
        <f t="shared" si="1245"/>
        <v>8.6584585865046373E-2</v>
      </c>
      <c r="L370" s="97">
        <f t="shared" si="1246"/>
        <v>1.440988331384252</v>
      </c>
      <c r="M370" s="95">
        <v>1819</v>
      </c>
      <c r="N370" s="96">
        <f t="shared" si="1247"/>
        <v>7.6702508960573471E-2</v>
      </c>
      <c r="O370" s="97">
        <f t="shared" si="1248"/>
        <v>1.276525368757369</v>
      </c>
      <c r="P370" s="95">
        <v>1485</v>
      </c>
      <c r="Q370" s="96">
        <f t="shared" si="1249"/>
        <v>6.6828675577156743E-2</v>
      </c>
      <c r="R370" s="97">
        <f t="shared" si="1250"/>
        <v>1.1121995993448761</v>
      </c>
      <c r="S370" s="95">
        <v>2659</v>
      </c>
      <c r="T370" s="96">
        <f t="shared" si="1251"/>
        <v>8.006383427177742E-2</v>
      </c>
      <c r="U370" s="97">
        <f t="shared" si="1252"/>
        <v>1.3324663945535871</v>
      </c>
      <c r="V370" s="95">
        <v>1845</v>
      </c>
      <c r="W370" s="96">
        <f t="shared" si="1253"/>
        <v>5.9301877089226025E-2</v>
      </c>
      <c r="X370" s="97">
        <f t="shared" si="1254"/>
        <v>0.98693447639685195</v>
      </c>
      <c r="Y370" s="95">
        <v>1516</v>
      </c>
      <c r="Z370" s="96">
        <f t="shared" si="1255"/>
        <v>6.600775025035921E-2</v>
      </c>
      <c r="AA370" s="97">
        <f t="shared" si="1256"/>
        <v>1.0985373082449703</v>
      </c>
      <c r="AB370" s="95">
        <v>2090</v>
      </c>
      <c r="AC370" s="96">
        <f t="shared" si="1257"/>
        <v>5.6035176148855163E-2</v>
      </c>
      <c r="AD370" s="97">
        <f t="shared" si="1258"/>
        <v>0.93256824145829953</v>
      </c>
      <c r="AE370" s="95">
        <v>2005</v>
      </c>
      <c r="AF370" s="96">
        <f t="shared" si="1259"/>
        <v>8.2721346645762847E-2</v>
      </c>
      <c r="AG370" s="97">
        <f t="shared" si="1260"/>
        <v>1.3766941780922295</v>
      </c>
      <c r="AH370" s="95">
        <v>1032</v>
      </c>
      <c r="AI370" s="96">
        <f t="shared" si="1261"/>
        <v>4.3010752688172046E-2</v>
      </c>
      <c r="AJ370" s="97">
        <f t="shared" si="1262"/>
        <v>0.71580861799478646</v>
      </c>
      <c r="AK370" s="95">
        <v>1633</v>
      </c>
      <c r="AL370" s="96">
        <f t="shared" si="1263"/>
        <v>4.7797453534318746E-2</v>
      </c>
      <c r="AM370" s="97">
        <f t="shared" si="1264"/>
        <v>0.7954715279251442</v>
      </c>
      <c r="AN370" s="37">
        <v>602</v>
      </c>
      <c r="AO370" s="96">
        <f t="shared" si="1265"/>
        <v>2.4927536231884057E-2</v>
      </c>
      <c r="AP370" s="97">
        <f t="shared" si="1266"/>
        <v>0.41485777729871748</v>
      </c>
      <c r="AQ370" s="95">
        <v>1102</v>
      </c>
      <c r="AR370" s="96">
        <f t="shared" si="1267"/>
        <v>3.458122822983023E-2</v>
      </c>
      <c r="AS370" s="97">
        <f t="shared" si="1268"/>
        <v>0.57551983261535189</v>
      </c>
      <c r="AT370" s="95">
        <v>1104</v>
      </c>
      <c r="AU370" s="96">
        <f t="shared" si="1269"/>
        <v>4.4282218924230878E-2</v>
      </c>
      <c r="AV370" s="97">
        <f t="shared" si="1270"/>
        <v>0.73696905887008857</v>
      </c>
      <c r="AW370" s="95">
        <v>1451</v>
      </c>
      <c r="AX370" s="96">
        <f t="shared" si="1271"/>
        <v>5.6358269245708074E-2</v>
      </c>
      <c r="AY370" s="97">
        <f t="shared" si="1272"/>
        <v>0.93794533459634954</v>
      </c>
      <c r="AZ370" s="95">
        <v>1543</v>
      </c>
      <c r="BA370" s="96">
        <f t="shared" si="1273"/>
        <v>4.6443728742136474E-2</v>
      </c>
      <c r="BB370" s="97">
        <f t="shared" si="1274"/>
        <v>0.7729420948863277</v>
      </c>
      <c r="BC370" s="95">
        <v>2537</v>
      </c>
      <c r="BD370" s="96">
        <f t="shared" si="1275"/>
        <v>7.5976281744130333E-2</v>
      </c>
      <c r="BE370" s="97">
        <f t="shared" si="1276"/>
        <v>1.2644390957288265</v>
      </c>
      <c r="BF370" s="95">
        <v>2050</v>
      </c>
      <c r="BG370" s="96">
        <f t="shared" si="1277"/>
        <v>8.0772261623325459E-2</v>
      </c>
      <c r="BH370" s="97">
        <f t="shared" si="1278"/>
        <v>1.3442564324340627</v>
      </c>
      <c r="BI370" s="95">
        <f t="shared" si="1291"/>
        <v>9671</v>
      </c>
      <c r="BJ370" s="96">
        <f t="shared" si="1279"/>
        <v>7.1888914493001402E-2</v>
      </c>
      <c r="BK370" s="97">
        <f t="shared" si="1280"/>
        <v>1.1964148803778514</v>
      </c>
      <c r="BL370" s="95">
        <f t="shared" si="1292"/>
        <v>5707</v>
      </c>
      <c r="BM370" s="96">
        <f t="shared" si="1281"/>
        <v>5.287980430673437E-2</v>
      </c>
      <c r="BN370" s="97">
        <f t="shared" si="1282"/>
        <v>0.88005480664484004</v>
      </c>
      <c r="BO370" s="95">
        <f t="shared" si="1293"/>
        <v>6315</v>
      </c>
      <c r="BP370" s="96">
        <f t="shared" si="1283"/>
        <v>5.0548307051949092E-2</v>
      </c>
      <c r="BQ370" s="97">
        <f t="shared" si="1284"/>
        <v>0.84125274614833923</v>
      </c>
      <c r="BR370" s="95">
        <f t="shared" si="1294"/>
        <v>6946</v>
      </c>
      <c r="BS370" s="96">
        <f t="shared" si="1285"/>
        <v>6.3581857293239966E-2</v>
      </c>
      <c r="BT370" s="97">
        <f t="shared" si="1286"/>
        <v>1.058164262517818</v>
      </c>
      <c r="BU370" s="93">
        <f t="shared" si="1295"/>
        <v>8.6584585865046373E-2</v>
      </c>
      <c r="BV370" s="93">
        <f t="shared" si="1296"/>
        <v>7.6702508960573471E-2</v>
      </c>
      <c r="BW370" s="93">
        <f t="shared" si="1297"/>
        <v>6.6828675577156743E-2</v>
      </c>
      <c r="BX370" s="93">
        <f t="shared" si="1298"/>
        <v>8.006383427177742E-2</v>
      </c>
      <c r="BY370" s="93">
        <f t="shared" si="1299"/>
        <v>5.9301877089226025E-2</v>
      </c>
      <c r="BZ370" s="93">
        <f t="shared" si="1287"/>
        <v>6.600775025035921E-2</v>
      </c>
      <c r="CA370" s="93">
        <f t="shared" si="1300"/>
        <v>5.6035176148855163E-2</v>
      </c>
      <c r="CB370" s="93">
        <f t="shared" si="1301"/>
        <v>8.2721346645762847E-2</v>
      </c>
      <c r="CC370" s="93">
        <f t="shared" si="1302"/>
        <v>4.3010752688172046E-2</v>
      </c>
      <c r="CD370" s="93">
        <f t="shared" si="1303"/>
        <v>4.7797453534318746E-2</v>
      </c>
      <c r="CE370" s="93">
        <f t="shared" si="1304"/>
        <v>2.4927536231884057E-2</v>
      </c>
      <c r="CF370" s="93">
        <f t="shared" si="1305"/>
        <v>3.458122822983023E-2</v>
      </c>
      <c r="CG370" s="93">
        <f t="shared" si="1288"/>
        <v>4.4282218924230878E-2</v>
      </c>
      <c r="CH370" s="93">
        <f t="shared" si="1306"/>
        <v>5.6358269245708074E-2</v>
      </c>
      <c r="CI370" s="93">
        <f t="shared" si="1307"/>
        <v>4.6443728742136474E-2</v>
      </c>
      <c r="CJ370" s="93">
        <f t="shared" si="1308"/>
        <v>7.5976281744130333E-2</v>
      </c>
      <c r="CK370" s="93">
        <f t="shared" si="1309"/>
        <v>8.0772261623325459E-2</v>
      </c>
      <c r="CL370" s="37"/>
    </row>
    <row r="371" spans="1:90">
      <c r="A371" s="98" t="s">
        <v>31</v>
      </c>
      <c r="B371" s="37" t="s">
        <v>40</v>
      </c>
      <c r="C371" s="94">
        <v>40603</v>
      </c>
      <c r="D371" s="95">
        <v>242057</v>
      </c>
      <c r="E371" s="95">
        <v>17400</v>
      </c>
      <c r="F371" s="96">
        <f t="shared" si="1244"/>
        <v>3.6506611053530438E-2</v>
      </c>
      <c r="G371" s="96"/>
      <c r="H371" s="96">
        <f t="shared" si="1289"/>
        <v>5.4913771763346809E-2</v>
      </c>
      <c r="I371" s="96">
        <f t="shared" si="1290"/>
        <v>1.5527950310559006E-2</v>
      </c>
      <c r="J371" s="37">
        <v>1288</v>
      </c>
      <c r="K371" s="96">
        <f t="shared" si="1245"/>
        <v>5.1487048289094978E-2</v>
      </c>
      <c r="L371" s="97">
        <f t="shared" si="1246"/>
        <v>1.4103486136688612</v>
      </c>
      <c r="M371" s="95">
        <v>1172</v>
      </c>
      <c r="N371" s="96">
        <f t="shared" si="1247"/>
        <v>4.94201981868016E-2</v>
      </c>
      <c r="O371" s="97">
        <f t="shared" si="1248"/>
        <v>1.3537328379875</v>
      </c>
      <c r="P371" s="37">
        <v>954</v>
      </c>
      <c r="Q371" s="96">
        <f t="shared" si="1249"/>
        <v>4.2932361279870393E-2</v>
      </c>
      <c r="R371" s="97">
        <f t="shared" si="1250"/>
        <v>1.1760160705390521</v>
      </c>
      <c r="S371" s="95">
        <v>1481</v>
      </c>
      <c r="T371" s="96">
        <f t="shared" si="1251"/>
        <v>4.4593658727530038E-2</v>
      </c>
      <c r="U371" s="97">
        <f t="shared" si="1252"/>
        <v>1.2215228267050422</v>
      </c>
      <c r="V371" s="95">
        <v>1245</v>
      </c>
      <c r="W371" s="96">
        <f t="shared" si="1253"/>
        <v>4.001671380817691E-2</v>
      </c>
      <c r="X371" s="97">
        <f t="shared" si="1254"/>
        <v>1.0961497836515017</v>
      </c>
      <c r="Y371" s="37">
        <v>974</v>
      </c>
      <c r="Z371" s="96">
        <f t="shared" si="1255"/>
        <v>4.2408673313885141E-2</v>
      </c>
      <c r="AA371" s="97">
        <f t="shared" si="1256"/>
        <v>1.1616710532703345</v>
      </c>
      <c r="AB371" s="95">
        <v>1193</v>
      </c>
      <c r="AC371" s="96">
        <f t="shared" si="1257"/>
        <v>3.1985629256260389E-2</v>
      </c>
      <c r="AD371" s="97">
        <f t="shared" si="1258"/>
        <v>0.87615991551117045</v>
      </c>
      <c r="AE371" s="95">
        <v>1331</v>
      </c>
      <c r="AF371" s="96">
        <f t="shared" si="1259"/>
        <v>5.4913771763346809E-2</v>
      </c>
      <c r="AG371" s="97">
        <f t="shared" si="1260"/>
        <v>1.504214447153847</v>
      </c>
      <c r="AH371" s="37">
        <v>641</v>
      </c>
      <c r="AI371" s="96">
        <f t="shared" si="1261"/>
        <v>2.6715012086354923E-2</v>
      </c>
      <c r="AJ371" s="97">
        <f t="shared" si="1262"/>
        <v>0.73178559486614958</v>
      </c>
      <c r="AK371" s="95">
        <v>1013</v>
      </c>
      <c r="AL371" s="96">
        <f t="shared" si="1263"/>
        <v>2.9650226840333676E-2</v>
      </c>
      <c r="AM371" s="97">
        <f t="shared" si="1264"/>
        <v>0.81218787459775166</v>
      </c>
      <c r="AN371" s="37">
        <v>375</v>
      </c>
      <c r="AO371" s="96">
        <f t="shared" si="1265"/>
        <v>1.5527950310559006E-2</v>
      </c>
      <c r="AP371" s="97">
        <f t="shared" si="1266"/>
        <v>0.42534625544370674</v>
      </c>
      <c r="AQ371" s="37">
        <v>588</v>
      </c>
      <c r="AR371" s="96">
        <f t="shared" si="1267"/>
        <v>1.8451689835880379E-2</v>
      </c>
      <c r="AS371" s="97">
        <f t="shared" si="1268"/>
        <v>0.50543420228254721</v>
      </c>
      <c r="AT371" s="37">
        <v>633</v>
      </c>
      <c r="AU371" s="96">
        <f t="shared" si="1269"/>
        <v>2.5390076611447595E-2</v>
      </c>
      <c r="AV371" s="97">
        <f t="shared" si="1270"/>
        <v>0.69549256637975987</v>
      </c>
      <c r="AW371" s="37">
        <v>861</v>
      </c>
      <c r="AX371" s="96">
        <f t="shared" si="1271"/>
        <v>3.3442088091353996E-2</v>
      </c>
      <c r="AY371" s="97">
        <f t="shared" si="1272"/>
        <v>0.91605567118561437</v>
      </c>
      <c r="AZ371" s="37">
        <v>830</v>
      </c>
      <c r="BA371" s="96">
        <f t="shared" si="1273"/>
        <v>2.4982692712879631E-2</v>
      </c>
      <c r="BB371" s="97">
        <f t="shared" si="1274"/>
        <v>0.684333384883274</v>
      </c>
      <c r="BC371" s="95">
        <v>1652</v>
      </c>
      <c r="BD371" s="96">
        <f t="shared" si="1275"/>
        <v>4.9472927647340681E-2</v>
      </c>
      <c r="BE371" s="97">
        <f t="shared" si="1276"/>
        <v>1.3551772191288161</v>
      </c>
      <c r="BF371" s="95">
        <v>1169</v>
      </c>
      <c r="BG371" s="96">
        <f t="shared" si="1277"/>
        <v>4.6059889676910951E-2</v>
      </c>
      <c r="BH371" s="97">
        <f t="shared" si="1278"/>
        <v>1.2616862630544461</v>
      </c>
      <c r="BI371" s="95">
        <f t="shared" si="1291"/>
        <v>5942</v>
      </c>
      <c r="BJ371" s="96">
        <f t="shared" si="1279"/>
        <v>4.4169571907498123E-2</v>
      </c>
      <c r="BK371" s="97">
        <f t="shared" si="1280"/>
        <v>1.2099061137921381</v>
      </c>
      <c r="BL371" s="95">
        <f t="shared" si="1292"/>
        <v>3251</v>
      </c>
      <c r="BM371" s="96">
        <f t="shared" si="1281"/>
        <v>3.0123049553389424E-2</v>
      </c>
      <c r="BN371" s="97">
        <f t="shared" si="1282"/>
        <v>0.82513957565711427</v>
      </c>
      <c r="BO371" s="95">
        <f t="shared" si="1293"/>
        <v>3870</v>
      </c>
      <c r="BP371" s="96">
        <f t="shared" si="1283"/>
        <v>3.0977347314496119E-2</v>
      </c>
      <c r="BQ371" s="97">
        <f t="shared" si="1284"/>
        <v>0.84854075523672579</v>
      </c>
      <c r="BR371" s="95">
        <f t="shared" si="1294"/>
        <v>4337</v>
      </c>
      <c r="BS371" s="96">
        <f t="shared" si="1285"/>
        <v>3.9699757425969151E-2</v>
      </c>
      <c r="BT371" s="97">
        <f t="shared" si="1286"/>
        <v>1.0874676197074697</v>
      </c>
      <c r="BU371" s="93">
        <f t="shared" si="1295"/>
        <v>5.1487048289094978E-2</v>
      </c>
      <c r="BV371" s="93">
        <f t="shared" si="1296"/>
        <v>4.94201981868016E-2</v>
      </c>
      <c r="BW371" s="93">
        <f t="shared" si="1297"/>
        <v>4.2932361279870393E-2</v>
      </c>
      <c r="BX371" s="93">
        <f t="shared" si="1298"/>
        <v>4.4593658727530038E-2</v>
      </c>
      <c r="BY371" s="93">
        <f t="shared" si="1299"/>
        <v>4.001671380817691E-2</v>
      </c>
      <c r="BZ371" s="93">
        <f t="shared" si="1287"/>
        <v>4.2408673313885141E-2</v>
      </c>
      <c r="CA371" s="93">
        <f t="shared" si="1300"/>
        <v>3.1985629256260389E-2</v>
      </c>
      <c r="CB371" s="93">
        <f t="shared" si="1301"/>
        <v>5.4913771763346809E-2</v>
      </c>
      <c r="CC371" s="93">
        <f t="shared" si="1302"/>
        <v>2.6715012086354923E-2</v>
      </c>
      <c r="CD371" s="93">
        <f t="shared" si="1303"/>
        <v>2.9650226840333676E-2</v>
      </c>
      <c r="CE371" s="93">
        <f t="shared" si="1304"/>
        <v>1.5527950310559006E-2</v>
      </c>
      <c r="CF371" s="93">
        <f t="shared" si="1305"/>
        <v>1.8451689835880379E-2</v>
      </c>
      <c r="CG371" s="93">
        <f t="shared" si="1288"/>
        <v>2.5390076611447595E-2</v>
      </c>
      <c r="CH371" s="93">
        <f t="shared" si="1306"/>
        <v>3.3442088091353996E-2</v>
      </c>
      <c r="CI371" s="93">
        <f t="shared" si="1307"/>
        <v>2.4982692712879631E-2</v>
      </c>
      <c r="CJ371" s="93">
        <f t="shared" si="1308"/>
        <v>4.9472927647340681E-2</v>
      </c>
      <c r="CK371" s="93">
        <f t="shared" si="1309"/>
        <v>4.6059889676910951E-2</v>
      </c>
      <c r="CL371" s="37"/>
    </row>
    <row r="372" spans="1:90">
      <c r="A372" s="98" t="s">
        <v>32</v>
      </c>
      <c r="B372" s="37" t="s">
        <v>40</v>
      </c>
      <c r="C372" s="94">
        <v>40603</v>
      </c>
      <c r="D372" s="95">
        <v>632488</v>
      </c>
      <c r="E372" s="95">
        <v>71868</v>
      </c>
      <c r="F372" s="96">
        <f t="shared" si="1244"/>
        <v>0.15078489213765089</v>
      </c>
      <c r="G372" s="96"/>
      <c r="H372" s="96">
        <f t="shared" si="1289"/>
        <v>0.31454113114408694</v>
      </c>
      <c r="I372" s="96">
        <f t="shared" si="1290"/>
        <v>8.7703869523504951E-2</v>
      </c>
      <c r="J372" s="37">
        <v>2194</v>
      </c>
      <c r="K372" s="96">
        <f t="shared" si="1245"/>
        <v>8.7703869523504951E-2</v>
      </c>
      <c r="L372" s="97">
        <f t="shared" si="1246"/>
        <v>0.58164891906704064</v>
      </c>
      <c r="M372" s="95">
        <v>3430</v>
      </c>
      <c r="N372" s="96">
        <f t="shared" si="1247"/>
        <v>0.14463419776512756</v>
      </c>
      <c r="O372" s="97">
        <f t="shared" si="1248"/>
        <v>0.95920881538378266</v>
      </c>
      <c r="P372" s="95">
        <v>2276</v>
      </c>
      <c r="Q372" s="96">
        <f t="shared" si="1249"/>
        <v>0.10242563340983754</v>
      </c>
      <c r="R372" s="97">
        <f t="shared" si="1250"/>
        <v>0.67928312948178926</v>
      </c>
      <c r="S372" s="95">
        <v>3769</v>
      </c>
      <c r="T372" s="96">
        <f t="shared" si="1251"/>
        <v>0.11348649543825841</v>
      </c>
      <c r="U372" s="97">
        <f t="shared" si="1252"/>
        <v>0.75263836999436962</v>
      </c>
      <c r="V372" s="95">
        <v>3016</v>
      </c>
      <c r="W372" s="96">
        <f t="shared" si="1253"/>
        <v>9.6940087426073546E-2</v>
      </c>
      <c r="X372" s="97">
        <f t="shared" si="1254"/>
        <v>0.64290318513858369</v>
      </c>
      <c r="Y372" s="95">
        <v>2061</v>
      </c>
      <c r="Z372" s="96">
        <f t="shared" si="1255"/>
        <v>8.9737449383898632E-2</v>
      </c>
      <c r="AA372" s="97">
        <f t="shared" si="1256"/>
        <v>0.59513554781057043</v>
      </c>
      <c r="AB372" s="95">
        <v>5751</v>
      </c>
      <c r="AC372" s="96">
        <f t="shared" si="1257"/>
        <v>0.15419057322108423</v>
      </c>
      <c r="AD372" s="97">
        <f t="shared" si="1258"/>
        <v>1.0225863548738312</v>
      </c>
      <c r="AE372" s="95">
        <v>2433</v>
      </c>
      <c r="AF372" s="96">
        <f t="shared" si="1259"/>
        <v>0.10037956927139204</v>
      </c>
      <c r="AG372" s="97">
        <f t="shared" si="1260"/>
        <v>0.6657137054536999</v>
      </c>
      <c r="AH372" s="95">
        <v>4330</v>
      </c>
      <c r="AI372" s="96">
        <f t="shared" si="1261"/>
        <v>0.18046178211219471</v>
      </c>
      <c r="AJ372" s="97">
        <f t="shared" si="1262"/>
        <v>1.1968160705878406</v>
      </c>
      <c r="AK372" s="95">
        <v>8932</v>
      </c>
      <c r="AL372" s="96">
        <f t="shared" si="1263"/>
        <v>0.26143714327528172</v>
      </c>
      <c r="AM372" s="97">
        <f t="shared" si="1264"/>
        <v>1.7338417633818171</v>
      </c>
      <c r="AN372" s="95">
        <v>7070</v>
      </c>
      <c r="AO372" s="96">
        <f t="shared" si="1265"/>
        <v>0.29275362318840581</v>
      </c>
      <c r="AP372" s="97">
        <f t="shared" si="1266"/>
        <v>1.9415315356736951</v>
      </c>
      <c r="AQ372" s="95">
        <v>4504</v>
      </c>
      <c r="AR372" s="96">
        <f t="shared" si="1267"/>
        <v>0.14133743370885241</v>
      </c>
      <c r="AS372" s="97">
        <f t="shared" si="1268"/>
        <v>0.9373447943300981</v>
      </c>
      <c r="AT372" s="95">
        <v>2780</v>
      </c>
      <c r="AU372" s="96">
        <f t="shared" si="1269"/>
        <v>0.11150776142152341</v>
      </c>
      <c r="AV372" s="97">
        <f t="shared" si="1270"/>
        <v>0.73951547692011776</v>
      </c>
      <c r="AW372" s="95">
        <v>2672</v>
      </c>
      <c r="AX372" s="96">
        <f t="shared" si="1271"/>
        <v>0.10378311193971879</v>
      </c>
      <c r="AY372" s="97">
        <f t="shared" si="1272"/>
        <v>0.6882858784351924</v>
      </c>
      <c r="AZ372" s="95">
        <v>10450</v>
      </c>
      <c r="BA372" s="96">
        <f t="shared" si="1273"/>
        <v>0.31454113114408694</v>
      </c>
      <c r="BB372" s="97">
        <f t="shared" si="1274"/>
        <v>2.0860255074954304</v>
      </c>
      <c r="BC372" s="95">
        <v>3542</v>
      </c>
      <c r="BD372" s="96">
        <f t="shared" si="1275"/>
        <v>0.10607331097268807</v>
      </c>
      <c r="BE372" s="97">
        <f t="shared" si="1276"/>
        <v>0.7034743963331167</v>
      </c>
      <c r="BF372" s="95">
        <v>2658</v>
      </c>
      <c r="BG372" s="96">
        <f t="shared" si="1277"/>
        <v>0.10472813238770685</v>
      </c>
      <c r="BH372" s="97">
        <f t="shared" si="1278"/>
        <v>0.69455322017341747</v>
      </c>
      <c r="BI372" s="95">
        <f t="shared" si="1291"/>
        <v>13316</v>
      </c>
      <c r="BJ372" s="96">
        <f t="shared" si="1279"/>
        <v>9.8983847108758835E-2</v>
      </c>
      <c r="BK372" s="97">
        <f t="shared" si="1280"/>
        <v>0.65645732609867102</v>
      </c>
      <c r="BL372" s="95">
        <f t="shared" si="1292"/>
        <v>12614</v>
      </c>
      <c r="BM372" s="96">
        <f t="shared" si="1281"/>
        <v>0.11687854416070569</v>
      </c>
      <c r="BN372" s="97">
        <f t="shared" si="1282"/>
        <v>0.77513431553877266</v>
      </c>
      <c r="BO372" s="95">
        <f t="shared" si="1293"/>
        <v>29994</v>
      </c>
      <c r="BP372" s="96">
        <f t="shared" si="1283"/>
        <v>0.24008644841111021</v>
      </c>
      <c r="BQ372" s="97">
        <f t="shared" si="1284"/>
        <v>1.5922447203260675</v>
      </c>
      <c r="BR372" s="95">
        <f t="shared" si="1294"/>
        <v>15944</v>
      </c>
      <c r="BS372" s="96">
        <f t="shared" si="1285"/>
        <v>0.14594718293743419</v>
      </c>
      <c r="BT372" s="97">
        <f t="shared" si="1286"/>
        <v>0.96791648598454827</v>
      </c>
      <c r="BU372" s="93">
        <f t="shared" si="1295"/>
        <v>8.7703869523504951E-2</v>
      </c>
      <c r="BV372" s="93">
        <f t="shared" si="1296"/>
        <v>0.14463419776512756</v>
      </c>
      <c r="BW372" s="93">
        <f t="shared" si="1297"/>
        <v>0.10242563340983754</v>
      </c>
      <c r="BX372" s="93">
        <f t="shared" si="1298"/>
        <v>0.11348649543825841</v>
      </c>
      <c r="BY372" s="93">
        <f t="shared" si="1299"/>
        <v>9.6940087426073546E-2</v>
      </c>
      <c r="BZ372" s="93">
        <f t="shared" si="1287"/>
        <v>8.9737449383898632E-2</v>
      </c>
      <c r="CA372" s="93">
        <f t="shared" si="1300"/>
        <v>0.15419057322108423</v>
      </c>
      <c r="CB372" s="93">
        <f t="shared" si="1301"/>
        <v>0.10037956927139204</v>
      </c>
      <c r="CC372" s="93">
        <f t="shared" si="1302"/>
        <v>0.18046178211219471</v>
      </c>
      <c r="CD372" s="93">
        <f t="shared" si="1303"/>
        <v>0.26143714327528172</v>
      </c>
      <c r="CE372" s="93">
        <f t="shared" si="1304"/>
        <v>0.29275362318840581</v>
      </c>
      <c r="CF372" s="93">
        <f t="shared" si="1305"/>
        <v>0.14133743370885241</v>
      </c>
      <c r="CG372" s="93">
        <f t="shared" si="1288"/>
        <v>0.11150776142152341</v>
      </c>
      <c r="CH372" s="93">
        <f t="shared" si="1306"/>
        <v>0.10378311193971879</v>
      </c>
      <c r="CI372" s="93">
        <f t="shared" si="1307"/>
        <v>0.31454113114408694</v>
      </c>
      <c r="CJ372" s="93">
        <f t="shared" si="1308"/>
        <v>0.10607331097268807</v>
      </c>
      <c r="CK372" s="93">
        <f t="shared" si="1309"/>
        <v>0.10472813238770685</v>
      </c>
      <c r="CL372" s="37"/>
    </row>
    <row r="373" spans="1:90">
      <c r="A373" s="98" t="s">
        <v>33</v>
      </c>
      <c r="B373" s="37" t="s">
        <v>40</v>
      </c>
      <c r="C373" s="94">
        <v>40603</v>
      </c>
      <c r="D373" s="95">
        <v>1402081</v>
      </c>
      <c r="E373" s="95">
        <v>150733</v>
      </c>
      <c r="F373" s="96">
        <f t="shared" si="1244"/>
        <v>0.31625005769723014</v>
      </c>
      <c r="G373" s="96"/>
      <c r="H373" s="96">
        <f t="shared" si="1289"/>
        <v>0.49596761540151252</v>
      </c>
      <c r="I373" s="96">
        <f t="shared" si="1290"/>
        <v>0.22627029306346194</v>
      </c>
      <c r="J373" s="37">
        <v>5887</v>
      </c>
      <c r="K373" s="96">
        <f t="shared" si="1245"/>
        <v>0.23532938919091781</v>
      </c>
      <c r="L373" s="97">
        <f t="shared" si="1246"/>
        <v>0.74412441504189786</v>
      </c>
      <c r="M373" s="95">
        <v>5366</v>
      </c>
      <c r="N373" s="96">
        <f t="shared" si="1247"/>
        <v>0.22627029306346194</v>
      </c>
      <c r="O373" s="97">
        <f t="shared" si="1248"/>
        <v>0.71547905701913717</v>
      </c>
      <c r="P373" s="95">
        <v>5727</v>
      </c>
      <c r="Q373" s="96">
        <f t="shared" si="1249"/>
        <v>0.25772917510463078</v>
      </c>
      <c r="R373" s="97">
        <f t="shared" si="1250"/>
        <v>0.81495376469266678</v>
      </c>
      <c r="S373" s="95">
        <v>10638</v>
      </c>
      <c r="T373" s="96">
        <f t="shared" si="1251"/>
        <v>0.32031555809822049</v>
      </c>
      <c r="U373" s="97">
        <f t="shared" si="1252"/>
        <v>1.0128553348909823</v>
      </c>
      <c r="V373" s="95">
        <v>10029</v>
      </c>
      <c r="W373" s="96">
        <f t="shared" si="1253"/>
        <v>0.3223515042427359</v>
      </c>
      <c r="X373" s="97">
        <f t="shared" si="1254"/>
        <v>1.0192931080864722</v>
      </c>
      <c r="Y373" s="95">
        <v>5998</v>
      </c>
      <c r="Z373" s="96">
        <f t="shared" si="1255"/>
        <v>0.26115731266599906</v>
      </c>
      <c r="AA373" s="97">
        <f t="shared" si="1256"/>
        <v>0.82579372338336299</v>
      </c>
      <c r="AB373" s="95">
        <v>14205</v>
      </c>
      <c r="AC373" s="96">
        <f t="shared" si="1257"/>
        <v>0.38085152018875007</v>
      </c>
      <c r="AD373" s="97">
        <f t="shared" si="1258"/>
        <v>1.2042733619146648</v>
      </c>
      <c r="AE373" s="95">
        <v>5514</v>
      </c>
      <c r="AF373" s="96">
        <f t="shared" si="1259"/>
        <v>0.22749401765822264</v>
      </c>
      <c r="AG373" s="97">
        <f t="shared" si="1260"/>
        <v>0.71934854119780023</v>
      </c>
      <c r="AH373" s="95">
        <v>8778</v>
      </c>
      <c r="AI373" s="96">
        <f t="shared" si="1261"/>
        <v>0.3658414603650913</v>
      </c>
      <c r="AJ373" s="97">
        <f t="shared" si="1262"/>
        <v>1.1568107308152296</v>
      </c>
      <c r="AK373" s="95">
        <v>10334</v>
      </c>
      <c r="AL373" s="96">
        <f t="shared" si="1263"/>
        <v>0.30247329138006734</v>
      </c>
      <c r="AM373" s="97">
        <f t="shared" si="1264"/>
        <v>0.95643711050211944</v>
      </c>
      <c r="AN373" s="95">
        <v>9116</v>
      </c>
      <c r="AO373" s="96">
        <f t="shared" si="1265"/>
        <v>0.37747412008281572</v>
      </c>
      <c r="AP373" s="97">
        <f t="shared" si="1266"/>
        <v>1.1935938378363868</v>
      </c>
      <c r="AQ373" s="95">
        <v>15805</v>
      </c>
      <c r="AR373" s="96">
        <f t="shared" si="1267"/>
        <v>0.49596761540151252</v>
      </c>
      <c r="AS373" s="97">
        <f t="shared" si="1268"/>
        <v>1.5682767586285769</v>
      </c>
      <c r="AT373" s="95">
        <v>10922</v>
      </c>
      <c r="AU373" s="96">
        <f t="shared" si="1269"/>
        <v>0.43808912598772615</v>
      </c>
      <c r="AV373" s="97">
        <f t="shared" si="1270"/>
        <v>1.3852618057295081</v>
      </c>
      <c r="AW373" s="95">
        <v>7921</v>
      </c>
      <c r="AX373" s="96">
        <f t="shared" si="1271"/>
        <v>0.30765944224345532</v>
      </c>
      <c r="AY373" s="97">
        <f t="shared" si="1272"/>
        <v>0.97283600352098831</v>
      </c>
      <c r="AZ373" s="95">
        <v>8698</v>
      </c>
      <c r="BA373" s="96">
        <f t="shared" si="1273"/>
        <v>0.26180657977906874</v>
      </c>
      <c r="BB373" s="97">
        <f t="shared" si="1274"/>
        <v>0.82784674154815741</v>
      </c>
      <c r="BC373" s="95">
        <v>8783</v>
      </c>
      <c r="BD373" s="96">
        <f t="shared" si="1275"/>
        <v>0.26302707235265932</v>
      </c>
      <c r="BE373" s="97">
        <f t="shared" si="1276"/>
        <v>0.83170600589889798</v>
      </c>
      <c r="BF373" s="95">
        <v>7012</v>
      </c>
      <c r="BG373" s="96">
        <f t="shared" si="1277"/>
        <v>0.27628053585500395</v>
      </c>
      <c r="BH373" s="97">
        <f t="shared" si="1278"/>
        <v>0.87361418324074425</v>
      </c>
      <c r="BI373" s="95">
        <f t="shared" si="1291"/>
        <v>38279</v>
      </c>
      <c r="BJ373" s="96">
        <f t="shared" si="1279"/>
        <v>0.28454510990358811</v>
      </c>
      <c r="BK373" s="97">
        <f t="shared" si="1280"/>
        <v>0.89974721894281662</v>
      </c>
      <c r="BL373" s="95">
        <f t="shared" si="1292"/>
        <v>41660</v>
      </c>
      <c r="BM373" s="96">
        <f t="shared" si="1281"/>
        <v>0.38601237908157593</v>
      </c>
      <c r="BN373" s="97">
        <f t="shared" si="1282"/>
        <v>1.2205922803376512</v>
      </c>
      <c r="BO373" s="95">
        <f t="shared" si="1293"/>
        <v>36931</v>
      </c>
      <c r="BP373" s="96">
        <f t="shared" si="1283"/>
        <v>0.29561354358440728</v>
      </c>
      <c r="BQ373" s="97">
        <f t="shared" si="1284"/>
        <v>0.93474621233878241</v>
      </c>
      <c r="BR373" s="95">
        <f t="shared" si="1294"/>
        <v>33863</v>
      </c>
      <c r="BS373" s="96">
        <f t="shared" si="1285"/>
        <v>0.30997299647581122</v>
      </c>
      <c r="BT373" s="97">
        <f t="shared" si="1286"/>
        <v>0.98015158869179275</v>
      </c>
      <c r="BU373" s="93">
        <f t="shared" si="1295"/>
        <v>0.23532938919091781</v>
      </c>
      <c r="BV373" s="93">
        <f t="shared" si="1296"/>
        <v>0.22627029306346194</v>
      </c>
      <c r="BW373" s="93">
        <f t="shared" si="1297"/>
        <v>0.25772917510463078</v>
      </c>
      <c r="BX373" s="93">
        <f t="shared" si="1298"/>
        <v>0.32031555809822049</v>
      </c>
      <c r="BY373" s="93">
        <f t="shared" si="1299"/>
        <v>0.3223515042427359</v>
      </c>
      <c r="BZ373" s="93">
        <f t="shared" si="1287"/>
        <v>0.26115731266599906</v>
      </c>
      <c r="CA373" s="93">
        <f t="shared" si="1300"/>
        <v>0.38085152018875007</v>
      </c>
      <c r="CB373" s="93">
        <f t="shared" si="1301"/>
        <v>0.22749401765822264</v>
      </c>
      <c r="CC373" s="93">
        <f t="shared" si="1302"/>
        <v>0.3658414603650913</v>
      </c>
      <c r="CD373" s="93">
        <f t="shared" si="1303"/>
        <v>0.30247329138006734</v>
      </c>
      <c r="CE373" s="93">
        <f t="shared" si="1304"/>
        <v>0.37747412008281572</v>
      </c>
      <c r="CF373" s="93">
        <f t="shared" si="1305"/>
        <v>0.49596761540151252</v>
      </c>
      <c r="CG373" s="93">
        <f t="shared" si="1288"/>
        <v>0.43808912598772615</v>
      </c>
      <c r="CH373" s="93">
        <f t="shared" si="1306"/>
        <v>0.30765944224345532</v>
      </c>
      <c r="CI373" s="93">
        <f t="shared" si="1307"/>
        <v>0.26180657977906874</v>
      </c>
      <c r="CJ373" s="93">
        <f t="shared" si="1308"/>
        <v>0.26302707235265932</v>
      </c>
      <c r="CK373" s="93">
        <f t="shared" si="1309"/>
        <v>0.27628053585500395</v>
      </c>
      <c r="CL373" s="37"/>
    </row>
    <row r="374" spans="1:90">
      <c r="A374" s="98" t="s">
        <v>34</v>
      </c>
      <c r="B374" s="37" t="s">
        <v>40</v>
      </c>
      <c r="C374" s="94">
        <v>40603</v>
      </c>
      <c r="D374" s="95">
        <v>1454169</v>
      </c>
      <c r="E374" s="95">
        <v>113336</v>
      </c>
      <c r="F374" s="96">
        <f t="shared" si="1244"/>
        <v>0.23778811898637506</v>
      </c>
      <c r="G374" s="96"/>
      <c r="H374" s="96">
        <f t="shared" si="1289"/>
        <v>0.29499133591880516</v>
      </c>
      <c r="I374" s="96">
        <f t="shared" si="1290"/>
        <v>0.17820943295572222</v>
      </c>
      <c r="J374" s="37">
        <v>7338</v>
      </c>
      <c r="K374" s="96">
        <f t="shared" si="1245"/>
        <v>0.29333226734889672</v>
      </c>
      <c r="L374" s="97">
        <f t="shared" si="1246"/>
        <v>1.2335867267014475</v>
      </c>
      <c r="M374" s="95">
        <v>6716</v>
      </c>
      <c r="N374" s="96">
        <f t="shared" si="1247"/>
        <v>0.28319628926839552</v>
      </c>
      <c r="O374" s="97">
        <f t="shared" si="1248"/>
        <v>1.1909606353571529</v>
      </c>
      <c r="P374" s="95">
        <v>6418</v>
      </c>
      <c r="Q374" s="96">
        <f t="shared" si="1249"/>
        <v>0.2888258854236983</v>
      </c>
      <c r="R374" s="97">
        <f t="shared" si="1250"/>
        <v>1.214635477394258</v>
      </c>
      <c r="S374" s="95">
        <v>7866</v>
      </c>
      <c r="T374" s="96">
        <f t="shared" si="1251"/>
        <v>0.23684923669868418</v>
      </c>
      <c r="U374" s="97">
        <f t="shared" si="1252"/>
        <v>0.99605160135126569</v>
      </c>
      <c r="V374" s="95">
        <v>7976</v>
      </c>
      <c r="W374" s="96">
        <f t="shared" si="1253"/>
        <v>0.25636410388274622</v>
      </c>
      <c r="X374" s="97">
        <f t="shared" si="1254"/>
        <v>1.0781199034483113</v>
      </c>
      <c r="Y374" s="95">
        <v>6366</v>
      </c>
      <c r="Z374" s="96">
        <f t="shared" si="1255"/>
        <v>0.27718030217268252</v>
      </c>
      <c r="AA374" s="97">
        <f t="shared" si="1256"/>
        <v>1.1656608553624355</v>
      </c>
      <c r="AB374" s="95">
        <v>7649</v>
      </c>
      <c r="AC374" s="96">
        <f t="shared" si="1257"/>
        <v>0.20507802026918334</v>
      </c>
      <c r="AD374" s="97">
        <f t="shared" si="1258"/>
        <v>0.86244014689789461</v>
      </c>
      <c r="AE374" s="95">
        <v>7150</v>
      </c>
      <c r="AF374" s="96">
        <f t="shared" si="1259"/>
        <v>0.29499133591880516</v>
      </c>
      <c r="AG374" s="97">
        <f t="shared" si="1260"/>
        <v>1.2405638144423345</v>
      </c>
      <c r="AH374" s="95">
        <v>5232</v>
      </c>
      <c r="AI374" s="96">
        <f t="shared" si="1261"/>
        <v>0.21805451362840711</v>
      </c>
      <c r="AJ374" s="97">
        <f t="shared" si="1262"/>
        <v>0.91701181101021012</v>
      </c>
      <c r="AK374" s="95">
        <v>6748</v>
      </c>
      <c r="AL374" s="96">
        <f t="shared" si="1263"/>
        <v>0.19751207375969559</v>
      </c>
      <c r="AM374" s="97">
        <f t="shared" si="1264"/>
        <v>0.83062212948920622</v>
      </c>
      <c r="AN374" s="95">
        <v>4319</v>
      </c>
      <c r="AO374" s="96">
        <f t="shared" si="1265"/>
        <v>0.17884057971014491</v>
      </c>
      <c r="AP374" s="97">
        <f t="shared" si="1266"/>
        <v>0.75210056950066639</v>
      </c>
      <c r="AQ374" s="95">
        <v>5679</v>
      </c>
      <c r="AR374" s="96">
        <f t="shared" si="1267"/>
        <v>0.17820943295572222</v>
      </c>
      <c r="AS374" s="97">
        <f t="shared" si="1268"/>
        <v>0.74944632942713751</v>
      </c>
      <c r="AT374" s="95">
        <v>5224</v>
      </c>
      <c r="AU374" s="96">
        <f t="shared" si="1269"/>
        <v>0.20953832577915046</v>
      </c>
      <c r="AV374" s="97">
        <f t="shared" si="1270"/>
        <v>0.88119762531599288</v>
      </c>
      <c r="AW374" s="95">
        <v>6666</v>
      </c>
      <c r="AX374" s="96">
        <f t="shared" si="1271"/>
        <v>0.25891400605919368</v>
      </c>
      <c r="AY374" s="97">
        <f t="shared" si="1272"/>
        <v>1.0888433247332643</v>
      </c>
      <c r="AZ374" s="95">
        <v>6062</v>
      </c>
      <c r="BA374" s="96">
        <f t="shared" si="1273"/>
        <v>0.18246395569334498</v>
      </c>
      <c r="BB374" s="97">
        <f t="shared" si="1274"/>
        <v>0.76733840391663943</v>
      </c>
      <c r="BC374" s="95">
        <v>9107</v>
      </c>
      <c r="BD374" s="96">
        <f t="shared" si="1275"/>
        <v>0.27272999520843316</v>
      </c>
      <c r="BE374" s="97">
        <f t="shared" si="1276"/>
        <v>1.1469454250742452</v>
      </c>
      <c r="BF374" s="95">
        <v>6820</v>
      </c>
      <c r="BG374" s="96">
        <f t="shared" si="1277"/>
        <v>0.26871552403467297</v>
      </c>
      <c r="BH374" s="97">
        <f t="shared" si="1278"/>
        <v>1.1300628693314572</v>
      </c>
      <c r="BI374" s="95">
        <f t="shared" si="1291"/>
        <v>35964</v>
      </c>
      <c r="BJ374" s="96">
        <f t="shared" si="1279"/>
        <v>0.26733666847547333</v>
      </c>
      <c r="BK374" s="97">
        <f t="shared" si="1280"/>
        <v>1.1242641962729489</v>
      </c>
      <c r="BL374" s="95">
        <f t="shared" si="1292"/>
        <v>24389</v>
      </c>
      <c r="BM374" s="96">
        <f t="shared" si="1281"/>
        <v>0.22598309921796819</v>
      </c>
      <c r="BN374" s="97">
        <f t="shared" si="1282"/>
        <v>0.95035487971927113</v>
      </c>
      <c r="BO374" s="95">
        <f t="shared" si="1293"/>
        <v>26236</v>
      </c>
      <c r="BP374" s="96">
        <f t="shared" si="1283"/>
        <v>0.21000560313775715</v>
      </c>
      <c r="BQ374" s="97">
        <f t="shared" si="1284"/>
        <v>0.88316272500473492</v>
      </c>
      <c r="BR374" s="95">
        <f t="shared" si="1294"/>
        <v>26747</v>
      </c>
      <c r="BS374" s="96">
        <f t="shared" si="1285"/>
        <v>0.24483500389033824</v>
      </c>
      <c r="BT374" s="97">
        <f t="shared" si="1286"/>
        <v>1.029635142975192</v>
      </c>
      <c r="BU374" s="93">
        <f t="shared" si="1295"/>
        <v>0.29333226734889672</v>
      </c>
      <c r="BV374" s="93">
        <f t="shared" si="1296"/>
        <v>0.28319628926839552</v>
      </c>
      <c r="BW374" s="93">
        <f t="shared" si="1297"/>
        <v>0.2888258854236983</v>
      </c>
      <c r="BX374" s="93">
        <f t="shared" si="1298"/>
        <v>0.23684923669868418</v>
      </c>
      <c r="BY374" s="93">
        <f t="shared" si="1299"/>
        <v>0.25636410388274622</v>
      </c>
      <c r="BZ374" s="93">
        <f t="shared" si="1287"/>
        <v>0.27718030217268252</v>
      </c>
      <c r="CA374" s="93">
        <f t="shared" si="1300"/>
        <v>0.20507802026918334</v>
      </c>
      <c r="CB374" s="93">
        <f t="shared" si="1301"/>
        <v>0.29499133591880516</v>
      </c>
      <c r="CC374" s="93">
        <f t="shared" si="1302"/>
        <v>0.21805451362840711</v>
      </c>
      <c r="CD374" s="93">
        <f t="shared" si="1303"/>
        <v>0.19751207375969559</v>
      </c>
      <c r="CE374" s="93">
        <f t="shared" si="1304"/>
        <v>0.17884057971014491</v>
      </c>
      <c r="CF374" s="93">
        <f t="shared" si="1305"/>
        <v>0.17820943295572222</v>
      </c>
      <c r="CG374" s="93">
        <f t="shared" si="1288"/>
        <v>0.20953832577915046</v>
      </c>
      <c r="CH374" s="93">
        <f t="shared" si="1306"/>
        <v>0.25891400605919368</v>
      </c>
      <c r="CI374" s="93">
        <f t="shared" si="1307"/>
        <v>0.18246395569334498</v>
      </c>
      <c r="CJ374" s="93">
        <f t="shared" si="1308"/>
        <v>0.27272999520843316</v>
      </c>
      <c r="CK374" s="93">
        <f t="shared" si="1309"/>
        <v>0.26871552403467297</v>
      </c>
      <c r="CL374" s="37"/>
    </row>
    <row r="375" spans="1:90">
      <c r="A375" s="98" t="s">
        <v>35</v>
      </c>
      <c r="B375" s="37" t="s">
        <v>40</v>
      </c>
      <c r="C375" s="94">
        <v>40603</v>
      </c>
      <c r="D375" s="95">
        <v>784431</v>
      </c>
      <c r="E375" s="95">
        <v>58609</v>
      </c>
      <c r="F375" s="96">
        <f t="shared" si="1244"/>
        <v>0.1229664348986417</v>
      </c>
      <c r="G375" s="96"/>
      <c r="H375" s="96">
        <f t="shared" si="1289"/>
        <v>0.16932990812905474</v>
      </c>
      <c r="I375" s="96">
        <f t="shared" si="1290"/>
        <v>7.0856999403771923E-2</v>
      </c>
      <c r="J375" s="37">
        <v>4108</v>
      </c>
      <c r="K375" s="96">
        <f t="shared" si="1245"/>
        <v>0.16421490246242404</v>
      </c>
      <c r="L375" s="97">
        <f t="shared" si="1246"/>
        <v>1.3354449333900138</v>
      </c>
      <c r="M375" s="95">
        <v>3558</v>
      </c>
      <c r="N375" s="96">
        <f t="shared" si="1247"/>
        <v>0.15003162555344718</v>
      </c>
      <c r="O375" s="97">
        <f t="shared" si="1248"/>
        <v>1.2201022634925918</v>
      </c>
      <c r="P375" s="95">
        <v>3500</v>
      </c>
      <c r="Q375" s="96">
        <f t="shared" si="1249"/>
        <v>0.15750866297646371</v>
      </c>
      <c r="R375" s="97">
        <f t="shared" si="1250"/>
        <v>1.2809077786657337</v>
      </c>
      <c r="S375" s="95">
        <v>3660</v>
      </c>
      <c r="T375" s="96">
        <f t="shared" si="1251"/>
        <v>0.11020445033272108</v>
      </c>
      <c r="U375" s="97">
        <f t="shared" si="1252"/>
        <v>0.89621570653455129</v>
      </c>
      <c r="V375" s="95">
        <v>4520</v>
      </c>
      <c r="W375" s="96">
        <f t="shared" si="1253"/>
        <v>0.14528156338390333</v>
      </c>
      <c r="X375" s="97">
        <f t="shared" si="1254"/>
        <v>1.1814733305365439</v>
      </c>
      <c r="Y375" s="95">
        <v>3889</v>
      </c>
      <c r="Z375" s="96">
        <f t="shared" si="1255"/>
        <v>0.16932990812905474</v>
      </c>
      <c r="AA375" s="97">
        <f t="shared" si="1256"/>
        <v>1.3770416965298649</v>
      </c>
      <c r="AB375" s="95">
        <v>3671</v>
      </c>
      <c r="AC375" s="96">
        <f t="shared" si="1257"/>
        <v>9.8423507962893453E-2</v>
      </c>
      <c r="AD375" s="97">
        <f t="shared" si="1258"/>
        <v>0.80040954301083544</v>
      </c>
      <c r="AE375" s="95">
        <v>3744</v>
      </c>
      <c r="AF375" s="96">
        <f t="shared" si="1259"/>
        <v>0.15446819044475618</v>
      </c>
      <c r="AG375" s="97">
        <f t="shared" si="1260"/>
        <v>1.2561817423761259</v>
      </c>
      <c r="AH375" s="95">
        <v>2492</v>
      </c>
      <c r="AI375" s="96">
        <f t="shared" si="1261"/>
        <v>0.1038592981578728</v>
      </c>
      <c r="AJ375" s="97">
        <f t="shared" si="1262"/>
        <v>0.84461502233094377</v>
      </c>
      <c r="AK375" s="95">
        <v>3308</v>
      </c>
      <c r="AL375" s="96">
        <f t="shared" si="1263"/>
        <v>9.682423532855261E-2</v>
      </c>
      <c r="AM375" s="97">
        <f t="shared" si="1264"/>
        <v>0.7874037773670719</v>
      </c>
      <c r="AN375" s="95">
        <v>1753</v>
      </c>
      <c r="AO375" s="96">
        <f t="shared" si="1265"/>
        <v>7.2587991718426503E-2</v>
      </c>
      <c r="AP375" s="97">
        <f t="shared" si="1266"/>
        <v>0.59030736134018236</v>
      </c>
      <c r="AQ375" s="95">
        <v>2258</v>
      </c>
      <c r="AR375" s="96">
        <f t="shared" si="1267"/>
        <v>7.0856999403771923E-2</v>
      </c>
      <c r="AS375" s="97">
        <f t="shared" si="1268"/>
        <v>0.57623041167435374</v>
      </c>
      <c r="AT375" s="95">
        <v>2342</v>
      </c>
      <c r="AU375" s="96">
        <f t="shared" si="1269"/>
        <v>9.3939272391801373E-2</v>
      </c>
      <c r="AV375" s="97">
        <f t="shared" si="1270"/>
        <v>0.76394239183426982</v>
      </c>
      <c r="AW375" s="95">
        <v>4247</v>
      </c>
      <c r="AX375" s="96">
        <f t="shared" si="1271"/>
        <v>0.16495766332634196</v>
      </c>
      <c r="AY375" s="97">
        <f t="shared" si="1272"/>
        <v>1.341485287934977</v>
      </c>
      <c r="AZ375" s="95">
        <v>3543</v>
      </c>
      <c r="BA375" s="96">
        <f t="shared" si="1273"/>
        <v>0.10664298829124402</v>
      </c>
      <c r="BB375" s="97">
        <f t="shared" si="1274"/>
        <v>0.86725282699418982</v>
      </c>
      <c r="BC375" s="95">
        <v>4657</v>
      </c>
      <c r="BD375" s="96">
        <f t="shared" si="1275"/>
        <v>0.13946454240536654</v>
      </c>
      <c r="BE375" s="97">
        <f t="shared" si="1276"/>
        <v>1.1341675679247254</v>
      </c>
      <c r="BF375" s="95">
        <v>3359</v>
      </c>
      <c r="BG375" s="96">
        <f t="shared" si="1277"/>
        <v>0.13234830575256107</v>
      </c>
      <c r="BH375" s="97">
        <f t="shared" si="1278"/>
        <v>1.0762961930355435</v>
      </c>
      <c r="BI375" s="95">
        <f t="shared" si="1291"/>
        <v>19677</v>
      </c>
      <c r="BJ375" s="96">
        <f t="shared" si="1279"/>
        <v>0.14626803541296543</v>
      </c>
      <c r="BK375" s="97">
        <f t="shared" si="1280"/>
        <v>1.189495617511646</v>
      </c>
      <c r="BL375" s="95">
        <f t="shared" si="1292"/>
        <v>12206</v>
      </c>
      <c r="BM375" s="96">
        <f t="shared" si="1281"/>
        <v>0.11309810607464513</v>
      </c>
      <c r="BN375" s="97">
        <f t="shared" si="1282"/>
        <v>0.91974778457120598</v>
      </c>
      <c r="BO375" s="95">
        <f t="shared" si="1293"/>
        <v>13261</v>
      </c>
      <c r="BP375" s="96">
        <f t="shared" si="1283"/>
        <v>0.10614744256783799</v>
      </c>
      <c r="BQ375" s="97">
        <f t="shared" si="1284"/>
        <v>0.86322290026000015</v>
      </c>
      <c r="BR375" s="95">
        <f t="shared" si="1294"/>
        <v>13465</v>
      </c>
      <c r="BS375" s="96">
        <f t="shared" si="1285"/>
        <v>0.12325506888187103</v>
      </c>
      <c r="BT375" s="97">
        <f t="shared" si="1286"/>
        <v>1.0023472582861106</v>
      </c>
      <c r="BU375" s="93">
        <f t="shared" si="1295"/>
        <v>0.16421490246242404</v>
      </c>
      <c r="BV375" s="93">
        <f t="shared" si="1296"/>
        <v>0.15003162555344718</v>
      </c>
      <c r="BW375" s="93">
        <f t="shared" si="1297"/>
        <v>0.15750866297646371</v>
      </c>
      <c r="BX375" s="93">
        <f t="shared" si="1298"/>
        <v>0.11020445033272108</v>
      </c>
      <c r="BY375" s="93">
        <f t="shared" si="1299"/>
        <v>0.14528156338390333</v>
      </c>
      <c r="BZ375" s="93">
        <f t="shared" si="1287"/>
        <v>0.16932990812905474</v>
      </c>
      <c r="CA375" s="93">
        <f t="shared" si="1300"/>
        <v>9.8423507962893453E-2</v>
      </c>
      <c r="CB375" s="93">
        <f t="shared" si="1301"/>
        <v>0.15446819044475618</v>
      </c>
      <c r="CC375" s="93">
        <f t="shared" si="1302"/>
        <v>0.1038592981578728</v>
      </c>
      <c r="CD375" s="93">
        <f t="shared" si="1303"/>
        <v>9.682423532855261E-2</v>
      </c>
      <c r="CE375" s="93">
        <f t="shared" si="1304"/>
        <v>7.2587991718426503E-2</v>
      </c>
      <c r="CF375" s="93">
        <f t="shared" si="1305"/>
        <v>7.0856999403771923E-2</v>
      </c>
      <c r="CG375" s="93">
        <f t="shared" si="1288"/>
        <v>9.3939272391801373E-2</v>
      </c>
      <c r="CH375" s="93">
        <f t="shared" si="1306"/>
        <v>0.16495766332634196</v>
      </c>
      <c r="CI375" s="93">
        <f t="shared" si="1307"/>
        <v>0.10664298829124402</v>
      </c>
      <c r="CJ375" s="93">
        <f t="shared" si="1308"/>
        <v>0.13946454240536654</v>
      </c>
      <c r="CK375" s="93">
        <f t="shared" si="1309"/>
        <v>0.13234830575256107</v>
      </c>
      <c r="CL375" s="37"/>
    </row>
    <row r="376" spans="1:90">
      <c r="A376" s="98" t="s">
        <v>36</v>
      </c>
      <c r="B376" s="37" t="s">
        <v>40</v>
      </c>
      <c r="C376" s="94">
        <v>40603</v>
      </c>
      <c r="D376" s="95">
        <v>105903</v>
      </c>
      <c r="E376" s="95">
        <v>9878</v>
      </c>
      <c r="F376" s="96">
        <f t="shared" si="1244"/>
        <v>2.0724845056711131E-2</v>
      </c>
      <c r="G376" s="96"/>
      <c r="H376" s="96">
        <f t="shared" si="1289"/>
        <v>3.6138807854748115E-2</v>
      </c>
      <c r="I376" s="96">
        <f t="shared" si="1290"/>
        <v>1.0766045548654244E-2</v>
      </c>
      <c r="J376" s="37">
        <v>536</v>
      </c>
      <c r="K376" s="96">
        <f t="shared" si="1245"/>
        <v>2.1426287176207228E-2</v>
      </c>
      <c r="L376" s="97">
        <f t="shared" si="1246"/>
        <v>1.0338454698974435</v>
      </c>
      <c r="M376" s="37">
        <v>393</v>
      </c>
      <c r="N376" s="96">
        <f t="shared" si="1247"/>
        <v>1.657179000632511E-2</v>
      </c>
      <c r="O376" s="97">
        <f t="shared" si="1248"/>
        <v>0.79960983838375299</v>
      </c>
      <c r="P376" s="37">
        <v>588</v>
      </c>
      <c r="Q376" s="96">
        <f t="shared" si="1249"/>
        <v>2.6461455380045903E-2</v>
      </c>
      <c r="R376" s="97">
        <f t="shared" si="1250"/>
        <v>1.2767987074275926</v>
      </c>
      <c r="S376" s="37">
        <v>537</v>
      </c>
      <c r="T376" s="96">
        <f t="shared" si="1251"/>
        <v>1.6169341483243505E-2</v>
      </c>
      <c r="U376" s="97">
        <f t="shared" si="1252"/>
        <v>0.7801911878712714</v>
      </c>
      <c r="V376" s="37">
        <v>909</v>
      </c>
      <c r="W376" s="96">
        <f t="shared" si="1253"/>
        <v>2.9217022370789405E-2</v>
      </c>
      <c r="X376" s="97">
        <f t="shared" si="1254"/>
        <v>1.4097583017311066</v>
      </c>
      <c r="Y376" s="37">
        <v>830</v>
      </c>
      <c r="Z376" s="96">
        <f t="shared" si="1255"/>
        <v>3.6138807854748115E-2</v>
      </c>
      <c r="AA376" s="97">
        <f t="shared" si="1256"/>
        <v>1.7437432104249013</v>
      </c>
      <c r="AB376" s="37">
        <v>478</v>
      </c>
      <c r="AC376" s="96">
        <f t="shared" si="1257"/>
        <v>1.2815700573757307E-2</v>
      </c>
      <c r="AD376" s="97">
        <f t="shared" si="1258"/>
        <v>0.61837377016275064</v>
      </c>
      <c r="AE376" s="37">
        <v>542</v>
      </c>
      <c r="AF376" s="96">
        <f t="shared" si="1259"/>
        <v>2.2361580988530406E-2</v>
      </c>
      <c r="AG376" s="97">
        <f t="shared" si="1260"/>
        <v>1.0789745798986934</v>
      </c>
      <c r="AH376" s="37">
        <v>432</v>
      </c>
      <c r="AI376" s="96">
        <f t="shared" si="1261"/>
        <v>1.8004501125281319E-2</v>
      </c>
      <c r="AJ376" s="97">
        <f t="shared" si="1262"/>
        <v>0.86873996288098143</v>
      </c>
      <c r="AK376" s="37">
        <v>824</v>
      </c>
      <c r="AL376" s="96">
        <f t="shared" si="1263"/>
        <v>2.4118249670715644E-2</v>
      </c>
      <c r="AM376" s="97">
        <f t="shared" si="1264"/>
        <v>1.163736066770046</v>
      </c>
      <c r="AN376" s="37">
        <v>260</v>
      </c>
      <c r="AO376" s="96">
        <f t="shared" si="1265"/>
        <v>1.0766045548654244E-2</v>
      </c>
      <c r="AP376" s="97">
        <f t="shared" si="1266"/>
        <v>0.51947532148945919</v>
      </c>
      <c r="AQ376" s="37">
        <v>420</v>
      </c>
      <c r="AR376" s="96">
        <f t="shared" si="1267"/>
        <v>1.3179778454200269E-2</v>
      </c>
      <c r="AS376" s="97">
        <f t="shared" si="1268"/>
        <v>0.63594098861223503</v>
      </c>
      <c r="AT376" s="37">
        <v>366</v>
      </c>
      <c r="AU376" s="96">
        <f t="shared" si="1269"/>
        <v>1.4680518230315671E-2</v>
      </c>
      <c r="AV376" s="97">
        <f t="shared" si="1270"/>
        <v>0.70835358190346598</v>
      </c>
      <c r="AW376" s="37">
        <v>598</v>
      </c>
      <c r="AX376" s="96">
        <f t="shared" si="1271"/>
        <v>2.3226909034413112E-2</v>
      </c>
      <c r="AY376" s="97">
        <f t="shared" si="1272"/>
        <v>1.1207277531318267</v>
      </c>
      <c r="AZ376" s="37">
        <v>816</v>
      </c>
      <c r="BA376" s="96">
        <f t="shared" si="1273"/>
        <v>2.456129789603588E-2</v>
      </c>
      <c r="BB376" s="97">
        <f t="shared" si="1274"/>
        <v>1.1851137042919617</v>
      </c>
      <c r="BC376" s="37">
        <v>863</v>
      </c>
      <c r="BD376" s="96">
        <f t="shared" si="1275"/>
        <v>2.58445136559655E-2</v>
      </c>
      <c r="BE376" s="97">
        <f t="shared" si="1276"/>
        <v>1.2470304885389971</v>
      </c>
      <c r="BF376" s="37">
        <v>486</v>
      </c>
      <c r="BG376" s="96">
        <f t="shared" si="1277"/>
        <v>1.9148936170212766E-2</v>
      </c>
      <c r="BH376" s="97">
        <f t="shared" si="1278"/>
        <v>0.92396040201091623</v>
      </c>
      <c r="BI376" s="95">
        <f t="shared" si="1291"/>
        <v>3400</v>
      </c>
      <c r="BJ376" s="96">
        <f t="shared" si="1279"/>
        <v>2.5273736870665368E-2</v>
      </c>
      <c r="BK376" s="97">
        <f t="shared" si="1280"/>
        <v>1.2194897863654335</v>
      </c>
      <c r="BL376" s="95">
        <f t="shared" si="1292"/>
        <v>1870</v>
      </c>
      <c r="BM376" s="96">
        <f t="shared" si="1281"/>
        <v>1.7327007894444239E-2</v>
      </c>
      <c r="BN376" s="97">
        <f t="shared" si="1282"/>
        <v>0.83605005716717762</v>
      </c>
      <c r="BO376" s="95">
        <f t="shared" si="1293"/>
        <v>2763</v>
      </c>
      <c r="BP376" s="96">
        <f t="shared" si="1283"/>
        <v>2.2116385175698392E-2</v>
      </c>
      <c r="BQ376" s="97">
        <f t="shared" si="1284"/>
        <v>1.0671435716493645</v>
      </c>
      <c r="BR376" s="95">
        <f t="shared" si="1294"/>
        <v>1845</v>
      </c>
      <c r="BS376" s="96">
        <f t="shared" si="1285"/>
        <v>1.6888644789235206E-2</v>
      </c>
      <c r="BT376" s="97">
        <f t="shared" si="1286"/>
        <v>0.81489848261935816</v>
      </c>
      <c r="BU376" s="93">
        <f t="shared" si="1295"/>
        <v>2.1426287176207228E-2</v>
      </c>
      <c r="BV376" s="93">
        <f t="shared" si="1296"/>
        <v>1.657179000632511E-2</v>
      </c>
      <c r="BW376" s="93">
        <f t="shared" si="1297"/>
        <v>2.6461455380045903E-2</v>
      </c>
      <c r="BX376" s="93">
        <f t="shared" si="1298"/>
        <v>1.6169341483243505E-2</v>
      </c>
      <c r="BY376" s="93">
        <f t="shared" si="1299"/>
        <v>2.9217022370789405E-2</v>
      </c>
      <c r="BZ376" s="93">
        <f t="shared" si="1287"/>
        <v>3.6138807854748115E-2</v>
      </c>
      <c r="CA376" s="93">
        <f t="shared" si="1300"/>
        <v>1.2815700573757307E-2</v>
      </c>
      <c r="CB376" s="93">
        <f t="shared" si="1301"/>
        <v>2.2361580988530406E-2</v>
      </c>
      <c r="CC376" s="93">
        <f t="shared" si="1302"/>
        <v>1.8004501125281319E-2</v>
      </c>
      <c r="CD376" s="93">
        <f t="shared" si="1303"/>
        <v>2.4118249670715644E-2</v>
      </c>
      <c r="CE376" s="93">
        <f t="shared" si="1304"/>
        <v>1.0766045548654244E-2</v>
      </c>
      <c r="CF376" s="93">
        <f t="shared" si="1305"/>
        <v>1.3179778454200269E-2</v>
      </c>
      <c r="CG376" s="93">
        <f t="shared" si="1288"/>
        <v>1.4680518230315671E-2</v>
      </c>
      <c r="CH376" s="93">
        <f t="shared" si="1306"/>
        <v>2.3226909034413112E-2</v>
      </c>
      <c r="CI376" s="93">
        <f t="shared" si="1307"/>
        <v>2.456129789603588E-2</v>
      </c>
      <c r="CJ376" s="93">
        <f t="shared" si="1308"/>
        <v>2.58445136559655E-2</v>
      </c>
      <c r="CK376" s="93">
        <f t="shared" si="1309"/>
        <v>1.9148936170212766E-2</v>
      </c>
      <c r="CL376" s="37"/>
    </row>
    <row r="377" spans="1:90">
      <c r="A377" s="98" t="s">
        <v>37</v>
      </c>
      <c r="B377" s="37" t="s">
        <v>40</v>
      </c>
      <c r="C377" s="94">
        <v>40603</v>
      </c>
      <c r="D377" s="95">
        <v>916331</v>
      </c>
      <c r="E377" s="95">
        <v>72202</v>
      </c>
      <c r="F377" s="96">
        <f t="shared" si="1244"/>
        <v>0.15148565122339108</v>
      </c>
      <c r="G377" s="96"/>
      <c r="H377" s="96">
        <f t="shared" si="1289"/>
        <v>0.20297491794887237</v>
      </c>
      <c r="I377" s="96">
        <f t="shared" si="1290"/>
        <v>6.7577639751552801E-2</v>
      </c>
      <c r="J377" s="37">
        <f t="shared" ref="J377:BF377" si="1310">J369+J370+J371</f>
        <v>4953</v>
      </c>
      <c r="K377" s="96">
        <f t="shared" si="1245"/>
        <v>0.19799328429804924</v>
      </c>
      <c r="L377" s="97">
        <f t="shared" si="1246"/>
        <v>1.3070101537608656</v>
      </c>
      <c r="M377" s="37">
        <f t="shared" si="1310"/>
        <v>4252</v>
      </c>
      <c r="N377" s="96">
        <f t="shared" si="1247"/>
        <v>0.17929580434324266</v>
      </c>
      <c r="O377" s="97">
        <f t="shared" si="1248"/>
        <v>1.1835827545068334</v>
      </c>
      <c r="P377" s="37">
        <f t="shared" si="1310"/>
        <v>3712</v>
      </c>
      <c r="Q377" s="96">
        <f t="shared" si="1249"/>
        <v>0.16704918770532379</v>
      </c>
      <c r="R377" s="97">
        <f t="shared" si="1250"/>
        <v>1.1027393443289335</v>
      </c>
      <c r="S377" s="37">
        <f t="shared" si="1310"/>
        <v>6741</v>
      </c>
      <c r="T377" s="96">
        <f t="shared" si="1251"/>
        <v>0.20297491794887237</v>
      </c>
      <c r="U377" s="97">
        <f t="shared" si="1252"/>
        <v>1.3398953386651236</v>
      </c>
      <c r="V377" s="37">
        <f t="shared" si="1310"/>
        <v>4662</v>
      </c>
      <c r="W377" s="96">
        <f t="shared" si="1253"/>
        <v>0.1498457186937516</v>
      </c>
      <c r="X377" s="97">
        <f t="shared" si="1254"/>
        <v>0.98917433752704986</v>
      </c>
      <c r="Y377" s="37">
        <f t="shared" si="1310"/>
        <v>3823</v>
      </c>
      <c r="Z377" s="96">
        <f t="shared" si="1255"/>
        <v>0.16645621979361694</v>
      </c>
      <c r="AA377" s="97">
        <f t="shared" si="1256"/>
        <v>1.0988249939801178</v>
      </c>
      <c r="AB377" s="37">
        <f t="shared" si="1310"/>
        <v>5544</v>
      </c>
      <c r="AC377" s="96">
        <f t="shared" si="1257"/>
        <v>0.1486406777843316</v>
      </c>
      <c r="AD377" s="97">
        <f t="shared" si="1258"/>
        <v>0.9812195187063355</v>
      </c>
      <c r="AE377" s="37">
        <f t="shared" si="1310"/>
        <v>4855</v>
      </c>
      <c r="AF377" s="96">
        <f t="shared" si="1259"/>
        <v>0.20030530571829358</v>
      </c>
      <c r="AG377" s="97">
        <f t="shared" si="1260"/>
        <v>1.322272466736204</v>
      </c>
      <c r="AH377" s="37">
        <f t="shared" si="1310"/>
        <v>2730</v>
      </c>
      <c r="AI377" s="96">
        <f t="shared" si="1261"/>
        <v>0.11377844461115279</v>
      </c>
      <c r="AJ377" s="97">
        <f t="shared" si="1262"/>
        <v>0.75108397192924448</v>
      </c>
      <c r="AK377" s="37">
        <f t="shared" si="1310"/>
        <v>4019</v>
      </c>
      <c r="AL377" s="96">
        <f t="shared" si="1263"/>
        <v>0.11763500658568711</v>
      </c>
      <c r="AM377" s="97">
        <f t="shared" si="1264"/>
        <v>0.77654223773454623</v>
      </c>
      <c r="AN377" s="37">
        <f t="shared" si="1310"/>
        <v>1632</v>
      </c>
      <c r="AO377" s="96">
        <f t="shared" si="1265"/>
        <v>6.7577639751552801E-2</v>
      </c>
      <c r="AP377" s="97">
        <f t="shared" si="1266"/>
        <v>0.44609927874883809</v>
      </c>
      <c r="AQ377" s="37">
        <f t="shared" si="1310"/>
        <v>3201</v>
      </c>
      <c r="AR377" s="96">
        <f t="shared" si="1267"/>
        <v>0.10044874007594062</v>
      </c>
      <c r="AS377" s="97">
        <f t="shared" si="1268"/>
        <v>0.66309078955479461</v>
      </c>
      <c r="AT377" s="37">
        <f t="shared" si="1310"/>
        <v>3297</v>
      </c>
      <c r="AU377" s="96">
        <f t="shared" si="1269"/>
        <v>0.13224499618948296</v>
      </c>
      <c r="AV377" s="97">
        <f t="shared" si="1270"/>
        <v>0.87298694709022617</v>
      </c>
      <c r="AW377" s="37">
        <f t="shared" si="1310"/>
        <v>3642</v>
      </c>
      <c r="AX377" s="96">
        <f t="shared" si="1271"/>
        <v>0.14145886739687719</v>
      </c>
      <c r="AY377" s="97">
        <f t="shared" si="1272"/>
        <v>0.93381033949065106</v>
      </c>
      <c r="AZ377" s="37">
        <f t="shared" si="1310"/>
        <v>3654</v>
      </c>
      <c r="BA377" s="96">
        <f t="shared" si="1273"/>
        <v>0.10998404719621949</v>
      </c>
      <c r="BB377" s="97">
        <f t="shared" si="1274"/>
        <v>0.72603607211635846</v>
      </c>
      <c r="BC377" s="37">
        <f t="shared" si="1310"/>
        <v>6440</v>
      </c>
      <c r="BD377" s="96">
        <f t="shared" si="1275"/>
        <v>0.19286056540488739</v>
      </c>
      <c r="BE377" s="97">
        <f t="shared" si="1276"/>
        <v>1.2731276120698853</v>
      </c>
      <c r="BF377" s="37">
        <f t="shared" si="1310"/>
        <v>5045</v>
      </c>
      <c r="BG377" s="96">
        <f t="shared" si="1277"/>
        <v>0.1987785657998424</v>
      </c>
      <c r="BH377" s="97">
        <f t="shared" si="1278"/>
        <v>1.3121940209816305</v>
      </c>
      <c r="BI377" s="95">
        <f t="shared" si="1291"/>
        <v>23891</v>
      </c>
      <c r="BJ377" s="96">
        <f t="shared" si="1279"/>
        <v>0.17759260222854892</v>
      </c>
      <c r="BK377" s="97">
        <f t="shared" si="1280"/>
        <v>1.1723394314532056</v>
      </c>
      <c r="BL377" s="95">
        <f t="shared" si="1292"/>
        <v>15185</v>
      </c>
      <c r="BM377" s="96">
        <f t="shared" si="1281"/>
        <v>0.14070086357066083</v>
      </c>
      <c r="BN377" s="97">
        <f t="shared" si="1282"/>
        <v>0.9288065399882246</v>
      </c>
      <c r="BO377" s="95">
        <f t="shared" si="1293"/>
        <v>15745</v>
      </c>
      <c r="BP377" s="96">
        <f t="shared" si="1283"/>
        <v>0.12603057712318899</v>
      </c>
      <c r="BQ377" s="97">
        <f t="shared" si="1284"/>
        <v>0.83196379396577769</v>
      </c>
      <c r="BR377" s="95">
        <f t="shared" si="1294"/>
        <v>17381</v>
      </c>
      <c r="BS377" s="96">
        <f t="shared" si="1285"/>
        <v>0.15910110302531008</v>
      </c>
      <c r="BT377" s="97">
        <f t="shared" si="1286"/>
        <v>1.0502717699030697</v>
      </c>
      <c r="BU377" s="93">
        <f t="shared" si="1295"/>
        <v>0.19799328429804924</v>
      </c>
      <c r="BV377" s="93">
        <f t="shared" si="1296"/>
        <v>0.17929580434324266</v>
      </c>
      <c r="BW377" s="93">
        <f t="shared" si="1297"/>
        <v>0.16704918770532379</v>
      </c>
      <c r="BX377" s="93">
        <f t="shared" si="1298"/>
        <v>0.20297491794887237</v>
      </c>
      <c r="BY377" s="93">
        <f t="shared" si="1299"/>
        <v>0.1498457186937516</v>
      </c>
      <c r="BZ377" s="93">
        <f t="shared" si="1287"/>
        <v>0.16645621979361694</v>
      </c>
      <c r="CA377" s="93">
        <f t="shared" si="1300"/>
        <v>0.1486406777843316</v>
      </c>
      <c r="CB377" s="93">
        <f t="shared" si="1301"/>
        <v>0.20030530571829358</v>
      </c>
      <c r="CC377" s="93">
        <f t="shared" si="1302"/>
        <v>0.11377844461115279</v>
      </c>
      <c r="CD377" s="93">
        <f t="shared" si="1303"/>
        <v>0.11763500658568711</v>
      </c>
      <c r="CE377" s="93">
        <f t="shared" si="1304"/>
        <v>6.7577639751552801E-2</v>
      </c>
      <c r="CF377" s="93">
        <f t="shared" si="1305"/>
        <v>0.10044874007594062</v>
      </c>
      <c r="CG377" s="93">
        <f t="shared" si="1288"/>
        <v>0.13224499618948296</v>
      </c>
      <c r="CH377" s="93">
        <f t="shared" si="1306"/>
        <v>0.14145886739687719</v>
      </c>
      <c r="CI377" s="93">
        <f t="shared" si="1307"/>
        <v>0.10998404719621949</v>
      </c>
      <c r="CJ377" s="93">
        <f t="shared" si="1308"/>
        <v>0.19286056540488739</v>
      </c>
      <c r="CK377" s="93">
        <f t="shared" si="1309"/>
        <v>0.1987785657998424</v>
      </c>
      <c r="CL377" s="37"/>
    </row>
    <row r="378" spans="1:90">
      <c r="A378" s="98" t="s">
        <v>32</v>
      </c>
      <c r="B378" s="37" t="s">
        <v>40</v>
      </c>
      <c r="C378" s="94">
        <v>40603</v>
      </c>
      <c r="D378" s="95">
        <v>632488</v>
      </c>
      <c r="E378" s="95">
        <v>71868</v>
      </c>
      <c r="F378" s="96">
        <f t="shared" si="1244"/>
        <v>0.15078489213765089</v>
      </c>
      <c r="G378" s="96"/>
      <c r="H378" s="96">
        <f t="shared" si="1289"/>
        <v>0.31454113114408694</v>
      </c>
      <c r="I378" s="96">
        <f t="shared" si="1290"/>
        <v>8.7703869523504951E-2</v>
      </c>
      <c r="J378" s="37">
        <f t="shared" ref="J378:BF380" si="1311">J372</f>
        <v>2194</v>
      </c>
      <c r="K378" s="96">
        <f t="shared" si="1245"/>
        <v>8.7703869523504951E-2</v>
      </c>
      <c r="L378" s="97">
        <f t="shared" si="1246"/>
        <v>0.58164891906704064</v>
      </c>
      <c r="M378" s="37">
        <f t="shared" si="1311"/>
        <v>3430</v>
      </c>
      <c r="N378" s="96">
        <f t="shared" si="1247"/>
        <v>0.14463419776512756</v>
      </c>
      <c r="O378" s="97">
        <f t="shared" si="1248"/>
        <v>0.95920881538378266</v>
      </c>
      <c r="P378" s="37">
        <f t="shared" si="1311"/>
        <v>2276</v>
      </c>
      <c r="Q378" s="96">
        <f t="shared" si="1249"/>
        <v>0.10242563340983754</v>
      </c>
      <c r="R378" s="97">
        <f t="shared" si="1250"/>
        <v>0.67928312948178926</v>
      </c>
      <c r="S378" s="37">
        <f t="shared" si="1311"/>
        <v>3769</v>
      </c>
      <c r="T378" s="96">
        <f t="shared" si="1251"/>
        <v>0.11348649543825841</v>
      </c>
      <c r="U378" s="97">
        <f t="shared" si="1252"/>
        <v>0.75263836999436962</v>
      </c>
      <c r="V378" s="37">
        <f t="shared" si="1311"/>
        <v>3016</v>
      </c>
      <c r="W378" s="96">
        <f t="shared" si="1253"/>
        <v>9.6940087426073546E-2</v>
      </c>
      <c r="X378" s="97">
        <f t="shared" si="1254"/>
        <v>0.64290318513858369</v>
      </c>
      <c r="Y378" s="37">
        <f t="shared" si="1311"/>
        <v>2061</v>
      </c>
      <c r="Z378" s="96">
        <f t="shared" si="1255"/>
        <v>8.9737449383898632E-2</v>
      </c>
      <c r="AA378" s="97">
        <f t="shared" si="1256"/>
        <v>0.59513554781057043</v>
      </c>
      <c r="AB378" s="37">
        <f t="shared" si="1311"/>
        <v>5751</v>
      </c>
      <c r="AC378" s="96">
        <f t="shared" si="1257"/>
        <v>0.15419057322108423</v>
      </c>
      <c r="AD378" s="97">
        <f t="shared" si="1258"/>
        <v>1.0225863548738312</v>
      </c>
      <c r="AE378" s="37">
        <f t="shared" si="1311"/>
        <v>2433</v>
      </c>
      <c r="AF378" s="96">
        <f t="shared" si="1259"/>
        <v>0.10037956927139204</v>
      </c>
      <c r="AG378" s="97">
        <f t="shared" si="1260"/>
        <v>0.6657137054536999</v>
      </c>
      <c r="AH378" s="37">
        <f t="shared" si="1311"/>
        <v>4330</v>
      </c>
      <c r="AI378" s="96">
        <f t="shared" si="1261"/>
        <v>0.18046178211219471</v>
      </c>
      <c r="AJ378" s="97">
        <f t="shared" si="1262"/>
        <v>1.1968160705878406</v>
      </c>
      <c r="AK378" s="37">
        <f t="shared" si="1311"/>
        <v>8932</v>
      </c>
      <c r="AL378" s="96">
        <f t="shared" si="1263"/>
        <v>0.26143714327528172</v>
      </c>
      <c r="AM378" s="97">
        <f t="shared" si="1264"/>
        <v>1.7338417633818171</v>
      </c>
      <c r="AN378" s="37">
        <f t="shared" si="1311"/>
        <v>7070</v>
      </c>
      <c r="AO378" s="96">
        <f t="shared" si="1265"/>
        <v>0.29275362318840581</v>
      </c>
      <c r="AP378" s="97">
        <f t="shared" si="1266"/>
        <v>1.9415315356736951</v>
      </c>
      <c r="AQ378" s="37">
        <f t="shared" si="1311"/>
        <v>4504</v>
      </c>
      <c r="AR378" s="96">
        <f t="shared" si="1267"/>
        <v>0.14133743370885241</v>
      </c>
      <c r="AS378" s="97">
        <f t="shared" si="1268"/>
        <v>0.9373447943300981</v>
      </c>
      <c r="AT378" s="37">
        <f t="shared" si="1311"/>
        <v>2780</v>
      </c>
      <c r="AU378" s="96">
        <f t="shared" si="1269"/>
        <v>0.11150776142152341</v>
      </c>
      <c r="AV378" s="97">
        <f t="shared" si="1270"/>
        <v>0.73951547692011776</v>
      </c>
      <c r="AW378" s="37">
        <f t="shared" si="1311"/>
        <v>2672</v>
      </c>
      <c r="AX378" s="96">
        <f t="shared" si="1271"/>
        <v>0.10378311193971879</v>
      </c>
      <c r="AY378" s="97">
        <f t="shared" si="1272"/>
        <v>0.6882858784351924</v>
      </c>
      <c r="AZ378" s="37">
        <f t="shared" si="1311"/>
        <v>10450</v>
      </c>
      <c r="BA378" s="96">
        <f t="shared" si="1273"/>
        <v>0.31454113114408694</v>
      </c>
      <c r="BB378" s="97">
        <f t="shared" si="1274"/>
        <v>2.0860255074954304</v>
      </c>
      <c r="BC378" s="37">
        <f t="shared" si="1311"/>
        <v>3542</v>
      </c>
      <c r="BD378" s="96">
        <f t="shared" si="1275"/>
        <v>0.10607331097268807</v>
      </c>
      <c r="BE378" s="97">
        <f t="shared" si="1276"/>
        <v>0.7034743963331167</v>
      </c>
      <c r="BF378" s="37">
        <f t="shared" si="1311"/>
        <v>2658</v>
      </c>
      <c r="BG378" s="96">
        <f t="shared" si="1277"/>
        <v>0.10472813238770685</v>
      </c>
      <c r="BH378" s="97">
        <f t="shared" si="1278"/>
        <v>0.69455322017341747</v>
      </c>
      <c r="BI378" s="95">
        <f t="shared" si="1291"/>
        <v>13316</v>
      </c>
      <c r="BJ378" s="96">
        <f t="shared" si="1279"/>
        <v>9.8983847108758835E-2</v>
      </c>
      <c r="BK378" s="97">
        <f t="shared" si="1280"/>
        <v>0.65645732609867102</v>
      </c>
      <c r="BL378" s="95">
        <f t="shared" si="1292"/>
        <v>12614</v>
      </c>
      <c r="BM378" s="96">
        <f t="shared" si="1281"/>
        <v>0.11687854416070569</v>
      </c>
      <c r="BN378" s="97">
        <f t="shared" si="1282"/>
        <v>0.77513431553877266</v>
      </c>
      <c r="BO378" s="95">
        <f t="shared" si="1293"/>
        <v>29994</v>
      </c>
      <c r="BP378" s="96">
        <f t="shared" si="1283"/>
        <v>0.24008644841111021</v>
      </c>
      <c r="BQ378" s="97">
        <f t="shared" si="1284"/>
        <v>1.5922447203260675</v>
      </c>
      <c r="BR378" s="95">
        <f t="shared" si="1294"/>
        <v>15944</v>
      </c>
      <c r="BS378" s="96">
        <f t="shared" si="1285"/>
        <v>0.14594718293743419</v>
      </c>
      <c r="BT378" s="97">
        <f t="shared" si="1286"/>
        <v>0.96791648598454827</v>
      </c>
      <c r="BU378" s="93">
        <f t="shared" si="1295"/>
        <v>8.7703869523504951E-2</v>
      </c>
      <c r="BV378" s="93">
        <f t="shared" si="1296"/>
        <v>0.14463419776512756</v>
      </c>
      <c r="BW378" s="93">
        <f t="shared" si="1297"/>
        <v>0.10242563340983754</v>
      </c>
      <c r="BX378" s="93">
        <f t="shared" si="1298"/>
        <v>0.11348649543825841</v>
      </c>
      <c r="BY378" s="93">
        <f t="shared" si="1299"/>
        <v>9.6940087426073546E-2</v>
      </c>
      <c r="BZ378" s="93">
        <f t="shared" si="1287"/>
        <v>8.9737449383898632E-2</v>
      </c>
      <c r="CA378" s="93">
        <f t="shared" si="1300"/>
        <v>0.15419057322108423</v>
      </c>
      <c r="CB378" s="93">
        <f t="shared" si="1301"/>
        <v>0.10037956927139204</v>
      </c>
      <c r="CC378" s="93">
        <f t="shared" si="1302"/>
        <v>0.18046178211219471</v>
      </c>
      <c r="CD378" s="93">
        <f t="shared" si="1303"/>
        <v>0.26143714327528172</v>
      </c>
      <c r="CE378" s="93">
        <f t="shared" si="1304"/>
        <v>0.29275362318840581</v>
      </c>
      <c r="CF378" s="93">
        <f t="shared" si="1305"/>
        <v>0.14133743370885241</v>
      </c>
      <c r="CG378" s="93">
        <f t="shared" si="1288"/>
        <v>0.11150776142152341</v>
      </c>
      <c r="CH378" s="93">
        <f t="shared" si="1306"/>
        <v>0.10378311193971879</v>
      </c>
      <c r="CI378" s="93">
        <f t="shared" si="1307"/>
        <v>0.31454113114408694</v>
      </c>
      <c r="CJ378" s="93">
        <f t="shared" si="1308"/>
        <v>0.10607331097268807</v>
      </c>
      <c r="CK378" s="93">
        <f t="shared" si="1309"/>
        <v>0.10472813238770685</v>
      </c>
      <c r="CL378" s="37"/>
    </row>
    <row r="379" spans="1:90">
      <c r="A379" s="98" t="s">
        <v>33</v>
      </c>
      <c r="B379" s="37" t="s">
        <v>40</v>
      </c>
      <c r="C379" s="94">
        <v>40603</v>
      </c>
      <c r="D379" s="95">
        <v>1402081</v>
      </c>
      <c r="E379" s="95">
        <v>150733</v>
      </c>
      <c r="F379" s="96">
        <f t="shared" si="1244"/>
        <v>0.31625005769723014</v>
      </c>
      <c r="G379" s="96"/>
      <c r="H379" s="96">
        <f t="shared" si="1289"/>
        <v>0.49596761540151252</v>
      </c>
      <c r="I379" s="96">
        <f t="shared" si="1290"/>
        <v>0.22627029306346194</v>
      </c>
      <c r="J379" s="37">
        <f t="shared" si="1311"/>
        <v>5887</v>
      </c>
      <c r="K379" s="96">
        <f t="shared" si="1245"/>
        <v>0.23532938919091781</v>
      </c>
      <c r="L379" s="97">
        <f t="shared" si="1246"/>
        <v>0.74412441504189786</v>
      </c>
      <c r="M379" s="37">
        <f t="shared" si="1311"/>
        <v>5366</v>
      </c>
      <c r="N379" s="96">
        <f t="shared" si="1247"/>
        <v>0.22627029306346194</v>
      </c>
      <c r="O379" s="97">
        <f t="shared" si="1248"/>
        <v>0.71547905701913717</v>
      </c>
      <c r="P379" s="37">
        <f t="shared" si="1311"/>
        <v>5727</v>
      </c>
      <c r="Q379" s="96">
        <f t="shared" si="1249"/>
        <v>0.25772917510463078</v>
      </c>
      <c r="R379" s="97">
        <f t="shared" si="1250"/>
        <v>0.81495376469266678</v>
      </c>
      <c r="S379" s="37">
        <f t="shared" si="1311"/>
        <v>10638</v>
      </c>
      <c r="T379" s="96">
        <f t="shared" si="1251"/>
        <v>0.32031555809822049</v>
      </c>
      <c r="U379" s="97">
        <f t="shared" si="1252"/>
        <v>1.0128553348909823</v>
      </c>
      <c r="V379" s="37">
        <f t="shared" si="1311"/>
        <v>10029</v>
      </c>
      <c r="W379" s="96">
        <f t="shared" si="1253"/>
        <v>0.3223515042427359</v>
      </c>
      <c r="X379" s="97">
        <f t="shared" si="1254"/>
        <v>1.0192931080864722</v>
      </c>
      <c r="Y379" s="37">
        <f t="shared" si="1311"/>
        <v>5998</v>
      </c>
      <c r="Z379" s="96">
        <f t="shared" si="1255"/>
        <v>0.26115731266599906</v>
      </c>
      <c r="AA379" s="97">
        <f t="shared" si="1256"/>
        <v>0.82579372338336299</v>
      </c>
      <c r="AB379" s="37">
        <f t="shared" si="1311"/>
        <v>14205</v>
      </c>
      <c r="AC379" s="96">
        <f t="shared" si="1257"/>
        <v>0.38085152018875007</v>
      </c>
      <c r="AD379" s="97">
        <f t="shared" si="1258"/>
        <v>1.2042733619146648</v>
      </c>
      <c r="AE379" s="37">
        <f t="shared" si="1311"/>
        <v>5514</v>
      </c>
      <c r="AF379" s="96">
        <f t="shared" si="1259"/>
        <v>0.22749401765822264</v>
      </c>
      <c r="AG379" s="97">
        <f t="shared" si="1260"/>
        <v>0.71934854119780023</v>
      </c>
      <c r="AH379" s="37">
        <f t="shared" si="1311"/>
        <v>8778</v>
      </c>
      <c r="AI379" s="96">
        <f t="shared" si="1261"/>
        <v>0.3658414603650913</v>
      </c>
      <c r="AJ379" s="97">
        <f t="shared" si="1262"/>
        <v>1.1568107308152296</v>
      </c>
      <c r="AK379" s="37">
        <f t="shared" si="1311"/>
        <v>10334</v>
      </c>
      <c r="AL379" s="96">
        <f t="shared" si="1263"/>
        <v>0.30247329138006734</v>
      </c>
      <c r="AM379" s="97">
        <f t="shared" si="1264"/>
        <v>0.95643711050211944</v>
      </c>
      <c r="AN379" s="37">
        <f t="shared" si="1311"/>
        <v>9116</v>
      </c>
      <c r="AO379" s="96">
        <f t="shared" si="1265"/>
        <v>0.37747412008281572</v>
      </c>
      <c r="AP379" s="97">
        <f t="shared" si="1266"/>
        <v>1.1935938378363868</v>
      </c>
      <c r="AQ379" s="37">
        <f t="shared" si="1311"/>
        <v>15805</v>
      </c>
      <c r="AR379" s="96">
        <f t="shared" si="1267"/>
        <v>0.49596761540151252</v>
      </c>
      <c r="AS379" s="97">
        <f t="shared" si="1268"/>
        <v>1.5682767586285769</v>
      </c>
      <c r="AT379" s="37">
        <f t="shared" si="1311"/>
        <v>10922</v>
      </c>
      <c r="AU379" s="96">
        <f t="shared" si="1269"/>
        <v>0.43808912598772615</v>
      </c>
      <c r="AV379" s="97">
        <f t="shared" si="1270"/>
        <v>1.3852618057295081</v>
      </c>
      <c r="AW379" s="37">
        <f t="shared" si="1311"/>
        <v>7921</v>
      </c>
      <c r="AX379" s="96">
        <f t="shared" si="1271"/>
        <v>0.30765944224345532</v>
      </c>
      <c r="AY379" s="97">
        <f t="shared" si="1272"/>
        <v>0.97283600352098831</v>
      </c>
      <c r="AZ379" s="37">
        <f t="shared" si="1311"/>
        <v>8698</v>
      </c>
      <c r="BA379" s="96">
        <f t="shared" si="1273"/>
        <v>0.26180657977906874</v>
      </c>
      <c r="BB379" s="97">
        <f t="shared" si="1274"/>
        <v>0.82784674154815741</v>
      </c>
      <c r="BC379" s="37">
        <f t="shared" si="1311"/>
        <v>8783</v>
      </c>
      <c r="BD379" s="96">
        <f t="shared" si="1275"/>
        <v>0.26302707235265932</v>
      </c>
      <c r="BE379" s="97">
        <f t="shared" si="1276"/>
        <v>0.83170600589889798</v>
      </c>
      <c r="BF379" s="37">
        <f t="shared" si="1311"/>
        <v>7012</v>
      </c>
      <c r="BG379" s="96">
        <f t="shared" si="1277"/>
        <v>0.27628053585500395</v>
      </c>
      <c r="BH379" s="97">
        <f t="shared" si="1278"/>
        <v>0.87361418324074425</v>
      </c>
      <c r="BI379" s="95">
        <f t="shared" si="1291"/>
        <v>38279</v>
      </c>
      <c r="BJ379" s="96">
        <f t="shared" si="1279"/>
        <v>0.28454510990358811</v>
      </c>
      <c r="BK379" s="97">
        <f t="shared" si="1280"/>
        <v>0.89974721894281662</v>
      </c>
      <c r="BL379" s="95">
        <f t="shared" si="1292"/>
        <v>41660</v>
      </c>
      <c r="BM379" s="96">
        <f t="shared" si="1281"/>
        <v>0.38601237908157593</v>
      </c>
      <c r="BN379" s="97">
        <f t="shared" si="1282"/>
        <v>1.2205922803376512</v>
      </c>
      <c r="BO379" s="95">
        <f t="shared" si="1293"/>
        <v>36931</v>
      </c>
      <c r="BP379" s="96">
        <f t="shared" si="1283"/>
        <v>0.29561354358440728</v>
      </c>
      <c r="BQ379" s="97">
        <f t="shared" si="1284"/>
        <v>0.93474621233878241</v>
      </c>
      <c r="BR379" s="95">
        <f t="shared" si="1294"/>
        <v>33863</v>
      </c>
      <c r="BS379" s="96">
        <f t="shared" si="1285"/>
        <v>0.30997299647581122</v>
      </c>
      <c r="BT379" s="97">
        <f t="shared" si="1286"/>
        <v>0.98015158869179275</v>
      </c>
      <c r="BU379" s="93">
        <f t="shared" si="1295"/>
        <v>0.23532938919091781</v>
      </c>
      <c r="BV379" s="93">
        <f t="shared" si="1296"/>
        <v>0.22627029306346194</v>
      </c>
      <c r="BW379" s="93">
        <f t="shared" si="1297"/>
        <v>0.25772917510463078</v>
      </c>
      <c r="BX379" s="93">
        <f t="shared" si="1298"/>
        <v>0.32031555809822049</v>
      </c>
      <c r="BY379" s="93">
        <f t="shared" si="1299"/>
        <v>0.3223515042427359</v>
      </c>
      <c r="BZ379" s="93">
        <f t="shared" si="1287"/>
        <v>0.26115731266599906</v>
      </c>
      <c r="CA379" s="93">
        <f t="shared" si="1300"/>
        <v>0.38085152018875007</v>
      </c>
      <c r="CB379" s="93">
        <f t="shared" si="1301"/>
        <v>0.22749401765822264</v>
      </c>
      <c r="CC379" s="93">
        <f t="shared" si="1302"/>
        <v>0.3658414603650913</v>
      </c>
      <c r="CD379" s="93">
        <f t="shared" si="1303"/>
        <v>0.30247329138006734</v>
      </c>
      <c r="CE379" s="93">
        <f t="shared" si="1304"/>
        <v>0.37747412008281572</v>
      </c>
      <c r="CF379" s="93">
        <f t="shared" si="1305"/>
        <v>0.49596761540151252</v>
      </c>
      <c r="CG379" s="93">
        <f t="shared" si="1288"/>
        <v>0.43808912598772615</v>
      </c>
      <c r="CH379" s="93">
        <f t="shared" si="1306"/>
        <v>0.30765944224345532</v>
      </c>
      <c r="CI379" s="93">
        <f t="shared" si="1307"/>
        <v>0.26180657977906874</v>
      </c>
      <c r="CJ379" s="93">
        <f t="shared" si="1308"/>
        <v>0.26302707235265932</v>
      </c>
      <c r="CK379" s="93">
        <f t="shared" si="1309"/>
        <v>0.27628053585500395</v>
      </c>
      <c r="CL379" s="37"/>
    </row>
    <row r="380" spans="1:90">
      <c r="A380" s="98" t="s">
        <v>34</v>
      </c>
      <c r="B380" s="37" t="s">
        <v>40</v>
      </c>
      <c r="C380" s="94">
        <v>40603</v>
      </c>
      <c r="D380" s="95">
        <v>1454169</v>
      </c>
      <c r="E380" s="95">
        <v>113336</v>
      </c>
      <c r="F380" s="96">
        <f t="shared" si="1244"/>
        <v>0.23778811898637506</v>
      </c>
      <c r="G380" s="96"/>
      <c r="H380" s="96">
        <f t="shared" si="1289"/>
        <v>0.29499133591880516</v>
      </c>
      <c r="I380" s="96">
        <f t="shared" si="1290"/>
        <v>0.17820943295572222</v>
      </c>
      <c r="J380" s="37">
        <f t="shared" si="1311"/>
        <v>7338</v>
      </c>
      <c r="K380" s="96">
        <f t="shared" si="1245"/>
        <v>0.29333226734889672</v>
      </c>
      <c r="L380" s="97">
        <f t="shared" si="1246"/>
        <v>1.2335867267014475</v>
      </c>
      <c r="M380" s="37">
        <f t="shared" si="1311"/>
        <v>6716</v>
      </c>
      <c r="N380" s="96">
        <f t="shared" si="1247"/>
        <v>0.28319628926839552</v>
      </c>
      <c r="O380" s="97">
        <f t="shared" si="1248"/>
        <v>1.1909606353571529</v>
      </c>
      <c r="P380" s="37">
        <f t="shared" si="1311"/>
        <v>6418</v>
      </c>
      <c r="Q380" s="96">
        <f t="shared" si="1249"/>
        <v>0.2888258854236983</v>
      </c>
      <c r="R380" s="97">
        <f t="shared" si="1250"/>
        <v>1.214635477394258</v>
      </c>
      <c r="S380" s="37">
        <f t="shared" si="1311"/>
        <v>7866</v>
      </c>
      <c r="T380" s="96">
        <f t="shared" si="1251"/>
        <v>0.23684923669868418</v>
      </c>
      <c r="U380" s="97">
        <f t="shared" si="1252"/>
        <v>0.99605160135126569</v>
      </c>
      <c r="V380" s="37">
        <f t="shared" si="1311"/>
        <v>7976</v>
      </c>
      <c r="W380" s="96">
        <f t="shared" si="1253"/>
        <v>0.25636410388274622</v>
      </c>
      <c r="X380" s="97">
        <f t="shared" si="1254"/>
        <v>1.0781199034483113</v>
      </c>
      <c r="Y380" s="37">
        <f t="shared" si="1311"/>
        <v>6366</v>
      </c>
      <c r="Z380" s="96">
        <f t="shared" si="1255"/>
        <v>0.27718030217268252</v>
      </c>
      <c r="AA380" s="97">
        <f t="shared" si="1256"/>
        <v>1.1656608553624355</v>
      </c>
      <c r="AB380" s="37">
        <f t="shared" si="1311"/>
        <v>7649</v>
      </c>
      <c r="AC380" s="96">
        <f t="shared" si="1257"/>
        <v>0.20507802026918334</v>
      </c>
      <c r="AD380" s="97">
        <f t="shared" si="1258"/>
        <v>0.86244014689789461</v>
      </c>
      <c r="AE380" s="37">
        <f t="shared" si="1311"/>
        <v>7150</v>
      </c>
      <c r="AF380" s="96">
        <f t="shared" si="1259"/>
        <v>0.29499133591880516</v>
      </c>
      <c r="AG380" s="97">
        <f t="shared" si="1260"/>
        <v>1.2405638144423345</v>
      </c>
      <c r="AH380" s="37">
        <f t="shared" si="1311"/>
        <v>5232</v>
      </c>
      <c r="AI380" s="96">
        <f t="shared" si="1261"/>
        <v>0.21805451362840711</v>
      </c>
      <c r="AJ380" s="97">
        <f t="shared" si="1262"/>
        <v>0.91701181101021012</v>
      </c>
      <c r="AK380" s="37">
        <f t="shared" si="1311"/>
        <v>6748</v>
      </c>
      <c r="AL380" s="96">
        <f t="shared" si="1263"/>
        <v>0.19751207375969559</v>
      </c>
      <c r="AM380" s="97">
        <f t="shared" si="1264"/>
        <v>0.83062212948920622</v>
      </c>
      <c r="AN380" s="37">
        <f t="shared" si="1311"/>
        <v>4319</v>
      </c>
      <c r="AO380" s="96">
        <f t="shared" si="1265"/>
        <v>0.17884057971014491</v>
      </c>
      <c r="AP380" s="97">
        <f t="shared" si="1266"/>
        <v>0.75210056950066639</v>
      </c>
      <c r="AQ380" s="37">
        <f t="shared" si="1311"/>
        <v>5679</v>
      </c>
      <c r="AR380" s="96">
        <f t="shared" si="1267"/>
        <v>0.17820943295572222</v>
      </c>
      <c r="AS380" s="97">
        <f t="shared" si="1268"/>
        <v>0.74944632942713751</v>
      </c>
      <c r="AT380" s="37">
        <f t="shared" si="1311"/>
        <v>5224</v>
      </c>
      <c r="AU380" s="96">
        <f t="shared" si="1269"/>
        <v>0.20953832577915046</v>
      </c>
      <c r="AV380" s="97">
        <f t="shared" si="1270"/>
        <v>0.88119762531599288</v>
      </c>
      <c r="AW380" s="37">
        <f t="shared" si="1311"/>
        <v>6666</v>
      </c>
      <c r="AX380" s="96">
        <f t="shared" si="1271"/>
        <v>0.25891400605919368</v>
      </c>
      <c r="AY380" s="97">
        <f t="shared" si="1272"/>
        <v>1.0888433247332643</v>
      </c>
      <c r="AZ380" s="37">
        <f t="shared" si="1311"/>
        <v>6062</v>
      </c>
      <c r="BA380" s="96">
        <f t="shared" si="1273"/>
        <v>0.18246395569334498</v>
      </c>
      <c r="BB380" s="97">
        <f t="shared" si="1274"/>
        <v>0.76733840391663943</v>
      </c>
      <c r="BC380" s="37">
        <f t="shared" si="1311"/>
        <v>9107</v>
      </c>
      <c r="BD380" s="96">
        <f t="shared" si="1275"/>
        <v>0.27272999520843316</v>
      </c>
      <c r="BE380" s="97">
        <f t="shared" si="1276"/>
        <v>1.1469454250742452</v>
      </c>
      <c r="BF380" s="37">
        <f t="shared" si="1311"/>
        <v>6820</v>
      </c>
      <c r="BG380" s="96">
        <f t="shared" si="1277"/>
        <v>0.26871552403467297</v>
      </c>
      <c r="BH380" s="97">
        <f t="shared" si="1278"/>
        <v>1.1300628693314572</v>
      </c>
      <c r="BI380" s="95">
        <f t="shared" si="1291"/>
        <v>35964</v>
      </c>
      <c r="BJ380" s="96">
        <f t="shared" si="1279"/>
        <v>0.26733666847547333</v>
      </c>
      <c r="BK380" s="97">
        <f t="shared" si="1280"/>
        <v>1.1242641962729489</v>
      </c>
      <c r="BL380" s="95">
        <f t="shared" si="1292"/>
        <v>24389</v>
      </c>
      <c r="BM380" s="96">
        <f t="shared" si="1281"/>
        <v>0.22598309921796819</v>
      </c>
      <c r="BN380" s="97">
        <f t="shared" si="1282"/>
        <v>0.95035487971927113</v>
      </c>
      <c r="BO380" s="95">
        <f t="shared" si="1293"/>
        <v>26236</v>
      </c>
      <c r="BP380" s="96">
        <f t="shared" si="1283"/>
        <v>0.21000560313775715</v>
      </c>
      <c r="BQ380" s="97">
        <f t="shared" si="1284"/>
        <v>0.88316272500473492</v>
      </c>
      <c r="BR380" s="95">
        <f t="shared" si="1294"/>
        <v>26747</v>
      </c>
      <c r="BS380" s="96">
        <f t="shared" si="1285"/>
        <v>0.24483500389033824</v>
      </c>
      <c r="BT380" s="97">
        <f t="shared" si="1286"/>
        <v>1.029635142975192</v>
      </c>
      <c r="BU380" s="93">
        <f t="shared" si="1295"/>
        <v>0.29333226734889672</v>
      </c>
      <c r="BV380" s="93">
        <f t="shared" si="1296"/>
        <v>0.28319628926839552</v>
      </c>
      <c r="BW380" s="93">
        <f t="shared" si="1297"/>
        <v>0.2888258854236983</v>
      </c>
      <c r="BX380" s="93">
        <f t="shared" si="1298"/>
        <v>0.23684923669868418</v>
      </c>
      <c r="BY380" s="93">
        <f t="shared" si="1299"/>
        <v>0.25636410388274622</v>
      </c>
      <c r="BZ380" s="93">
        <f t="shared" si="1287"/>
        <v>0.27718030217268252</v>
      </c>
      <c r="CA380" s="93">
        <f t="shared" si="1300"/>
        <v>0.20507802026918334</v>
      </c>
      <c r="CB380" s="93">
        <f t="shared" si="1301"/>
        <v>0.29499133591880516</v>
      </c>
      <c r="CC380" s="93">
        <f t="shared" si="1302"/>
        <v>0.21805451362840711</v>
      </c>
      <c r="CD380" s="93">
        <f t="shared" si="1303"/>
        <v>0.19751207375969559</v>
      </c>
      <c r="CE380" s="93">
        <f t="shared" si="1304"/>
        <v>0.17884057971014491</v>
      </c>
      <c r="CF380" s="93">
        <f t="shared" si="1305"/>
        <v>0.17820943295572222</v>
      </c>
      <c r="CG380" s="93">
        <f t="shared" si="1288"/>
        <v>0.20953832577915046</v>
      </c>
      <c r="CH380" s="93">
        <f t="shared" si="1306"/>
        <v>0.25891400605919368</v>
      </c>
      <c r="CI380" s="93">
        <f t="shared" si="1307"/>
        <v>0.18246395569334498</v>
      </c>
      <c r="CJ380" s="93">
        <f t="shared" si="1308"/>
        <v>0.27272999520843316</v>
      </c>
      <c r="CK380" s="93">
        <f t="shared" si="1309"/>
        <v>0.26871552403467297</v>
      </c>
      <c r="CL380" s="37"/>
    </row>
    <row r="381" spans="1:90">
      <c r="A381" s="98" t="s">
        <v>38</v>
      </c>
      <c r="B381" s="37" t="s">
        <v>40</v>
      </c>
      <c r="C381" s="94">
        <v>40603</v>
      </c>
      <c r="D381" s="95">
        <v>890334</v>
      </c>
      <c r="E381" s="95">
        <v>68487</v>
      </c>
      <c r="F381" s="96">
        <f t="shared" si="1244"/>
        <v>0.14369127995535283</v>
      </c>
      <c r="G381" s="96"/>
      <c r="H381" s="96">
        <f t="shared" si="1289"/>
        <v>0.20546871598380284</v>
      </c>
      <c r="I381" s="96">
        <f t="shared" si="1290"/>
        <v>8.3354037267080752E-2</v>
      </c>
      <c r="J381" s="37">
        <f t="shared" ref="J381:BF381" si="1312">J375+J376</f>
        <v>4644</v>
      </c>
      <c r="K381" s="96">
        <f t="shared" si="1245"/>
        <v>0.18564118963863127</v>
      </c>
      <c r="L381" s="97">
        <f t="shared" si="1246"/>
        <v>1.2919447143648031</v>
      </c>
      <c r="M381" s="37">
        <f t="shared" si="1312"/>
        <v>3951</v>
      </c>
      <c r="N381" s="96">
        <f t="shared" si="1247"/>
        <v>0.16660341555977229</v>
      </c>
      <c r="O381" s="97">
        <f t="shared" si="1248"/>
        <v>1.1594539043116507</v>
      </c>
      <c r="P381" s="37">
        <f t="shared" si="1312"/>
        <v>4088</v>
      </c>
      <c r="Q381" s="96">
        <f t="shared" si="1249"/>
        <v>0.18397011835650962</v>
      </c>
      <c r="R381" s="97">
        <f t="shared" si="1250"/>
        <v>1.2803151201219174</v>
      </c>
      <c r="S381" s="37">
        <f t="shared" si="1312"/>
        <v>4197</v>
      </c>
      <c r="T381" s="96">
        <f t="shared" si="1251"/>
        <v>0.12637379181596459</v>
      </c>
      <c r="U381" s="97">
        <f t="shared" si="1252"/>
        <v>0.8794812869314752</v>
      </c>
      <c r="V381" s="37">
        <f t="shared" si="1312"/>
        <v>5429</v>
      </c>
      <c r="W381" s="96">
        <f t="shared" si="1253"/>
        <v>0.17449858575469274</v>
      </c>
      <c r="X381" s="97">
        <f t="shared" si="1254"/>
        <v>1.214399271889792</v>
      </c>
      <c r="Y381" s="37">
        <f t="shared" si="1312"/>
        <v>4719</v>
      </c>
      <c r="Z381" s="96">
        <f t="shared" si="1255"/>
        <v>0.20546871598380284</v>
      </c>
      <c r="AA381" s="97">
        <f t="shared" si="1256"/>
        <v>1.4299316983441532</v>
      </c>
      <c r="AB381" s="37">
        <f t="shared" si="1312"/>
        <v>4149</v>
      </c>
      <c r="AC381" s="96">
        <f t="shared" si="1257"/>
        <v>0.11123920853665076</v>
      </c>
      <c r="AD381" s="97">
        <f t="shared" si="1258"/>
        <v>0.77415420456421957</v>
      </c>
      <c r="AE381" s="37">
        <f t="shared" si="1312"/>
        <v>4286</v>
      </c>
      <c r="AF381" s="96">
        <f t="shared" si="1259"/>
        <v>0.17682977143328657</v>
      </c>
      <c r="AG381" s="97">
        <f t="shared" si="1260"/>
        <v>1.2306228428630492</v>
      </c>
      <c r="AH381" s="37">
        <f t="shared" si="1312"/>
        <v>2924</v>
      </c>
      <c r="AI381" s="96">
        <f t="shared" si="1261"/>
        <v>0.12186379928315412</v>
      </c>
      <c r="AJ381" s="97">
        <f t="shared" si="1262"/>
        <v>0.84809460477364484</v>
      </c>
      <c r="AK381" s="37">
        <f t="shared" si="1312"/>
        <v>4132</v>
      </c>
      <c r="AL381" s="96">
        <f t="shared" si="1263"/>
        <v>0.12094248499926825</v>
      </c>
      <c r="AM381" s="97">
        <f t="shared" si="1264"/>
        <v>0.84168284280609795</v>
      </c>
      <c r="AN381" s="37">
        <f t="shared" si="1312"/>
        <v>2013</v>
      </c>
      <c r="AO381" s="96">
        <f t="shared" si="1265"/>
        <v>8.3354037267080752E-2</v>
      </c>
      <c r="AP381" s="97">
        <f t="shared" si="1266"/>
        <v>0.58009113213397623</v>
      </c>
      <c r="AQ381" s="37">
        <f t="shared" si="1312"/>
        <v>2678</v>
      </c>
      <c r="AR381" s="96">
        <f t="shared" si="1267"/>
        <v>8.40367778579722E-2</v>
      </c>
      <c r="AS381" s="97">
        <f t="shared" si="1268"/>
        <v>0.58484257279971175</v>
      </c>
      <c r="AT381" s="37">
        <f t="shared" si="1312"/>
        <v>2708</v>
      </c>
      <c r="AU381" s="96">
        <f t="shared" si="1269"/>
        <v>0.10861979062211705</v>
      </c>
      <c r="AV381" s="97">
        <f t="shared" si="1270"/>
        <v>0.75592472038572522</v>
      </c>
      <c r="AW381" s="37">
        <f t="shared" si="1312"/>
        <v>4845</v>
      </c>
      <c r="AX381" s="96">
        <f t="shared" si="1271"/>
        <v>0.18818457236075506</v>
      </c>
      <c r="AY381" s="97">
        <f t="shared" si="1272"/>
        <v>1.3096450419206163</v>
      </c>
      <c r="AZ381" s="37">
        <f t="shared" si="1312"/>
        <v>4359</v>
      </c>
      <c r="BA381" s="96">
        <f t="shared" si="1273"/>
        <v>0.13120428618727989</v>
      </c>
      <c r="BB381" s="97">
        <f t="shared" si="1274"/>
        <v>0.91309845822270597</v>
      </c>
      <c r="BC381" s="37">
        <f t="shared" si="1312"/>
        <v>5520</v>
      </c>
      <c r="BD381" s="96">
        <f t="shared" si="1275"/>
        <v>0.16530905606133206</v>
      </c>
      <c r="BE381" s="97">
        <f t="shared" si="1276"/>
        <v>1.1504459847020376</v>
      </c>
      <c r="BF381" s="37">
        <f t="shared" si="1312"/>
        <v>3845</v>
      </c>
      <c r="BG381" s="96">
        <f t="shared" si="1277"/>
        <v>0.15149724192277383</v>
      </c>
      <c r="BH381" s="97">
        <f t="shared" si="1278"/>
        <v>1.0543245350020296</v>
      </c>
      <c r="BI381" s="95">
        <f t="shared" si="1291"/>
        <v>23077</v>
      </c>
      <c r="BJ381" s="96">
        <f t="shared" si="1279"/>
        <v>0.17154177228363079</v>
      </c>
      <c r="BK381" s="97">
        <f t="shared" si="1280"/>
        <v>1.1938217290355515</v>
      </c>
      <c r="BL381" s="95">
        <f t="shared" si="1292"/>
        <v>14076</v>
      </c>
      <c r="BM381" s="96">
        <f t="shared" si="1281"/>
        <v>0.13042511396908935</v>
      </c>
      <c r="BN381" s="97">
        <f t="shared" si="1282"/>
        <v>0.90767591470835607</v>
      </c>
      <c r="BO381" s="95">
        <f t="shared" si="1293"/>
        <v>16024</v>
      </c>
      <c r="BP381" s="96">
        <f t="shared" si="1283"/>
        <v>0.12826382774353637</v>
      </c>
      <c r="BQ381" s="97">
        <f t="shared" si="1284"/>
        <v>0.89263473596581489</v>
      </c>
      <c r="BR381" s="95">
        <f t="shared" si="1294"/>
        <v>15310</v>
      </c>
      <c r="BS381" s="96">
        <f t="shared" si="1285"/>
        <v>0.14014371367110623</v>
      </c>
      <c r="BT381" s="97">
        <f t="shared" si="1286"/>
        <v>0.97531119295931612</v>
      </c>
      <c r="BU381" s="93">
        <f t="shared" si="1295"/>
        <v>0.18564118963863127</v>
      </c>
      <c r="BV381" s="93">
        <f t="shared" si="1296"/>
        <v>0.16660341555977229</v>
      </c>
      <c r="BW381" s="93">
        <f t="shared" si="1297"/>
        <v>0.18397011835650962</v>
      </c>
      <c r="BX381" s="93">
        <f t="shared" si="1298"/>
        <v>0.12637379181596459</v>
      </c>
      <c r="BY381" s="93">
        <f t="shared" si="1299"/>
        <v>0.17449858575469274</v>
      </c>
      <c r="BZ381" s="93">
        <f t="shared" si="1287"/>
        <v>0.20546871598380284</v>
      </c>
      <c r="CA381" s="93">
        <f t="shared" si="1300"/>
        <v>0.11123920853665076</v>
      </c>
      <c r="CB381" s="93">
        <f t="shared" si="1301"/>
        <v>0.17682977143328657</v>
      </c>
      <c r="CC381" s="93">
        <f t="shared" si="1302"/>
        <v>0.12186379928315412</v>
      </c>
      <c r="CD381" s="93">
        <f t="shared" si="1303"/>
        <v>0.12094248499926825</v>
      </c>
      <c r="CE381" s="93">
        <f t="shared" si="1304"/>
        <v>8.3354037267080752E-2</v>
      </c>
      <c r="CF381" s="93">
        <f t="shared" si="1305"/>
        <v>8.40367778579722E-2</v>
      </c>
      <c r="CG381" s="93">
        <f t="shared" si="1288"/>
        <v>0.10861979062211705</v>
      </c>
      <c r="CH381" s="93">
        <f t="shared" si="1306"/>
        <v>0.18818457236075506</v>
      </c>
      <c r="CI381" s="93">
        <f t="shared" si="1307"/>
        <v>0.13120428618727989</v>
      </c>
      <c r="CJ381" s="93">
        <f t="shared" si="1308"/>
        <v>0.16530905606133206</v>
      </c>
      <c r="CK381" s="93">
        <f t="shared" si="1309"/>
        <v>0.15149724192277383</v>
      </c>
      <c r="CL381" s="37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BD85-CF56-A949-8A6E-112B1C72B099}">
  <dimension ref="A1:NQ89"/>
  <sheetViews>
    <sheetView workbookViewId="0">
      <selection activeCell="DU1" sqref="DU1"/>
    </sheetView>
  </sheetViews>
  <sheetFormatPr baseColWidth="10" defaultRowHeight="15"/>
  <cols>
    <col min="1" max="1" width="53.1640625" bestFit="1" customWidth="1"/>
    <col min="2" max="2" width="15.33203125" bestFit="1" customWidth="1"/>
    <col min="3" max="3" width="14.33203125" bestFit="1" customWidth="1"/>
    <col min="4" max="4" width="15.83203125" bestFit="1" customWidth="1"/>
    <col min="5" max="5" width="8.1640625" bestFit="1" customWidth="1"/>
    <col min="6" max="6" width="9" bestFit="1" customWidth="1"/>
    <col min="7" max="11" width="9.83203125" bestFit="1" customWidth="1"/>
    <col min="12" max="12" width="8.5" bestFit="1" customWidth="1"/>
    <col min="13" max="13" width="9" bestFit="1" customWidth="1"/>
    <col min="14" max="16" width="9.83203125" bestFit="1" customWidth="1"/>
    <col min="17" max="17" width="8.5" bestFit="1" customWidth="1"/>
    <col min="18" max="18" width="22.6640625" bestFit="1" customWidth="1"/>
    <col min="19" max="19" width="16.83203125" bestFit="1" customWidth="1"/>
    <col min="20" max="20" width="13.33203125" bestFit="1" customWidth="1"/>
    <col min="21" max="21" width="17.83203125" bestFit="1" customWidth="1"/>
    <col min="22" max="22" width="17.5" bestFit="1" customWidth="1"/>
    <col min="23" max="23" width="18.6640625" bestFit="1" customWidth="1"/>
    <col min="24" max="24" width="18.83203125" bestFit="1" customWidth="1"/>
    <col min="25" max="25" width="20" bestFit="1" customWidth="1"/>
    <col min="26" max="26" width="21" bestFit="1" customWidth="1"/>
    <col min="27" max="27" width="14.33203125" bestFit="1" customWidth="1"/>
    <col min="28" max="28" width="15.33203125" bestFit="1" customWidth="1"/>
    <col min="29" max="29" width="13.6640625" bestFit="1" customWidth="1"/>
    <col min="30" max="30" width="17.1640625" bestFit="1" customWidth="1"/>
    <col min="31" max="31" width="20.1640625" bestFit="1" customWidth="1"/>
    <col min="32" max="32" width="12.83203125" bestFit="1" customWidth="1"/>
    <col min="33" max="33" width="24.5" bestFit="1" customWidth="1"/>
    <col min="34" max="34" width="15.5" bestFit="1" customWidth="1"/>
    <col min="35" max="35" width="7.33203125" bestFit="1" customWidth="1"/>
    <col min="36" max="36" width="7.83203125" bestFit="1" customWidth="1"/>
    <col min="37" max="38" width="11.1640625" bestFit="1" customWidth="1"/>
    <col min="39" max="39" width="9" bestFit="1" customWidth="1"/>
    <col min="40" max="40" width="25.33203125" bestFit="1" customWidth="1"/>
    <col min="41" max="41" width="15.5" bestFit="1" customWidth="1"/>
    <col min="42" max="42" width="8.33203125" bestFit="1" customWidth="1"/>
    <col min="43" max="43" width="9" bestFit="1" customWidth="1"/>
    <col min="44" max="45" width="12.33203125" bestFit="1" customWidth="1"/>
    <col min="46" max="46" width="10.1640625" bestFit="1" customWidth="1"/>
    <col min="47" max="47" width="20.5" bestFit="1" customWidth="1"/>
    <col min="48" max="48" width="22.6640625" bestFit="1" customWidth="1"/>
    <col min="49" max="49" width="16.83203125" bestFit="1" customWidth="1"/>
    <col min="50" max="51" width="7.33203125" bestFit="1" customWidth="1"/>
    <col min="52" max="52" width="9.6640625" bestFit="1" customWidth="1"/>
    <col min="53" max="53" width="13.6640625" bestFit="1" customWidth="1"/>
    <col min="54" max="54" width="10.1640625" bestFit="1" customWidth="1"/>
    <col min="55" max="57" width="7.33203125" bestFit="1" customWidth="1"/>
    <col min="58" max="58" width="14.83203125" bestFit="1" customWidth="1"/>
    <col min="59" max="59" width="14" bestFit="1" customWidth="1"/>
    <col min="60" max="60" width="14.33203125" bestFit="1" customWidth="1"/>
    <col min="61" max="61" width="12.1640625" bestFit="1" customWidth="1"/>
    <col min="62" max="62" width="9" bestFit="1" customWidth="1"/>
    <col min="63" max="63" width="13" bestFit="1" customWidth="1"/>
    <col min="64" max="64" width="8.1640625" bestFit="1" customWidth="1"/>
    <col min="65" max="65" width="13" bestFit="1" customWidth="1"/>
    <col min="66" max="66" width="17.33203125" bestFit="1" customWidth="1"/>
    <col min="67" max="67" width="16" bestFit="1" customWidth="1"/>
    <col min="68" max="69" width="16.5" bestFit="1" customWidth="1"/>
    <col min="70" max="70" width="18.83203125" bestFit="1" customWidth="1"/>
    <col min="71" max="71" width="18" bestFit="1" customWidth="1"/>
    <col min="72" max="72" width="12.5" bestFit="1" customWidth="1"/>
    <col min="73" max="73" width="11.33203125" bestFit="1" customWidth="1"/>
    <col min="74" max="74" width="24.5" bestFit="1" customWidth="1"/>
    <col min="75" max="75" width="18" bestFit="1" customWidth="1"/>
    <col min="76" max="76" width="7.5" bestFit="1" customWidth="1"/>
    <col min="77" max="77" width="28.33203125" bestFit="1" customWidth="1"/>
    <col min="78" max="78" width="24.1640625" bestFit="1" customWidth="1"/>
    <col min="79" max="79" width="22.5" bestFit="1" customWidth="1"/>
    <col min="80" max="80" width="7.33203125" bestFit="1" customWidth="1"/>
    <col min="81" max="82" width="21.33203125" bestFit="1" customWidth="1"/>
    <col min="83" max="83" width="23.6640625" bestFit="1" customWidth="1"/>
    <col min="84" max="84" width="23.5" bestFit="1" customWidth="1"/>
    <col min="85" max="85" width="17.33203125" bestFit="1" customWidth="1"/>
    <col min="86" max="86" width="16" bestFit="1" customWidth="1"/>
    <col min="87" max="87" width="29.33203125" bestFit="1" customWidth="1"/>
    <col min="88" max="88" width="22.83203125" bestFit="1" customWidth="1"/>
    <col min="89" max="89" width="11.83203125" bestFit="1" customWidth="1"/>
    <col min="90" max="90" width="12.5" bestFit="1" customWidth="1"/>
    <col min="91" max="91" width="29" bestFit="1" customWidth="1"/>
    <col min="92" max="92" width="27.33203125" bestFit="1" customWidth="1"/>
    <col min="93" max="93" width="10.5" bestFit="1" customWidth="1"/>
    <col min="94" max="95" width="23.1640625" bestFit="1" customWidth="1"/>
    <col min="96" max="96" width="25.33203125" bestFit="1" customWidth="1"/>
    <col min="97" max="97" width="24.5" bestFit="1" customWidth="1"/>
    <col min="98" max="98" width="19" bestFit="1" customWidth="1"/>
    <col min="99" max="99" width="17.6640625" bestFit="1" customWidth="1"/>
    <col min="100" max="100" width="31.1640625" bestFit="1" customWidth="1"/>
    <col min="101" max="101" width="24.5" bestFit="1" customWidth="1"/>
    <col min="102" max="102" width="13.33203125" bestFit="1" customWidth="1"/>
    <col min="103" max="103" width="13.6640625" bestFit="1" customWidth="1"/>
    <col min="104" max="104" width="30.6640625" bestFit="1" customWidth="1"/>
    <col min="105" max="105" width="29" bestFit="1" customWidth="1"/>
    <col min="106" max="106" width="12" bestFit="1" customWidth="1"/>
    <col min="107" max="107" width="25" bestFit="1" customWidth="1"/>
    <col min="108" max="108" width="14.83203125" bestFit="1" customWidth="1"/>
    <col min="109" max="109" width="11.1640625" bestFit="1" customWidth="1"/>
    <col min="110" max="110" width="9.5" bestFit="1" customWidth="1"/>
    <col min="111" max="111" width="9.83203125" bestFit="1" customWidth="1"/>
    <col min="112" max="112" width="13.6640625" bestFit="1" customWidth="1"/>
    <col min="113" max="113" width="17" bestFit="1" customWidth="1"/>
    <col min="115" max="115" width="11.83203125" bestFit="1" customWidth="1"/>
    <col min="116" max="116" width="21" bestFit="1" customWidth="1"/>
    <col min="117" max="117" width="23.83203125" bestFit="1" customWidth="1"/>
    <col min="118" max="118" width="18.6640625" bestFit="1" customWidth="1"/>
    <col min="119" max="119" width="24.33203125" bestFit="1" customWidth="1"/>
    <col min="120" max="120" width="31.6640625" bestFit="1" customWidth="1"/>
    <col min="121" max="121" width="27.1640625" bestFit="1" customWidth="1"/>
    <col min="122" max="122" width="27.5" bestFit="1" customWidth="1"/>
    <col min="123" max="123" width="20.6640625" bestFit="1" customWidth="1"/>
    <col min="124" max="124" width="19.5" bestFit="1" customWidth="1"/>
    <col min="125" max="125" width="5" bestFit="1" customWidth="1"/>
    <col min="126" max="128" width="7.5" bestFit="1" customWidth="1"/>
    <col min="129" max="129" width="28.33203125" bestFit="1" customWidth="1"/>
    <col min="130" max="130" width="17.33203125" bestFit="1" customWidth="1"/>
    <col min="131" max="132" width="18.6640625" bestFit="1" customWidth="1"/>
    <col min="133" max="133" width="21.83203125" bestFit="1" customWidth="1"/>
    <col min="134" max="134" width="18.6640625" bestFit="1" customWidth="1"/>
    <col min="135" max="135" width="20.1640625" bestFit="1" customWidth="1"/>
    <col min="136" max="136" width="52.6640625" bestFit="1" customWidth="1"/>
    <col min="137" max="137" width="16.5" bestFit="1" customWidth="1"/>
    <col min="138" max="138" width="19.33203125" bestFit="1" customWidth="1"/>
    <col min="139" max="142" width="18.6640625" bestFit="1" customWidth="1"/>
    <col min="143" max="143" width="21.83203125" bestFit="1" customWidth="1"/>
    <col min="144" max="144" width="18.6640625" bestFit="1" customWidth="1"/>
    <col min="145" max="145" width="20.1640625" bestFit="1" customWidth="1"/>
    <col min="146" max="146" width="32.1640625" bestFit="1" customWidth="1"/>
    <col min="147" max="147" width="35.6640625" bestFit="1" customWidth="1"/>
    <col min="148" max="148" width="36.5" bestFit="1" customWidth="1"/>
    <col min="149" max="149" width="29.33203125" bestFit="1" customWidth="1"/>
    <col min="150" max="150" width="29.6640625" bestFit="1" customWidth="1"/>
    <col min="151" max="151" width="28.6640625" bestFit="1" customWidth="1"/>
    <col min="152" max="152" width="26.1640625" bestFit="1" customWidth="1"/>
    <col min="153" max="153" width="25.6640625" bestFit="1" customWidth="1"/>
    <col min="154" max="154" width="26.83203125" bestFit="1" customWidth="1"/>
    <col min="155" max="155" width="26.6640625" bestFit="1" customWidth="1"/>
    <col min="156" max="156" width="23.33203125" bestFit="1" customWidth="1"/>
    <col min="157" max="157" width="44" bestFit="1" customWidth="1"/>
    <col min="158" max="158" width="26.1640625" bestFit="1" customWidth="1"/>
    <col min="159" max="161" width="18.6640625" bestFit="1" customWidth="1"/>
    <col min="162" max="162" width="21.83203125" bestFit="1" customWidth="1"/>
    <col min="163" max="163" width="18.6640625" bestFit="1" customWidth="1"/>
    <col min="164" max="164" width="20.1640625" bestFit="1" customWidth="1"/>
    <col min="165" max="165" width="28.6640625" bestFit="1" customWidth="1"/>
    <col min="166" max="166" width="30.5" bestFit="1" customWidth="1"/>
    <col min="167" max="167" width="28.5" bestFit="1" customWidth="1"/>
    <col min="168" max="168" width="29.1640625" bestFit="1" customWidth="1"/>
    <col min="169" max="169" width="29.33203125" bestFit="1" customWidth="1"/>
    <col min="170" max="170" width="24.5" bestFit="1" customWidth="1"/>
    <col min="171" max="171" width="19.5" bestFit="1" customWidth="1"/>
    <col min="172" max="172" width="29.1640625" bestFit="1" customWidth="1"/>
    <col min="173" max="173" width="24.1640625" bestFit="1" customWidth="1"/>
    <col min="174" max="174" width="28.1640625" bestFit="1" customWidth="1"/>
    <col min="175" max="175" width="25.83203125" bestFit="1" customWidth="1"/>
    <col min="176" max="176" width="33" bestFit="1" customWidth="1"/>
    <col min="177" max="177" width="32.83203125" bestFit="1" customWidth="1"/>
    <col min="178" max="178" width="33" bestFit="1" customWidth="1"/>
    <col min="179" max="179" width="18.83203125" bestFit="1" customWidth="1"/>
    <col min="180" max="181" width="20.5" bestFit="1" customWidth="1"/>
    <col min="182" max="183" width="21.33203125" bestFit="1" customWidth="1"/>
    <col min="184" max="184" width="20.6640625" bestFit="1" customWidth="1"/>
    <col min="185" max="185" width="20.33203125" bestFit="1" customWidth="1"/>
    <col min="186" max="186" width="16.1640625" bestFit="1" customWidth="1"/>
    <col min="187" max="188" width="29.1640625" bestFit="1" customWidth="1"/>
    <col min="189" max="195" width="28.33203125" bestFit="1" customWidth="1"/>
    <col min="196" max="196" width="30.1640625" bestFit="1" customWidth="1"/>
    <col min="197" max="197" width="24" bestFit="1" customWidth="1"/>
    <col min="198" max="198" width="19.5" bestFit="1" customWidth="1"/>
    <col min="199" max="199" width="28.1640625" bestFit="1" customWidth="1"/>
    <col min="200" max="200" width="26.83203125" bestFit="1" customWidth="1"/>
    <col min="201" max="201" width="30" bestFit="1" customWidth="1"/>
    <col min="202" max="202" width="26" bestFit="1" customWidth="1"/>
    <col min="203" max="203" width="26.1640625" bestFit="1" customWidth="1"/>
    <col min="204" max="204" width="30.1640625" bestFit="1" customWidth="1"/>
    <col min="205" max="205" width="17.5" bestFit="1" customWidth="1"/>
    <col min="206" max="206" width="28" bestFit="1" customWidth="1"/>
    <col min="207" max="207" width="29.83203125" bestFit="1" customWidth="1"/>
    <col min="208" max="208" width="16.5" bestFit="1" customWidth="1"/>
    <col min="209" max="209" width="17.33203125" bestFit="1" customWidth="1"/>
    <col min="210" max="210" width="11.83203125" bestFit="1" customWidth="1"/>
    <col min="211" max="211" width="12.6640625" bestFit="1" customWidth="1"/>
    <col min="212" max="212" width="19.33203125" bestFit="1" customWidth="1"/>
    <col min="213" max="213" width="14" bestFit="1" customWidth="1"/>
    <col min="214" max="214" width="18.5" bestFit="1" customWidth="1"/>
    <col min="215" max="215" width="21.1640625" bestFit="1" customWidth="1"/>
    <col min="216" max="216" width="23.83203125" bestFit="1" customWidth="1"/>
    <col min="217" max="217" width="15" bestFit="1" customWidth="1"/>
    <col min="218" max="218" width="11.83203125" bestFit="1" customWidth="1"/>
    <col min="219" max="219" width="13.83203125" bestFit="1" customWidth="1"/>
    <col min="220" max="220" width="13.33203125" bestFit="1" customWidth="1"/>
    <col min="221" max="221" width="16.5" bestFit="1" customWidth="1"/>
    <col min="222" max="222" width="13.6640625" bestFit="1" customWidth="1"/>
    <col min="223" max="223" width="11.6640625" bestFit="1" customWidth="1"/>
    <col min="224" max="224" width="16.83203125" bestFit="1" customWidth="1"/>
    <col min="225" max="225" width="13.83203125" bestFit="1" customWidth="1"/>
    <col min="226" max="226" width="23.83203125" bestFit="1" customWidth="1"/>
    <col min="227" max="227" width="15.5" bestFit="1" customWidth="1"/>
    <col min="228" max="228" width="30.5" bestFit="1" customWidth="1"/>
    <col min="229" max="229" width="18.1640625" bestFit="1" customWidth="1"/>
    <col min="230" max="230" width="16.1640625" bestFit="1" customWidth="1"/>
    <col min="231" max="231" width="16.83203125" bestFit="1" customWidth="1"/>
    <col min="232" max="232" width="16.1640625" bestFit="1" customWidth="1"/>
    <col min="233" max="233" width="19.5" bestFit="1" customWidth="1"/>
    <col min="234" max="234" width="17.83203125" bestFit="1" customWidth="1"/>
    <col min="235" max="235" width="16.1640625" bestFit="1" customWidth="1"/>
    <col min="236" max="236" width="26" bestFit="1" customWidth="1"/>
    <col min="237" max="237" width="21.6640625" bestFit="1" customWidth="1"/>
    <col min="238" max="238" width="22.83203125" bestFit="1" customWidth="1"/>
    <col min="239" max="239" width="21" bestFit="1" customWidth="1"/>
    <col min="240" max="240" width="23.33203125" bestFit="1" customWidth="1"/>
    <col min="241" max="241" width="22.1640625" bestFit="1" customWidth="1"/>
    <col min="242" max="242" width="18.5" bestFit="1" customWidth="1"/>
    <col min="243" max="243" width="20" bestFit="1" customWidth="1"/>
    <col min="244" max="244" width="34.5" bestFit="1" customWidth="1"/>
    <col min="245" max="245" width="35.33203125" bestFit="1" customWidth="1"/>
    <col min="246" max="246" width="32" bestFit="1" customWidth="1"/>
    <col min="247" max="247" width="17.83203125" bestFit="1" customWidth="1"/>
    <col min="248" max="248" width="19.33203125" bestFit="1" customWidth="1"/>
    <col min="249" max="249" width="19.5" bestFit="1" customWidth="1"/>
    <col min="250" max="250" width="22.83203125" bestFit="1" customWidth="1"/>
    <col min="251" max="251" width="30" bestFit="1" customWidth="1"/>
    <col min="252" max="252" width="31.83203125" bestFit="1" customWidth="1"/>
    <col min="253" max="253" width="27.6640625" bestFit="1" customWidth="1"/>
    <col min="254" max="254" width="26.6640625" bestFit="1" customWidth="1"/>
    <col min="255" max="255" width="25.6640625" bestFit="1" customWidth="1"/>
    <col min="256" max="256" width="20.33203125" bestFit="1" customWidth="1"/>
    <col min="257" max="257" width="22.33203125" bestFit="1" customWidth="1"/>
    <col min="258" max="258" width="26.1640625" bestFit="1" customWidth="1"/>
    <col min="259" max="259" width="12.83203125" bestFit="1" customWidth="1"/>
    <col min="260" max="260" width="16.5" bestFit="1" customWidth="1"/>
    <col min="261" max="261" width="28.1640625" bestFit="1" customWidth="1"/>
    <col min="262" max="262" width="18.1640625" bestFit="1" customWidth="1"/>
    <col min="263" max="263" width="20.5" bestFit="1" customWidth="1"/>
    <col min="264" max="264" width="29" bestFit="1" customWidth="1"/>
    <col min="265" max="266" width="25.33203125" bestFit="1" customWidth="1"/>
    <col min="267" max="267" width="28.5" bestFit="1" customWidth="1"/>
    <col min="268" max="268" width="14.83203125" bestFit="1" customWidth="1"/>
    <col min="269" max="269" width="31.1640625" bestFit="1" customWidth="1"/>
    <col min="270" max="271" width="27.33203125" bestFit="1" customWidth="1"/>
    <col min="272" max="272" width="30.5" bestFit="1" customWidth="1"/>
    <col min="273" max="273" width="33" bestFit="1" customWidth="1"/>
    <col min="274" max="274" width="8.5" bestFit="1" customWidth="1"/>
    <col min="275" max="275" width="28.83203125" bestFit="1" customWidth="1"/>
    <col min="276" max="276" width="21" bestFit="1" customWidth="1"/>
    <col min="277" max="277" width="30" bestFit="1" customWidth="1"/>
    <col min="278" max="278" width="24" bestFit="1" customWidth="1"/>
    <col min="279" max="279" width="11.33203125" bestFit="1" customWidth="1"/>
    <col min="280" max="280" width="26.5" bestFit="1" customWidth="1"/>
    <col min="281" max="281" width="22.33203125" bestFit="1" customWidth="1"/>
    <col min="282" max="282" width="31.83203125" bestFit="1" customWidth="1"/>
    <col min="283" max="283" width="20.1640625" bestFit="1" customWidth="1"/>
    <col min="284" max="284" width="26" bestFit="1" customWidth="1"/>
    <col min="285" max="285" width="34.6640625" bestFit="1" customWidth="1"/>
    <col min="286" max="286" width="37.33203125" bestFit="1" customWidth="1"/>
    <col min="287" max="287" width="21.33203125" bestFit="1" customWidth="1"/>
    <col min="288" max="288" width="36.83203125" bestFit="1" customWidth="1"/>
    <col min="289" max="289" width="40.33203125" bestFit="1" customWidth="1"/>
    <col min="290" max="290" width="34.33203125" bestFit="1" customWidth="1"/>
    <col min="291" max="291" width="40.33203125" bestFit="1" customWidth="1"/>
    <col min="292" max="292" width="38.6640625" bestFit="1" customWidth="1"/>
    <col min="293" max="293" width="41.83203125" bestFit="1" customWidth="1"/>
    <col min="294" max="294" width="26" bestFit="1" customWidth="1"/>
    <col min="295" max="295" width="28.1640625" bestFit="1" customWidth="1"/>
    <col min="296" max="296" width="21.6640625" bestFit="1" customWidth="1"/>
    <col min="297" max="297" width="33.5" bestFit="1" customWidth="1"/>
    <col min="298" max="298" width="25.33203125" bestFit="1" customWidth="1"/>
    <col min="299" max="299" width="27.1640625" bestFit="1" customWidth="1"/>
    <col min="300" max="300" width="29" bestFit="1" customWidth="1"/>
    <col min="301" max="301" width="33.33203125" bestFit="1" customWidth="1"/>
    <col min="302" max="302" width="20.33203125" bestFit="1" customWidth="1"/>
    <col min="303" max="303" width="42.83203125" bestFit="1" customWidth="1"/>
    <col min="304" max="304" width="31.5" bestFit="1" customWidth="1"/>
    <col min="305" max="305" width="68" bestFit="1" customWidth="1"/>
    <col min="306" max="306" width="35.6640625" bestFit="1" customWidth="1"/>
    <col min="307" max="307" width="36.83203125" bestFit="1" customWidth="1"/>
    <col min="308" max="308" width="29.1640625" bestFit="1" customWidth="1"/>
    <col min="309" max="309" width="29.83203125" bestFit="1" customWidth="1"/>
    <col min="310" max="311" width="7.5" bestFit="1" customWidth="1"/>
    <col min="312" max="312" width="9.6640625" bestFit="1" customWidth="1"/>
    <col min="313" max="313" width="57" bestFit="1" customWidth="1"/>
    <col min="314" max="314" width="73.83203125" bestFit="1" customWidth="1"/>
    <col min="315" max="315" width="47.83203125" bestFit="1" customWidth="1"/>
    <col min="316" max="316" width="40.83203125" bestFit="1" customWidth="1"/>
    <col min="317" max="317" width="61.6640625" bestFit="1" customWidth="1"/>
    <col min="318" max="318" width="56.6640625" bestFit="1" customWidth="1"/>
    <col min="319" max="319" width="31.1640625" bestFit="1" customWidth="1"/>
    <col min="320" max="320" width="25.6640625" bestFit="1" customWidth="1"/>
    <col min="321" max="321" width="18.5" bestFit="1" customWidth="1"/>
    <col min="322" max="322" width="29.6640625" bestFit="1" customWidth="1"/>
    <col min="323" max="323" width="24.5" bestFit="1" customWidth="1"/>
    <col min="324" max="324" width="21.1640625" bestFit="1" customWidth="1"/>
    <col min="325" max="325" width="16.1640625" bestFit="1" customWidth="1"/>
    <col min="326" max="326" width="20" bestFit="1" customWidth="1"/>
    <col min="327" max="327" width="21.83203125" bestFit="1" customWidth="1"/>
    <col min="328" max="328" width="17" bestFit="1" customWidth="1"/>
    <col min="329" max="329" width="18.6640625" bestFit="1" customWidth="1"/>
    <col min="330" max="330" width="17.6640625" bestFit="1" customWidth="1"/>
    <col min="331" max="331" width="17.1640625" bestFit="1" customWidth="1"/>
    <col min="332" max="332" width="7.5" bestFit="1" customWidth="1"/>
    <col min="333" max="333" width="67.83203125" bestFit="1" customWidth="1"/>
    <col min="334" max="334" width="90.83203125" bestFit="1" customWidth="1"/>
    <col min="335" max="335" width="6.5" bestFit="1" customWidth="1"/>
    <col min="336" max="336" width="28.1640625" bestFit="1" customWidth="1"/>
    <col min="337" max="339" width="24.33203125" bestFit="1" customWidth="1"/>
    <col min="340" max="340" width="15.5" bestFit="1" customWidth="1"/>
    <col min="341" max="341" width="7.33203125" bestFit="1" customWidth="1"/>
    <col min="342" max="342" width="15.5" bestFit="1" customWidth="1"/>
    <col min="343" max="343" width="27.5" bestFit="1" customWidth="1"/>
    <col min="344" max="344" width="21.33203125" bestFit="1" customWidth="1"/>
    <col min="345" max="345" width="24.1640625" bestFit="1" customWidth="1"/>
    <col min="346" max="346" width="12.5" bestFit="1" customWidth="1"/>
    <col min="347" max="347" width="19.33203125" bestFit="1" customWidth="1"/>
    <col min="348" max="348" width="8.1640625" bestFit="1" customWidth="1"/>
    <col min="349" max="349" width="31.5" bestFit="1" customWidth="1"/>
    <col min="350" max="350" width="19.6640625" bestFit="1" customWidth="1"/>
    <col min="351" max="351" width="32" bestFit="1" customWidth="1"/>
    <col min="352" max="352" width="28.33203125" bestFit="1" customWidth="1"/>
    <col min="353" max="353" width="60.6640625" bestFit="1" customWidth="1"/>
    <col min="354" max="354" width="48.5" bestFit="1" customWidth="1"/>
    <col min="355" max="355" width="36.83203125" bestFit="1" customWidth="1"/>
    <col min="356" max="356" width="28.33203125" bestFit="1" customWidth="1"/>
    <col min="357" max="357" width="16.5" bestFit="1" customWidth="1"/>
    <col min="358" max="358" width="37.6640625" bestFit="1" customWidth="1"/>
    <col min="359" max="359" width="25.6640625" bestFit="1" customWidth="1"/>
    <col min="360" max="360" width="81.6640625" bestFit="1" customWidth="1"/>
    <col min="361" max="361" width="17.1640625" bestFit="1" customWidth="1"/>
    <col min="362" max="362" width="30.1640625" bestFit="1" customWidth="1"/>
    <col min="363" max="363" width="14.5" bestFit="1" customWidth="1"/>
    <col min="364" max="364" width="22.33203125" bestFit="1" customWidth="1"/>
    <col min="365" max="365" width="8.6640625" bestFit="1" customWidth="1"/>
    <col min="366" max="366" width="15.33203125" bestFit="1" customWidth="1"/>
    <col min="367" max="367" width="14.33203125" bestFit="1" customWidth="1"/>
    <col min="368" max="368" width="15.83203125" bestFit="1" customWidth="1"/>
    <col min="369" max="369" width="8.1640625" bestFit="1" customWidth="1"/>
    <col min="370" max="370" width="9" bestFit="1" customWidth="1"/>
    <col min="371" max="375" width="9.83203125" bestFit="1" customWidth="1"/>
    <col min="376" max="376" width="8.5" bestFit="1" customWidth="1"/>
    <col min="377" max="377" width="9" bestFit="1" customWidth="1"/>
    <col min="378" max="380" width="9.83203125" bestFit="1" customWidth="1"/>
    <col min="381" max="381" width="8.5" bestFit="1" customWidth="1"/>
  </cols>
  <sheetData>
    <row r="1" spans="1:381" ht="29">
      <c r="A1" s="2" t="s">
        <v>0</v>
      </c>
      <c r="B1" s="2" t="s">
        <v>24</v>
      </c>
      <c r="C1" s="1" t="s">
        <v>26</v>
      </c>
      <c r="D1" s="1" t="s">
        <v>28</v>
      </c>
      <c r="E1" s="13" t="s">
        <v>29</v>
      </c>
      <c r="F1" s="14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32</v>
      </c>
      <c r="O1" s="13" t="s">
        <v>33</v>
      </c>
      <c r="P1" s="13" t="s">
        <v>34</v>
      </c>
      <c r="Q1" s="13" t="s">
        <v>38</v>
      </c>
      <c r="R1" s="15" t="s">
        <v>39</v>
      </c>
      <c r="S1" s="13" t="s">
        <v>41</v>
      </c>
      <c r="T1" s="13" t="s">
        <v>42</v>
      </c>
      <c r="U1" s="13" t="s">
        <v>43</v>
      </c>
      <c r="V1" s="13" t="s">
        <v>44</v>
      </c>
      <c r="W1" s="13" t="s">
        <v>45</v>
      </c>
      <c r="X1" s="13" t="s">
        <v>46</v>
      </c>
      <c r="Y1" s="13" t="s">
        <v>47</v>
      </c>
      <c r="Z1" s="15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2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6" t="s">
        <v>63</v>
      </c>
      <c r="AO1" s="2" t="s">
        <v>57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2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2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2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79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2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2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9" t="s">
        <v>146</v>
      </c>
      <c r="DV1" s="20" t="s">
        <v>146</v>
      </c>
      <c r="DW1" s="1" t="s">
        <v>146</v>
      </c>
      <c r="DX1" s="1" t="s">
        <v>146</v>
      </c>
      <c r="DY1" s="2" t="s">
        <v>148</v>
      </c>
      <c r="DZ1" s="26" t="s">
        <v>149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9" t="s">
        <v>156</v>
      </c>
      <c r="EG1" s="1" t="s">
        <v>157</v>
      </c>
      <c r="EH1" s="1" t="s">
        <v>158</v>
      </c>
      <c r="EI1" s="1" t="s">
        <v>151</v>
      </c>
      <c r="EJ1" s="1" t="s">
        <v>152</v>
      </c>
      <c r="EK1" s="1" t="s">
        <v>159</v>
      </c>
      <c r="EL1" s="1" t="s">
        <v>160</v>
      </c>
      <c r="EM1" s="1" t="s">
        <v>161</v>
      </c>
      <c r="EN1" s="1" t="s">
        <v>154</v>
      </c>
      <c r="EO1" s="1" t="s">
        <v>155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9" t="s">
        <v>173</v>
      </c>
      <c r="FB1" s="1" t="s">
        <v>174</v>
      </c>
      <c r="FC1" s="1" t="s">
        <v>151</v>
      </c>
      <c r="FD1" s="1" t="s">
        <v>152</v>
      </c>
      <c r="FE1" s="1" t="s">
        <v>159</v>
      </c>
      <c r="FF1" s="1" t="s">
        <v>175</v>
      </c>
      <c r="FG1" s="1" t="s">
        <v>154</v>
      </c>
      <c r="FH1" s="1" t="s">
        <v>155</v>
      </c>
      <c r="FI1" s="1" t="s">
        <v>176</v>
      </c>
      <c r="FJ1" s="1" t="s">
        <v>177</v>
      </c>
      <c r="FK1" s="1" t="s">
        <v>178</v>
      </c>
      <c r="FL1" s="1" t="s">
        <v>179</v>
      </c>
      <c r="FM1" s="1" t="s">
        <v>165</v>
      </c>
      <c r="FN1" s="1" t="s">
        <v>180</v>
      </c>
      <c r="FO1" s="1" t="s">
        <v>181</v>
      </c>
      <c r="FP1" s="1" t="s">
        <v>182</v>
      </c>
      <c r="FQ1" s="1" t="s">
        <v>183</v>
      </c>
      <c r="FR1" s="1" t="s">
        <v>184</v>
      </c>
      <c r="FS1" s="1" t="s">
        <v>185</v>
      </c>
      <c r="FT1" s="1" t="s">
        <v>187</v>
      </c>
      <c r="FU1" s="1" t="s">
        <v>188</v>
      </c>
      <c r="FV1" s="1" t="s">
        <v>189</v>
      </c>
      <c r="FW1" s="1" t="s">
        <v>190</v>
      </c>
      <c r="FX1" s="1" t="s">
        <v>191</v>
      </c>
      <c r="FY1" s="1" t="s">
        <v>192</v>
      </c>
      <c r="FZ1" s="1" t="s">
        <v>193</v>
      </c>
      <c r="GA1" s="1" t="s">
        <v>194</v>
      </c>
      <c r="GB1" s="1" t="s">
        <v>195</v>
      </c>
      <c r="GC1" s="1" t="s">
        <v>196</v>
      </c>
      <c r="GD1" s="1" t="s">
        <v>197</v>
      </c>
      <c r="GE1" s="1" t="s">
        <v>198</v>
      </c>
      <c r="GF1" s="1" t="s">
        <v>199</v>
      </c>
      <c r="GG1" s="1" t="s">
        <v>200</v>
      </c>
      <c r="GH1" s="1" t="s">
        <v>201</v>
      </c>
      <c r="GI1" s="1" t="s">
        <v>202</v>
      </c>
      <c r="GJ1" s="1" t="s">
        <v>203</v>
      </c>
      <c r="GK1" s="1" t="s">
        <v>204</v>
      </c>
      <c r="GL1" s="1" t="s">
        <v>205</v>
      </c>
      <c r="GM1" s="1" t="s">
        <v>206</v>
      </c>
      <c r="GN1" s="1" t="s">
        <v>207</v>
      </c>
      <c r="GO1" s="1" t="s">
        <v>208</v>
      </c>
      <c r="GP1" s="1" t="s">
        <v>209</v>
      </c>
      <c r="GQ1" s="1" t="s">
        <v>210</v>
      </c>
      <c r="GR1" s="1" t="s">
        <v>211</v>
      </c>
      <c r="GS1" s="44" t="s">
        <v>212</v>
      </c>
      <c r="GT1" s="44" t="s">
        <v>213</v>
      </c>
      <c r="GU1" s="44" t="s">
        <v>214</v>
      </c>
      <c r="GV1" s="44" t="s">
        <v>215</v>
      </c>
      <c r="GW1" s="1" t="s">
        <v>216</v>
      </c>
      <c r="GX1" s="1" t="s">
        <v>217</v>
      </c>
      <c r="GY1" s="1" t="s">
        <v>218</v>
      </c>
      <c r="GZ1" s="1" t="s">
        <v>219</v>
      </c>
      <c r="HA1" s="1" t="s">
        <v>220</v>
      </c>
      <c r="HB1" s="1" t="s">
        <v>221</v>
      </c>
      <c r="HC1" s="1" t="s">
        <v>222</v>
      </c>
      <c r="HD1" s="1" t="s">
        <v>223</v>
      </c>
      <c r="HE1" s="1" t="s">
        <v>224</v>
      </c>
      <c r="HF1" s="1" t="s">
        <v>225</v>
      </c>
      <c r="HG1" s="1" t="s">
        <v>226</v>
      </c>
      <c r="HH1" s="1" t="s">
        <v>227</v>
      </c>
      <c r="HI1" s="1" t="s">
        <v>228</v>
      </c>
      <c r="HJ1" s="1" t="s">
        <v>229</v>
      </c>
      <c r="HK1" s="1" t="s">
        <v>230</v>
      </c>
      <c r="HL1" s="1" t="s">
        <v>231</v>
      </c>
      <c r="HM1" s="1" t="s">
        <v>232</v>
      </c>
      <c r="HN1" s="1" t="s">
        <v>233</v>
      </c>
      <c r="HO1" s="1" t="s">
        <v>234</v>
      </c>
      <c r="HP1" s="1" t="s">
        <v>235</v>
      </c>
      <c r="HQ1" s="1" t="s">
        <v>236</v>
      </c>
      <c r="HR1" s="1" t="s">
        <v>237</v>
      </c>
      <c r="HS1" s="1" t="s">
        <v>238</v>
      </c>
      <c r="HT1" s="1" t="s">
        <v>239</v>
      </c>
      <c r="HU1" s="1" t="s">
        <v>240</v>
      </c>
      <c r="HV1" s="1" t="s">
        <v>241</v>
      </c>
      <c r="HW1" s="1" t="s">
        <v>242</v>
      </c>
      <c r="HX1" s="1" t="s">
        <v>243</v>
      </c>
      <c r="HY1" s="1" t="s">
        <v>244</v>
      </c>
      <c r="HZ1" s="1" t="s">
        <v>245</v>
      </c>
      <c r="IA1" s="1" t="s">
        <v>246</v>
      </c>
      <c r="IB1" s="1" t="s">
        <v>247</v>
      </c>
      <c r="IC1" s="1" t="s">
        <v>248</v>
      </c>
      <c r="ID1" s="1" t="s">
        <v>249</v>
      </c>
      <c r="IE1" s="1" t="s">
        <v>250</v>
      </c>
      <c r="IF1" s="1" t="s">
        <v>251</v>
      </c>
      <c r="IG1" s="1" t="s">
        <v>252</v>
      </c>
      <c r="IH1" s="1" t="s">
        <v>253</v>
      </c>
      <c r="II1" s="1" t="s">
        <v>254</v>
      </c>
      <c r="IJ1" s="1" t="s">
        <v>255</v>
      </c>
      <c r="IK1" s="1" t="s">
        <v>256</v>
      </c>
      <c r="IL1" s="1" t="s">
        <v>257</v>
      </c>
      <c r="IM1" s="1" t="s">
        <v>258</v>
      </c>
      <c r="IN1" s="1" t="s">
        <v>259</v>
      </c>
      <c r="IO1" s="1" t="s">
        <v>260</v>
      </c>
      <c r="IP1" s="1" t="s">
        <v>261</v>
      </c>
      <c r="IQ1" s="1" t="s">
        <v>262</v>
      </c>
      <c r="IR1" s="1" t="s">
        <v>263</v>
      </c>
      <c r="IS1" s="1" t="s">
        <v>264</v>
      </c>
      <c r="IT1" s="1" t="s">
        <v>265</v>
      </c>
      <c r="IU1" s="1" t="s">
        <v>266</v>
      </c>
      <c r="IV1" s="1" t="s">
        <v>267</v>
      </c>
      <c r="IW1" s="1" t="s">
        <v>268</v>
      </c>
      <c r="IX1" s="1" t="s">
        <v>269</v>
      </c>
      <c r="IY1" s="1" t="s">
        <v>270</v>
      </c>
      <c r="IZ1" s="1" t="s">
        <v>271</v>
      </c>
      <c r="JA1" s="1" t="s">
        <v>272</v>
      </c>
      <c r="JB1" s="1" t="s">
        <v>273</v>
      </c>
      <c r="JC1" s="1" t="s">
        <v>274</v>
      </c>
      <c r="JD1" s="1" t="s">
        <v>275</v>
      </c>
      <c r="JE1" s="1" t="s">
        <v>276</v>
      </c>
      <c r="JF1" s="1" t="s">
        <v>277</v>
      </c>
      <c r="JG1" s="1" t="s">
        <v>278</v>
      </c>
      <c r="JH1" s="1" t="s">
        <v>279</v>
      </c>
      <c r="JI1" s="1" t="s">
        <v>280</v>
      </c>
      <c r="JJ1" s="1" t="s">
        <v>281</v>
      </c>
      <c r="JK1" s="1" t="s">
        <v>282</v>
      </c>
      <c r="JL1" s="1" t="s">
        <v>283</v>
      </c>
      <c r="JM1" s="1" t="s">
        <v>284</v>
      </c>
      <c r="JN1" s="1" t="s">
        <v>285</v>
      </c>
      <c r="JO1" s="1" t="s">
        <v>286</v>
      </c>
      <c r="JP1" s="1" t="s">
        <v>287</v>
      </c>
      <c r="JQ1" s="1" t="s">
        <v>288</v>
      </c>
      <c r="JR1" s="1" t="s">
        <v>289</v>
      </c>
      <c r="JS1" s="1" t="s">
        <v>290</v>
      </c>
      <c r="JT1" s="1" t="s">
        <v>291</v>
      </c>
      <c r="JU1" s="1" t="s">
        <v>292</v>
      </c>
      <c r="JV1" s="1" t="s">
        <v>293</v>
      </c>
      <c r="JW1" s="1" t="s">
        <v>294</v>
      </c>
      <c r="JX1" s="1" t="s">
        <v>295</v>
      </c>
      <c r="JY1" s="1" t="s">
        <v>296</v>
      </c>
      <c r="JZ1" s="1" t="s">
        <v>297</v>
      </c>
      <c r="KA1" s="1" t="s">
        <v>298</v>
      </c>
      <c r="KB1" s="1" t="s">
        <v>299</v>
      </c>
      <c r="KC1" s="1" t="s">
        <v>301</v>
      </c>
      <c r="KD1" s="1" t="s">
        <v>302</v>
      </c>
      <c r="KE1" s="1" t="s">
        <v>303</v>
      </c>
      <c r="KF1" s="1" t="s">
        <v>304</v>
      </c>
      <c r="KG1" s="1" t="s">
        <v>305</v>
      </c>
      <c r="KH1" s="1" t="s">
        <v>306</v>
      </c>
      <c r="KI1" s="1" t="s">
        <v>307</v>
      </c>
      <c r="KJ1" s="1" t="s">
        <v>308</v>
      </c>
      <c r="KK1" s="1" t="s">
        <v>309</v>
      </c>
      <c r="KL1" s="1" t="s">
        <v>310</v>
      </c>
      <c r="KM1" s="1" t="s">
        <v>311</v>
      </c>
      <c r="KN1" s="1" t="s">
        <v>312</v>
      </c>
      <c r="KO1" s="1" t="s">
        <v>313</v>
      </c>
      <c r="KP1" s="1" t="s">
        <v>314</v>
      </c>
      <c r="KQ1" s="1" t="s">
        <v>315</v>
      </c>
      <c r="KR1" s="1" t="s">
        <v>316</v>
      </c>
      <c r="KS1" s="1" t="s">
        <v>317</v>
      </c>
      <c r="KT1" s="1" t="s">
        <v>318</v>
      </c>
      <c r="KU1" s="1" t="s">
        <v>319</v>
      </c>
      <c r="KV1" s="1" t="s">
        <v>320</v>
      </c>
      <c r="KW1" s="1" t="s">
        <v>321</v>
      </c>
      <c r="KX1" s="60" t="s">
        <v>322</v>
      </c>
      <c r="KY1" s="60" t="s">
        <v>323</v>
      </c>
      <c r="KZ1" s="60" t="s">
        <v>324</v>
      </c>
      <c r="LA1" s="1" t="s">
        <v>325</v>
      </c>
      <c r="LB1" s="1" t="s">
        <v>326</v>
      </c>
      <c r="LC1" s="1" t="s">
        <v>327</v>
      </c>
      <c r="LD1" s="1" t="s">
        <v>328</v>
      </c>
      <c r="LE1" s="1" t="s">
        <v>329</v>
      </c>
      <c r="LF1" s="1" t="s">
        <v>330</v>
      </c>
      <c r="LG1" s="1" t="s">
        <v>331</v>
      </c>
      <c r="LH1" s="1" t="s">
        <v>332</v>
      </c>
      <c r="LI1" s="61" t="s">
        <v>345</v>
      </c>
      <c r="LJ1" s="66" t="s">
        <v>347</v>
      </c>
      <c r="LK1" s="66" t="s">
        <v>348</v>
      </c>
      <c r="LL1" s="7" t="s">
        <v>349</v>
      </c>
      <c r="LM1" s="7" t="s">
        <v>350</v>
      </c>
      <c r="LN1" s="7" t="s">
        <v>351</v>
      </c>
      <c r="LO1" s="7" t="s">
        <v>352</v>
      </c>
      <c r="LP1" s="7" t="s">
        <v>353</v>
      </c>
      <c r="LQ1" s="7" t="s">
        <v>354</v>
      </c>
      <c r="LR1" s="7" t="s">
        <v>355</v>
      </c>
      <c r="LS1" s="7" t="s">
        <v>356</v>
      </c>
      <c r="LT1" s="1" t="s">
        <v>357</v>
      </c>
      <c r="LU1" s="1" t="s">
        <v>358</v>
      </c>
      <c r="LV1" s="1" t="s">
        <v>360</v>
      </c>
      <c r="LW1" s="1"/>
      <c r="LX1" s="1" t="s">
        <v>362</v>
      </c>
      <c r="LY1" s="1" t="s">
        <v>380</v>
      </c>
      <c r="LZ1" s="1" t="s">
        <v>382</v>
      </c>
      <c r="MA1" s="1" t="s">
        <v>383</v>
      </c>
      <c r="MB1" s="1" t="s">
        <v>384</v>
      </c>
      <c r="MC1" s="1" t="s">
        <v>385</v>
      </c>
      <c r="MD1" s="1" t="s">
        <v>387</v>
      </c>
      <c r="ME1" s="1" t="s">
        <v>388</v>
      </c>
      <c r="MF1" s="1" t="s">
        <v>389</v>
      </c>
      <c r="MG1" s="1" t="s">
        <v>390</v>
      </c>
      <c r="MH1" s="81" t="s">
        <v>391</v>
      </c>
      <c r="MI1" s="1" t="s">
        <v>392</v>
      </c>
      <c r="MJ1" s="81" t="s">
        <v>393</v>
      </c>
      <c r="MK1" s="1" t="s">
        <v>394</v>
      </c>
      <c r="ML1" s="81" t="s">
        <v>395</v>
      </c>
      <c r="MM1" s="81" t="s">
        <v>396</v>
      </c>
      <c r="MN1" s="81" t="s">
        <v>397</v>
      </c>
      <c r="MO1" s="81" t="s">
        <v>398</v>
      </c>
      <c r="MP1" s="1" t="s">
        <v>399</v>
      </c>
      <c r="MQ1" s="81" t="s">
        <v>400</v>
      </c>
      <c r="MR1" s="1" t="s">
        <v>401</v>
      </c>
      <c r="MS1" s="81" t="s">
        <v>402</v>
      </c>
      <c r="MT1" s="1" t="s">
        <v>403</v>
      </c>
      <c r="MU1" s="81" t="s">
        <v>404</v>
      </c>
      <c r="MV1" s="81" t="s">
        <v>405</v>
      </c>
      <c r="MW1" s="81" t="s">
        <v>406</v>
      </c>
      <c r="MX1" s="81" t="s">
        <v>407</v>
      </c>
      <c r="MY1" s="81" t="s">
        <v>408</v>
      </c>
      <c r="MZ1" s="1" t="s">
        <v>409</v>
      </c>
      <c r="NA1" s="2" t="s">
        <v>410</v>
      </c>
      <c r="NB1" s="2" t="s">
        <v>24</v>
      </c>
      <c r="NC1" s="1" t="s">
        <v>26</v>
      </c>
      <c r="ND1" s="1" t="s">
        <v>28</v>
      </c>
      <c r="NE1" s="13" t="s">
        <v>29</v>
      </c>
      <c r="NF1" s="14" t="s">
        <v>30</v>
      </c>
      <c r="NG1" s="13" t="s">
        <v>31</v>
      </c>
      <c r="NH1" s="13" t="s">
        <v>32</v>
      </c>
      <c r="NI1" s="13" t="s">
        <v>33</v>
      </c>
      <c r="NJ1" s="13" t="s">
        <v>34</v>
      </c>
      <c r="NK1" s="13" t="s">
        <v>35</v>
      </c>
      <c r="NL1" s="13" t="s">
        <v>36</v>
      </c>
      <c r="NM1" s="13" t="s">
        <v>37</v>
      </c>
      <c r="NN1" s="13" t="s">
        <v>32</v>
      </c>
      <c r="NO1" s="13" t="s">
        <v>33</v>
      </c>
      <c r="NP1" s="13" t="s">
        <v>34</v>
      </c>
      <c r="NQ1" s="13" t="s">
        <v>38</v>
      </c>
    </row>
    <row r="2" spans="1:381">
      <c r="A2" s="2" t="s">
        <v>1</v>
      </c>
      <c r="B2" s="1" t="s">
        <v>25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40</v>
      </c>
      <c r="S2" s="1" t="s">
        <v>40</v>
      </c>
      <c r="T2" s="1" t="s">
        <v>40</v>
      </c>
      <c r="U2" s="1" t="s">
        <v>40</v>
      </c>
      <c r="V2" s="1" t="s">
        <v>40</v>
      </c>
      <c r="W2" s="1" t="s">
        <v>40</v>
      </c>
      <c r="X2" s="1" t="s">
        <v>40</v>
      </c>
      <c r="Y2" s="1" t="s">
        <v>40</v>
      </c>
      <c r="Z2" s="1" t="s">
        <v>40</v>
      </c>
      <c r="AA2" s="1" t="s">
        <v>40</v>
      </c>
      <c r="AB2" s="1" t="s">
        <v>40</v>
      </c>
      <c r="AC2" s="1" t="s">
        <v>40</v>
      </c>
      <c r="AD2" s="1" t="s">
        <v>40</v>
      </c>
      <c r="AE2" s="1" t="s">
        <v>40</v>
      </c>
      <c r="AF2" s="1" t="s">
        <v>40</v>
      </c>
      <c r="AG2" s="1" t="s">
        <v>56</v>
      </c>
      <c r="AH2" s="1" t="s">
        <v>40</v>
      </c>
      <c r="AI2" s="1" t="s">
        <v>40</v>
      </c>
      <c r="AJ2" s="1" t="s">
        <v>40</v>
      </c>
      <c r="AK2" s="1" t="s">
        <v>40</v>
      </c>
      <c r="AL2" s="1" t="s">
        <v>40</v>
      </c>
      <c r="AM2" s="1" t="s">
        <v>40</v>
      </c>
      <c r="AN2" s="1" t="s">
        <v>40</v>
      </c>
      <c r="AO2" s="1" t="s">
        <v>40</v>
      </c>
      <c r="AP2" s="1" t="s">
        <v>40</v>
      </c>
      <c r="AQ2" s="1" t="s">
        <v>40</v>
      </c>
      <c r="AR2" s="1" t="s">
        <v>40</v>
      </c>
      <c r="AS2" s="1" t="s">
        <v>40</v>
      </c>
      <c r="AT2" s="1" t="s">
        <v>40</v>
      </c>
      <c r="AU2" s="1" t="s">
        <v>40</v>
      </c>
      <c r="AV2" s="1" t="s">
        <v>40</v>
      </c>
      <c r="AW2" s="1"/>
      <c r="AX2" s="1" t="s">
        <v>40</v>
      </c>
      <c r="AY2" s="1" t="s">
        <v>40</v>
      </c>
      <c r="AZ2" s="1" t="s">
        <v>40</v>
      </c>
      <c r="BA2" s="1" t="s">
        <v>40</v>
      </c>
      <c r="BB2" s="1" t="s">
        <v>40</v>
      </c>
      <c r="BC2" s="1" t="s">
        <v>40</v>
      </c>
      <c r="BD2" s="1" t="s">
        <v>40</v>
      </c>
      <c r="BE2" s="1" t="s">
        <v>40</v>
      </c>
      <c r="BF2" s="1" t="s">
        <v>40</v>
      </c>
      <c r="BG2" s="1" t="s">
        <v>40</v>
      </c>
      <c r="BH2" s="1" t="s">
        <v>40</v>
      </c>
      <c r="BI2" s="1" t="s">
        <v>40</v>
      </c>
      <c r="BJ2" s="1" t="s">
        <v>40</v>
      </c>
      <c r="BK2" s="1" t="s">
        <v>40</v>
      </c>
      <c r="BL2" s="1" t="s">
        <v>40</v>
      </c>
      <c r="BM2" s="1" t="s">
        <v>40</v>
      </c>
      <c r="BN2" s="1" t="s">
        <v>40</v>
      </c>
      <c r="BO2" s="1"/>
      <c r="BP2" s="1" t="s">
        <v>40</v>
      </c>
      <c r="BQ2" s="1" t="s">
        <v>40</v>
      </c>
      <c r="BR2" s="1" t="s">
        <v>40</v>
      </c>
      <c r="BS2" s="1" t="s">
        <v>40</v>
      </c>
      <c r="BT2" s="1" t="s">
        <v>40</v>
      </c>
      <c r="BU2" s="1" t="s">
        <v>40</v>
      </c>
      <c r="BV2" s="1" t="s">
        <v>40</v>
      </c>
      <c r="BW2" s="1" t="s">
        <v>40</v>
      </c>
      <c r="BX2" s="1" t="s">
        <v>40</v>
      </c>
      <c r="BY2" s="1" t="s">
        <v>40</v>
      </c>
      <c r="BZ2" s="1" t="s">
        <v>40</v>
      </c>
      <c r="CA2" s="1" t="s">
        <v>40</v>
      </c>
      <c r="CB2" s="1" t="s">
        <v>40</v>
      </c>
      <c r="CC2" s="1" t="s">
        <v>40</v>
      </c>
      <c r="CD2" s="1" t="s">
        <v>40</v>
      </c>
      <c r="CE2" s="1" t="s">
        <v>40</v>
      </c>
      <c r="CF2" s="1" t="s">
        <v>40</v>
      </c>
      <c r="CG2" s="1" t="s">
        <v>40</v>
      </c>
      <c r="CH2" s="1" t="s">
        <v>40</v>
      </c>
      <c r="CI2" s="1" t="s">
        <v>40</v>
      </c>
      <c r="CJ2" s="1" t="s">
        <v>40</v>
      </c>
      <c r="CK2" s="1" t="s">
        <v>40</v>
      </c>
      <c r="CL2" s="1" t="s">
        <v>40</v>
      </c>
      <c r="CM2" s="1" t="s">
        <v>40</v>
      </c>
      <c r="CN2" s="1" t="s">
        <v>40</v>
      </c>
      <c r="CO2" s="1" t="s">
        <v>40</v>
      </c>
      <c r="CP2" s="1" t="s">
        <v>40</v>
      </c>
      <c r="CQ2" s="1" t="s">
        <v>40</v>
      </c>
      <c r="CR2" s="1" t="s">
        <v>40</v>
      </c>
      <c r="CS2" s="1" t="s">
        <v>40</v>
      </c>
      <c r="CT2" s="1" t="s">
        <v>40</v>
      </c>
      <c r="CU2" s="1" t="s">
        <v>40</v>
      </c>
      <c r="CV2" s="1" t="s">
        <v>40</v>
      </c>
      <c r="CW2" s="1" t="s">
        <v>40</v>
      </c>
      <c r="CX2" s="1" t="s">
        <v>40</v>
      </c>
      <c r="CY2" s="1" t="s">
        <v>40</v>
      </c>
      <c r="CZ2" s="1" t="s">
        <v>40</v>
      </c>
      <c r="DA2" s="1" t="s">
        <v>40</v>
      </c>
      <c r="DB2" s="1" t="s">
        <v>40</v>
      </c>
      <c r="DC2" s="1"/>
      <c r="DD2" s="1" t="s">
        <v>40</v>
      </c>
      <c r="DE2" s="1" t="s">
        <v>40</v>
      </c>
      <c r="DF2" s="1" t="s">
        <v>40</v>
      </c>
      <c r="DG2" s="1" t="s">
        <v>40</v>
      </c>
      <c r="DH2" s="1" t="s">
        <v>40</v>
      </c>
      <c r="DI2" s="1"/>
      <c r="DJ2" s="1" t="s">
        <v>40</v>
      </c>
      <c r="DK2" s="1" t="s">
        <v>40</v>
      </c>
      <c r="DL2" s="1" t="s">
        <v>40</v>
      </c>
      <c r="DM2" s="1" t="s">
        <v>40</v>
      </c>
      <c r="DN2" s="1"/>
      <c r="DO2" s="1" t="s">
        <v>40</v>
      </c>
      <c r="DP2" s="1" t="s">
        <v>40</v>
      </c>
      <c r="DQ2" s="1" t="s">
        <v>40</v>
      </c>
      <c r="DR2" s="1" t="s">
        <v>40</v>
      </c>
      <c r="DS2" s="1" t="s">
        <v>40</v>
      </c>
      <c r="DT2" s="1" t="s">
        <v>40</v>
      </c>
      <c r="DU2" s="19"/>
      <c r="DV2" s="21" t="s">
        <v>147</v>
      </c>
      <c r="DW2" s="21" t="s">
        <v>147</v>
      </c>
      <c r="DX2" s="21" t="s">
        <v>147</v>
      </c>
      <c r="DY2" s="2"/>
      <c r="DZ2" s="27" t="s">
        <v>147</v>
      </c>
      <c r="EA2" s="21" t="s">
        <v>147</v>
      </c>
      <c r="EB2" s="21" t="s">
        <v>147</v>
      </c>
      <c r="EC2" s="21" t="s">
        <v>147</v>
      </c>
      <c r="ED2" s="21" t="s">
        <v>147</v>
      </c>
      <c r="EE2" s="21" t="s">
        <v>147</v>
      </c>
      <c r="EF2" s="19"/>
      <c r="EG2" s="21" t="s">
        <v>147</v>
      </c>
      <c r="EH2" s="21" t="s">
        <v>147</v>
      </c>
      <c r="EI2" s="21" t="s">
        <v>147</v>
      </c>
      <c r="EJ2" s="21" t="s">
        <v>147</v>
      </c>
      <c r="EK2" s="21" t="s">
        <v>147</v>
      </c>
      <c r="EL2" s="21" t="s">
        <v>147</v>
      </c>
      <c r="EM2" s="21" t="s">
        <v>147</v>
      </c>
      <c r="EN2" s="21" t="s">
        <v>147</v>
      </c>
      <c r="EO2" s="21" t="s">
        <v>147</v>
      </c>
      <c r="EP2" s="21" t="s">
        <v>147</v>
      </c>
      <c r="EQ2" s="21" t="s">
        <v>147</v>
      </c>
      <c r="ER2" s="21" t="s">
        <v>147</v>
      </c>
      <c r="ES2" s="21" t="s">
        <v>147</v>
      </c>
      <c r="ET2" s="21" t="s">
        <v>147</v>
      </c>
      <c r="EU2" s="21" t="s">
        <v>147</v>
      </c>
      <c r="EV2" s="21" t="s">
        <v>147</v>
      </c>
      <c r="EW2" s="21" t="s">
        <v>147</v>
      </c>
      <c r="EX2" s="21" t="s">
        <v>147</v>
      </c>
      <c r="EY2" s="21" t="s">
        <v>147</v>
      </c>
      <c r="EZ2" s="21" t="s">
        <v>147</v>
      </c>
      <c r="FA2" s="19"/>
      <c r="FB2" s="21" t="s">
        <v>147</v>
      </c>
      <c r="FC2" s="21" t="s">
        <v>147</v>
      </c>
      <c r="FD2" s="21" t="s">
        <v>147</v>
      </c>
      <c r="FE2" s="21" t="s">
        <v>147</v>
      </c>
      <c r="FF2" s="21" t="s">
        <v>147</v>
      </c>
      <c r="FG2" s="21" t="s">
        <v>147</v>
      </c>
      <c r="FH2" s="21" t="s">
        <v>147</v>
      </c>
      <c r="FI2" s="21" t="s">
        <v>147</v>
      </c>
      <c r="FJ2" s="21" t="s">
        <v>147</v>
      </c>
      <c r="FK2" s="21" t="s">
        <v>147</v>
      </c>
      <c r="FL2" s="21" t="s">
        <v>147</v>
      </c>
      <c r="FM2" s="21" t="s">
        <v>147</v>
      </c>
      <c r="FN2" s="21" t="s">
        <v>147</v>
      </c>
      <c r="FO2" s="21" t="s">
        <v>147</v>
      </c>
      <c r="FP2" s="21" t="s">
        <v>147</v>
      </c>
      <c r="FQ2" s="21" t="s">
        <v>147</v>
      </c>
      <c r="FR2" s="21" t="s">
        <v>147</v>
      </c>
      <c r="FS2" s="1" t="s">
        <v>186</v>
      </c>
      <c r="FT2" s="1" t="s">
        <v>186</v>
      </c>
      <c r="FU2" s="1" t="s">
        <v>186</v>
      </c>
      <c r="FV2" s="1" t="s">
        <v>186</v>
      </c>
      <c r="FW2" s="1" t="s">
        <v>186</v>
      </c>
      <c r="FX2" s="1" t="s">
        <v>186</v>
      </c>
      <c r="FY2" s="1" t="s">
        <v>186</v>
      </c>
      <c r="FZ2" s="1" t="s">
        <v>186</v>
      </c>
      <c r="GA2" s="1" t="s">
        <v>186</v>
      </c>
      <c r="GB2" s="1" t="s">
        <v>186</v>
      </c>
      <c r="GC2" s="1" t="s">
        <v>186</v>
      </c>
      <c r="GD2" s="1"/>
      <c r="GE2" s="1" t="s">
        <v>186</v>
      </c>
      <c r="GF2" s="1" t="s">
        <v>186</v>
      </c>
      <c r="GG2" s="1" t="s">
        <v>186</v>
      </c>
      <c r="GH2" s="1" t="s">
        <v>186</v>
      </c>
      <c r="GI2" s="1" t="s">
        <v>186</v>
      </c>
      <c r="GJ2" s="1" t="s">
        <v>186</v>
      </c>
      <c r="GK2" s="1" t="s">
        <v>186</v>
      </c>
      <c r="GL2" s="1" t="s">
        <v>186</v>
      </c>
      <c r="GM2" s="1" t="s">
        <v>186</v>
      </c>
      <c r="GN2" s="1" t="s">
        <v>186</v>
      </c>
      <c r="GO2" s="1" t="s">
        <v>186</v>
      </c>
      <c r="GP2" s="1" t="s">
        <v>186</v>
      </c>
      <c r="GQ2" s="1" t="s">
        <v>186</v>
      </c>
      <c r="GR2" s="1"/>
      <c r="GS2" s="1" t="s">
        <v>186</v>
      </c>
      <c r="GT2" s="1" t="s">
        <v>186</v>
      </c>
      <c r="GU2" s="1" t="s">
        <v>186</v>
      </c>
      <c r="GV2" s="1" t="s">
        <v>186</v>
      </c>
      <c r="GW2" s="1"/>
      <c r="GX2" s="1" t="s">
        <v>186</v>
      </c>
      <c r="GY2" s="1" t="s">
        <v>186</v>
      </c>
      <c r="GZ2" s="1"/>
      <c r="HA2" s="1" t="s">
        <v>186</v>
      </c>
      <c r="HB2" s="1" t="s">
        <v>186</v>
      </c>
      <c r="HC2" s="1" t="s">
        <v>186</v>
      </c>
      <c r="HD2" s="1" t="s">
        <v>186</v>
      </c>
      <c r="HE2" s="1" t="s">
        <v>186</v>
      </c>
      <c r="HF2" s="1" t="s">
        <v>186</v>
      </c>
      <c r="HG2" s="1" t="s">
        <v>186</v>
      </c>
      <c r="HH2" s="1" t="s">
        <v>186</v>
      </c>
      <c r="HI2" s="1"/>
      <c r="HJ2" s="1" t="s">
        <v>186</v>
      </c>
      <c r="HK2" s="1" t="s">
        <v>186</v>
      </c>
      <c r="HL2" s="1" t="s">
        <v>186</v>
      </c>
      <c r="HM2" s="1" t="s">
        <v>186</v>
      </c>
      <c r="HN2" s="1" t="s">
        <v>186</v>
      </c>
      <c r="HO2" s="1" t="s">
        <v>186</v>
      </c>
      <c r="HP2" s="1" t="s">
        <v>186</v>
      </c>
      <c r="HQ2" s="1"/>
      <c r="HR2" s="1" t="s">
        <v>186</v>
      </c>
      <c r="HS2" s="1" t="s">
        <v>186</v>
      </c>
      <c r="HT2" s="1"/>
      <c r="HU2" s="1" t="s">
        <v>186</v>
      </c>
      <c r="HV2" s="1" t="s">
        <v>186</v>
      </c>
      <c r="HW2" s="1" t="s">
        <v>186</v>
      </c>
      <c r="HX2" s="1" t="s">
        <v>186</v>
      </c>
      <c r="HY2" s="1" t="s">
        <v>186</v>
      </c>
      <c r="HZ2" s="1" t="s">
        <v>186</v>
      </c>
      <c r="IA2" s="1"/>
      <c r="IB2" s="1" t="s">
        <v>186</v>
      </c>
      <c r="IC2" s="1" t="s">
        <v>186</v>
      </c>
      <c r="ID2" s="1" t="s">
        <v>186</v>
      </c>
      <c r="IE2" s="1" t="s">
        <v>186</v>
      </c>
      <c r="IF2" s="1" t="s">
        <v>186</v>
      </c>
      <c r="IG2" s="1" t="s">
        <v>186</v>
      </c>
      <c r="IH2" s="1"/>
      <c r="II2" s="1" t="s">
        <v>186</v>
      </c>
      <c r="IJ2" s="1" t="s">
        <v>186</v>
      </c>
      <c r="IK2" s="1" t="s">
        <v>186</v>
      </c>
      <c r="IL2" s="1" t="s">
        <v>186</v>
      </c>
      <c r="IM2" s="1"/>
      <c r="IN2" s="1" t="s">
        <v>186</v>
      </c>
      <c r="IO2" s="1" t="s">
        <v>186</v>
      </c>
      <c r="IP2" s="1" t="s">
        <v>186</v>
      </c>
      <c r="IQ2" s="1" t="s">
        <v>186</v>
      </c>
      <c r="IR2" s="1" t="s">
        <v>186</v>
      </c>
      <c r="IS2" s="1" t="s">
        <v>186</v>
      </c>
      <c r="IT2" s="1" t="s">
        <v>186</v>
      </c>
      <c r="IU2" s="1" t="s">
        <v>186</v>
      </c>
      <c r="IV2" s="1" t="s">
        <v>186</v>
      </c>
      <c r="IW2" s="1" t="s">
        <v>186</v>
      </c>
      <c r="IX2" s="1" t="s">
        <v>186</v>
      </c>
      <c r="IY2" s="1" t="s">
        <v>186</v>
      </c>
      <c r="IZ2" s="1" t="s">
        <v>186</v>
      </c>
      <c r="JA2" s="1" t="s">
        <v>186</v>
      </c>
      <c r="JB2" s="1" t="s">
        <v>186</v>
      </c>
      <c r="JC2" s="1" t="s">
        <v>186</v>
      </c>
      <c r="JD2" s="1" t="s">
        <v>186</v>
      </c>
      <c r="JE2" s="1" t="s">
        <v>186</v>
      </c>
      <c r="JF2" s="1" t="s">
        <v>186</v>
      </c>
      <c r="JG2" s="1" t="s">
        <v>186</v>
      </c>
      <c r="JH2" s="1" t="s">
        <v>186</v>
      </c>
      <c r="JI2" s="1" t="s">
        <v>186</v>
      </c>
      <c r="JJ2" s="1" t="s">
        <v>186</v>
      </c>
      <c r="JK2" s="1" t="s">
        <v>186</v>
      </c>
      <c r="JL2" s="1" t="s">
        <v>186</v>
      </c>
      <c r="JM2" s="1"/>
      <c r="JN2" s="1"/>
      <c r="JO2" s="1" t="s">
        <v>40</v>
      </c>
      <c r="JP2" s="1" t="s">
        <v>40</v>
      </c>
      <c r="JQ2" s="1" t="s">
        <v>40</v>
      </c>
      <c r="JR2" s="1" t="s">
        <v>40</v>
      </c>
      <c r="JS2" s="1" t="s">
        <v>40</v>
      </c>
      <c r="JT2" s="1" t="s">
        <v>40</v>
      </c>
      <c r="JU2" s="1" t="s">
        <v>40</v>
      </c>
      <c r="JV2" s="1" t="s">
        <v>40</v>
      </c>
      <c r="JW2" s="1" t="s">
        <v>40</v>
      </c>
      <c r="JX2" s="1" t="s">
        <v>40</v>
      </c>
      <c r="JY2" s="1" t="s">
        <v>40</v>
      </c>
      <c r="JZ2" s="1" t="s">
        <v>40</v>
      </c>
      <c r="KA2" s="1"/>
      <c r="KB2" s="1" t="s">
        <v>300</v>
      </c>
      <c r="KC2" s="1" t="s">
        <v>300</v>
      </c>
      <c r="KD2" s="1" t="s">
        <v>300</v>
      </c>
      <c r="KE2" s="1" t="s">
        <v>300</v>
      </c>
      <c r="KF2" s="1" t="s">
        <v>300</v>
      </c>
      <c r="KG2" s="1" t="s">
        <v>300</v>
      </c>
      <c r="KH2" s="1" t="s">
        <v>300</v>
      </c>
      <c r="KI2" s="1" t="s">
        <v>300</v>
      </c>
      <c r="KJ2" s="1" t="s">
        <v>300</v>
      </c>
      <c r="KK2" s="1" t="s">
        <v>300</v>
      </c>
      <c r="KL2" s="1" t="s">
        <v>300</v>
      </c>
      <c r="KM2" s="1" t="s">
        <v>300</v>
      </c>
      <c r="KN2" s="1" t="s">
        <v>300</v>
      </c>
      <c r="KO2" s="1" t="s">
        <v>300</v>
      </c>
      <c r="KP2" s="1" t="s">
        <v>300</v>
      </c>
      <c r="KQ2" s="1" t="s">
        <v>300</v>
      </c>
      <c r="KR2" s="1" t="s">
        <v>300</v>
      </c>
      <c r="KS2" s="1" t="s">
        <v>300</v>
      </c>
      <c r="KT2" s="1" t="s">
        <v>300</v>
      </c>
      <c r="KU2" s="1" t="s">
        <v>300</v>
      </c>
      <c r="KV2" s="1" t="s">
        <v>300</v>
      </c>
      <c r="KW2" s="1" t="s">
        <v>300</v>
      </c>
      <c r="KX2" s="1" t="s">
        <v>300</v>
      </c>
      <c r="KY2" s="1" t="s">
        <v>300</v>
      </c>
      <c r="KZ2" s="1" t="s">
        <v>300</v>
      </c>
      <c r="LA2" s="1" t="s">
        <v>300</v>
      </c>
      <c r="LB2" s="1" t="s">
        <v>300</v>
      </c>
      <c r="LC2" s="1" t="s">
        <v>300</v>
      </c>
      <c r="LD2" s="1" t="s">
        <v>300</v>
      </c>
      <c r="LE2" s="1" t="s">
        <v>300</v>
      </c>
      <c r="LF2" s="1" t="s">
        <v>300</v>
      </c>
      <c r="LG2" s="1"/>
      <c r="LH2" s="1"/>
      <c r="LI2" s="1" t="s">
        <v>346</v>
      </c>
      <c r="LJ2" s="65" t="s">
        <v>346</v>
      </c>
      <c r="LK2" s="65" t="s">
        <v>346</v>
      </c>
      <c r="LL2" s="1" t="s">
        <v>346</v>
      </c>
      <c r="LM2" s="1" t="s">
        <v>346</v>
      </c>
      <c r="LN2" s="1" t="s">
        <v>346</v>
      </c>
      <c r="LO2" s="1" t="s">
        <v>346</v>
      </c>
      <c r="LP2" s="1" t="s">
        <v>346</v>
      </c>
      <c r="LQ2" s="1" t="s">
        <v>346</v>
      </c>
      <c r="LR2" s="1" t="s">
        <v>346</v>
      </c>
      <c r="LS2" s="1" t="s">
        <v>346</v>
      </c>
      <c r="LT2" s="1"/>
      <c r="LU2" s="1" t="s">
        <v>359</v>
      </c>
      <c r="LV2" s="1" t="s">
        <v>361</v>
      </c>
      <c r="LW2" s="1"/>
      <c r="LX2" s="1"/>
      <c r="LY2" s="1" t="s">
        <v>381</v>
      </c>
      <c r="LZ2" s="1" t="s">
        <v>381</v>
      </c>
      <c r="MA2" s="1" t="s">
        <v>381</v>
      </c>
      <c r="MB2" s="1"/>
      <c r="MC2" s="1" t="s">
        <v>386</v>
      </c>
      <c r="MD2" s="1" t="s">
        <v>386</v>
      </c>
      <c r="ME2" s="1" t="s">
        <v>386</v>
      </c>
      <c r="MF2" s="1" t="s">
        <v>386</v>
      </c>
      <c r="MG2" s="1" t="s">
        <v>386</v>
      </c>
      <c r="MH2" s="81" t="s">
        <v>386</v>
      </c>
      <c r="MI2" s="1" t="s">
        <v>386</v>
      </c>
      <c r="MJ2" s="81" t="s">
        <v>386</v>
      </c>
      <c r="MK2" s="1" t="s">
        <v>386</v>
      </c>
      <c r="ML2" s="81" t="s">
        <v>386</v>
      </c>
      <c r="MM2" s="81" t="s">
        <v>386</v>
      </c>
      <c r="MN2" s="81" t="s">
        <v>386</v>
      </c>
      <c r="MO2" s="81" t="s">
        <v>386</v>
      </c>
      <c r="MP2" s="1" t="s">
        <v>386</v>
      </c>
      <c r="MQ2" s="81" t="s">
        <v>386</v>
      </c>
      <c r="MR2" s="1" t="s">
        <v>386</v>
      </c>
      <c r="MS2" s="81" t="s">
        <v>386</v>
      </c>
      <c r="MT2" s="1" t="s">
        <v>386</v>
      </c>
      <c r="MU2" s="81" t="s">
        <v>386</v>
      </c>
      <c r="MV2" s="81" t="s">
        <v>386</v>
      </c>
      <c r="MW2" s="81" t="s">
        <v>386</v>
      </c>
      <c r="MX2" s="81" t="s">
        <v>386</v>
      </c>
      <c r="MY2" s="81" t="s">
        <v>386</v>
      </c>
      <c r="MZ2" s="1" t="s">
        <v>386</v>
      </c>
      <c r="NA2" s="1"/>
      <c r="NB2" s="1" t="s">
        <v>40</v>
      </c>
      <c r="NC2" s="1" t="s">
        <v>40</v>
      </c>
      <c r="ND2" s="1" t="s">
        <v>40</v>
      </c>
      <c r="NE2" s="1" t="s">
        <v>40</v>
      </c>
      <c r="NF2" s="1" t="s">
        <v>40</v>
      </c>
      <c r="NG2" s="1" t="s">
        <v>40</v>
      </c>
      <c r="NH2" s="1" t="s">
        <v>40</v>
      </c>
      <c r="NI2" s="1" t="s">
        <v>40</v>
      </c>
      <c r="NJ2" s="1" t="s">
        <v>40</v>
      </c>
      <c r="NK2" s="1" t="s">
        <v>40</v>
      </c>
      <c r="NL2" s="1" t="s">
        <v>40</v>
      </c>
      <c r="NM2" s="1" t="s">
        <v>40</v>
      </c>
      <c r="NN2" s="1" t="s">
        <v>40</v>
      </c>
      <c r="NO2" s="1" t="s">
        <v>40</v>
      </c>
      <c r="NP2" s="1" t="s">
        <v>40</v>
      </c>
      <c r="NQ2" s="1" t="s">
        <v>40</v>
      </c>
    </row>
    <row r="3" spans="1:381">
      <c r="A3" s="3" t="s">
        <v>2</v>
      </c>
      <c r="B3" s="8">
        <v>41791</v>
      </c>
      <c r="C3" s="8">
        <v>41791</v>
      </c>
      <c r="D3" s="8">
        <v>41791</v>
      </c>
      <c r="E3" s="8">
        <v>41791</v>
      </c>
      <c r="F3" s="8">
        <v>41791</v>
      </c>
      <c r="G3" s="8">
        <v>41791</v>
      </c>
      <c r="H3" s="8">
        <v>41791</v>
      </c>
      <c r="I3" s="8">
        <v>41791</v>
      </c>
      <c r="J3" s="8">
        <v>41791</v>
      </c>
      <c r="K3" s="8">
        <v>41791</v>
      </c>
      <c r="L3" s="8">
        <v>41791</v>
      </c>
      <c r="M3" s="8">
        <v>41791</v>
      </c>
      <c r="N3" s="8">
        <v>41791</v>
      </c>
      <c r="O3" s="8">
        <v>41791</v>
      </c>
      <c r="P3" s="8">
        <v>41791</v>
      </c>
      <c r="Q3" s="8">
        <v>41791</v>
      </c>
      <c r="R3" s="8">
        <v>40603</v>
      </c>
      <c r="S3" s="8">
        <v>40603</v>
      </c>
      <c r="T3" s="8">
        <v>40603</v>
      </c>
      <c r="U3" s="8">
        <v>40603</v>
      </c>
      <c r="V3" s="8">
        <v>40603</v>
      </c>
      <c r="W3" s="8">
        <v>40603</v>
      </c>
      <c r="X3" s="8">
        <v>40603</v>
      </c>
      <c r="Y3" s="8">
        <v>40603</v>
      </c>
      <c r="Z3" s="8">
        <v>40603</v>
      </c>
      <c r="AA3" s="8">
        <v>40603</v>
      </c>
      <c r="AB3" s="8">
        <v>40603</v>
      </c>
      <c r="AC3" s="8">
        <v>40603</v>
      </c>
      <c r="AD3" s="8">
        <v>40603</v>
      </c>
      <c r="AE3" s="8">
        <v>40603</v>
      </c>
      <c r="AF3" s="8">
        <v>40603</v>
      </c>
      <c r="AG3" s="8">
        <v>42461</v>
      </c>
      <c r="AH3" s="8">
        <v>40603</v>
      </c>
      <c r="AI3" s="8">
        <v>40603</v>
      </c>
      <c r="AJ3" s="8">
        <v>40603</v>
      </c>
      <c r="AK3" s="8">
        <v>40603</v>
      </c>
      <c r="AL3" s="8">
        <v>40603</v>
      </c>
      <c r="AM3" s="8">
        <v>40603</v>
      </c>
      <c r="AN3" s="8">
        <v>40603</v>
      </c>
      <c r="AO3" s="8">
        <v>40603</v>
      </c>
      <c r="AP3" s="8">
        <v>40603</v>
      </c>
      <c r="AQ3" s="8">
        <v>40603</v>
      </c>
      <c r="AR3" s="8">
        <v>40603</v>
      </c>
      <c r="AS3" s="8">
        <v>40603</v>
      </c>
      <c r="AT3" s="8">
        <v>40603</v>
      </c>
      <c r="AU3" s="8">
        <v>40603</v>
      </c>
      <c r="AV3" s="8">
        <v>40603</v>
      </c>
      <c r="AW3" s="8"/>
      <c r="AX3" s="8">
        <v>40603</v>
      </c>
      <c r="AY3" s="8">
        <v>40603</v>
      </c>
      <c r="AZ3" s="8">
        <v>40603</v>
      </c>
      <c r="BA3" s="8">
        <v>40603</v>
      </c>
      <c r="BB3" s="8">
        <v>40603</v>
      </c>
      <c r="BC3" s="8">
        <v>40603</v>
      </c>
      <c r="BD3" s="8">
        <v>40603</v>
      </c>
      <c r="BE3" s="8">
        <v>40603</v>
      </c>
      <c r="BF3" s="8">
        <v>40603</v>
      </c>
      <c r="BG3" s="8">
        <v>40603</v>
      </c>
      <c r="BH3" s="8">
        <v>40603</v>
      </c>
      <c r="BI3" s="8">
        <v>40603</v>
      </c>
      <c r="BJ3" s="8">
        <v>40603</v>
      </c>
      <c r="BK3" s="8">
        <v>40603</v>
      </c>
      <c r="BL3" s="8">
        <v>40603</v>
      </c>
      <c r="BM3" s="8">
        <v>40603</v>
      </c>
      <c r="BN3" s="8">
        <v>40603</v>
      </c>
      <c r="BO3" s="8"/>
      <c r="BP3" s="8">
        <v>40603</v>
      </c>
      <c r="BQ3" s="8">
        <v>40603</v>
      </c>
      <c r="BR3" s="8">
        <v>40603</v>
      </c>
      <c r="BS3" s="8">
        <v>40603</v>
      </c>
      <c r="BT3" s="8">
        <v>40603</v>
      </c>
      <c r="BU3" s="8">
        <v>40603</v>
      </c>
      <c r="BV3" s="8">
        <v>40603</v>
      </c>
      <c r="BW3" s="8">
        <v>40603</v>
      </c>
      <c r="BX3" s="8">
        <v>40603</v>
      </c>
      <c r="BY3" s="8">
        <v>40603</v>
      </c>
      <c r="BZ3" s="8">
        <v>40603</v>
      </c>
      <c r="CA3" s="8">
        <v>40603</v>
      </c>
      <c r="CB3" s="8">
        <v>40603</v>
      </c>
      <c r="CC3" s="8">
        <v>40603</v>
      </c>
      <c r="CD3" s="8">
        <v>40603</v>
      </c>
      <c r="CE3" s="8">
        <v>40603</v>
      </c>
      <c r="CF3" s="8">
        <v>40603</v>
      </c>
      <c r="CG3" s="8">
        <v>40603</v>
      </c>
      <c r="CH3" s="8">
        <v>40603</v>
      </c>
      <c r="CI3" s="8">
        <v>40603</v>
      </c>
      <c r="CJ3" s="8">
        <v>40603</v>
      </c>
      <c r="CK3" s="8">
        <v>40603</v>
      </c>
      <c r="CL3" s="8">
        <v>40603</v>
      </c>
      <c r="CM3" s="8">
        <v>40603</v>
      </c>
      <c r="CN3" s="8">
        <v>40603</v>
      </c>
      <c r="CO3" s="8">
        <v>40603</v>
      </c>
      <c r="CP3" s="8">
        <v>40603</v>
      </c>
      <c r="CQ3" s="8">
        <v>40603</v>
      </c>
      <c r="CR3" s="8">
        <v>40603</v>
      </c>
      <c r="CS3" s="8">
        <v>40603</v>
      </c>
      <c r="CT3" s="8">
        <v>40603</v>
      </c>
      <c r="CU3" s="8">
        <v>40603</v>
      </c>
      <c r="CV3" s="8">
        <v>40603</v>
      </c>
      <c r="CW3" s="8">
        <v>40603</v>
      </c>
      <c r="CX3" s="8">
        <v>40603</v>
      </c>
      <c r="CY3" s="8">
        <v>40603</v>
      </c>
      <c r="CZ3" s="8">
        <v>40603</v>
      </c>
      <c r="DA3" s="8">
        <v>40603</v>
      </c>
      <c r="DB3" s="8">
        <v>40603</v>
      </c>
      <c r="DC3" s="8"/>
      <c r="DD3" s="8">
        <v>40603</v>
      </c>
      <c r="DE3" s="8">
        <v>40603</v>
      </c>
      <c r="DF3" s="8">
        <v>40603</v>
      </c>
      <c r="DG3" s="8">
        <v>40603</v>
      </c>
      <c r="DH3" s="8">
        <v>40603</v>
      </c>
      <c r="DI3" s="8"/>
      <c r="DJ3" s="8">
        <v>40603</v>
      </c>
      <c r="DK3" s="8">
        <v>40603</v>
      </c>
      <c r="DL3" s="8">
        <v>40603</v>
      </c>
      <c r="DM3" s="8">
        <v>40603</v>
      </c>
      <c r="DN3" s="8"/>
      <c r="DO3" s="8">
        <v>40603</v>
      </c>
      <c r="DP3" s="8">
        <v>40603</v>
      </c>
      <c r="DQ3" s="8">
        <v>40603</v>
      </c>
      <c r="DR3" s="8">
        <v>40603</v>
      </c>
      <c r="DS3" s="8">
        <v>40603</v>
      </c>
      <c r="DT3" s="8">
        <v>40603</v>
      </c>
      <c r="DU3" s="8"/>
      <c r="DV3" s="8" t="s">
        <v>146</v>
      </c>
      <c r="DW3" s="8" t="s">
        <v>146</v>
      </c>
      <c r="DX3" s="8" t="s">
        <v>146</v>
      </c>
      <c r="DY3" s="24"/>
      <c r="DZ3" s="28">
        <v>42583</v>
      </c>
      <c r="EA3" s="8">
        <v>42583</v>
      </c>
      <c r="EB3" s="8">
        <v>42583</v>
      </c>
      <c r="EC3" s="8">
        <v>42583</v>
      </c>
      <c r="ED3" s="8">
        <v>42583</v>
      </c>
      <c r="EE3" s="8">
        <v>42583</v>
      </c>
      <c r="EF3" s="24"/>
      <c r="EG3" s="24">
        <v>42583</v>
      </c>
      <c r="EH3" s="24">
        <v>42583</v>
      </c>
      <c r="EI3" s="24">
        <v>42583</v>
      </c>
      <c r="EJ3" s="24">
        <v>42583</v>
      </c>
      <c r="EK3" s="24">
        <v>42583</v>
      </c>
      <c r="EL3" s="24">
        <v>42583</v>
      </c>
      <c r="EM3" s="24">
        <v>42583</v>
      </c>
      <c r="EN3" s="24">
        <v>42583</v>
      </c>
      <c r="EO3" s="24">
        <v>42583</v>
      </c>
      <c r="EP3" s="24">
        <v>42583</v>
      </c>
      <c r="EQ3" s="24">
        <v>42583</v>
      </c>
      <c r="ER3" s="24">
        <v>42583</v>
      </c>
      <c r="ES3" s="24">
        <v>42583</v>
      </c>
      <c r="ET3" s="24">
        <v>42583</v>
      </c>
      <c r="EU3" s="24">
        <v>42583</v>
      </c>
      <c r="EV3" s="24">
        <v>42583</v>
      </c>
      <c r="EW3" s="24">
        <v>42583</v>
      </c>
      <c r="EX3" s="24">
        <v>42583</v>
      </c>
      <c r="EY3" s="24">
        <v>42583</v>
      </c>
      <c r="EZ3" s="24">
        <v>42583</v>
      </c>
      <c r="FA3" s="24"/>
      <c r="FB3" s="24">
        <v>42583</v>
      </c>
      <c r="FC3" s="24">
        <v>42583</v>
      </c>
      <c r="FD3" s="24">
        <v>42583</v>
      </c>
      <c r="FE3" s="24">
        <v>42583</v>
      </c>
      <c r="FF3" s="24">
        <v>42583</v>
      </c>
      <c r="FG3" s="24">
        <v>42583</v>
      </c>
      <c r="FH3" s="24">
        <v>42583</v>
      </c>
      <c r="FI3" s="24">
        <v>42583</v>
      </c>
      <c r="FJ3" s="24">
        <v>42583</v>
      </c>
      <c r="FK3" s="24">
        <v>42583</v>
      </c>
      <c r="FL3" s="24">
        <v>42583</v>
      </c>
      <c r="FM3" s="24">
        <v>42583</v>
      </c>
      <c r="FN3" s="24">
        <v>42583</v>
      </c>
      <c r="FO3" s="24">
        <v>42583</v>
      </c>
      <c r="FP3" s="24">
        <v>42583</v>
      </c>
      <c r="FQ3" s="24">
        <v>42583</v>
      </c>
      <c r="FR3" s="24">
        <v>42583</v>
      </c>
      <c r="FS3" s="38">
        <v>41852</v>
      </c>
      <c r="FT3" s="38">
        <v>41852</v>
      </c>
      <c r="FU3" s="38">
        <v>41852</v>
      </c>
      <c r="FV3" s="38">
        <v>41852</v>
      </c>
      <c r="FW3" s="38">
        <v>41852</v>
      </c>
      <c r="FX3" s="38">
        <v>41852</v>
      </c>
      <c r="FY3" s="38">
        <v>41852</v>
      </c>
      <c r="FZ3" s="38">
        <v>41852</v>
      </c>
      <c r="GA3" s="38">
        <v>41852</v>
      </c>
      <c r="GB3" s="38">
        <v>41852</v>
      </c>
      <c r="GC3" s="38">
        <v>41852</v>
      </c>
      <c r="GD3" s="1"/>
      <c r="GE3" s="38">
        <v>41852</v>
      </c>
      <c r="GF3" s="38">
        <v>41852</v>
      </c>
      <c r="GG3" s="38">
        <v>41852</v>
      </c>
      <c r="GH3" s="38">
        <v>41852</v>
      </c>
      <c r="GI3" s="38">
        <v>41852</v>
      </c>
      <c r="GJ3" s="38">
        <v>41852</v>
      </c>
      <c r="GK3" s="38">
        <v>41852</v>
      </c>
      <c r="GL3" s="38">
        <v>41852</v>
      </c>
      <c r="GM3" s="38">
        <v>41852</v>
      </c>
      <c r="GN3" s="38">
        <v>41852</v>
      </c>
      <c r="GO3" s="38">
        <v>41852</v>
      </c>
      <c r="GP3" s="38">
        <v>41852</v>
      </c>
      <c r="GQ3" s="38">
        <v>41852</v>
      </c>
      <c r="GR3" s="1"/>
      <c r="GS3" s="38">
        <v>41852</v>
      </c>
      <c r="GT3" s="38">
        <v>41852</v>
      </c>
      <c r="GU3" s="38">
        <v>41852</v>
      </c>
      <c r="GV3" s="38">
        <v>41852</v>
      </c>
      <c r="GW3" s="1"/>
      <c r="GX3" s="38">
        <v>41852</v>
      </c>
      <c r="GY3" s="38">
        <v>41852</v>
      </c>
      <c r="GZ3" s="1"/>
      <c r="HA3" s="38">
        <v>41852</v>
      </c>
      <c r="HB3" s="38">
        <v>41852</v>
      </c>
      <c r="HC3" s="38">
        <v>41852</v>
      </c>
      <c r="HD3" s="38">
        <v>41852</v>
      </c>
      <c r="HE3" s="38">
        <v>41852</v>
      </c>
      <c r="HF3" s="38">
        <v>41852</v>
      </c>
      <c r="HG3" s="38">
        <v>41852</v>
      </c>
      <c r="HH3" s="38">
        <v>41852</v>
      </c>
      <c r="HI3" s="1"/>
      <c r="HJ3" s="38">
        <v>41852</v>
      </c>
      <c r="HK3" s="38">
        <v>41852</v>
      </c>
      <c r="HL3" s="38">
        <v>41852</v>
      </c>
      <c r="HM3" s="38">
        <v>41852</v>
      </c>
      <c r="HN3" s="38">
        <v>41852</v>
      </c>
      <c r="HO3" s="38">
        <v>41852</v>
      </c>
      <c r="HP3" s="38">
        <v>41852</v>
      </c>
      <c r="HQ3" s="1"/>
      <c r="HR3" s="38">
        <v>41852</v>
      </c>
      <c r="HS3" s="38">
        <v>41852</v>
      </c>
      <c r="HT3" s="1"/>
      <c r="HU3" s="38">
        <v>41852</v>
      </c>
      <c r="HV3" s="38">
        <v>41852</v>
      </c>
      <c r="HW3" s="38">
        <v>41852</v>
      </c>
      <c r="HX3" s="38">
        <v>41852</v>
      </c>
      <c r="HY3" s="38">
        <v>41852</v>
      </c>
      <c r="HZ3" s="38">
        <v>41852</v>
      </c>
      <c r="IA3" s="1"/>
      <c r="IB3" s="38">
        <v>41852</v>
      </c>
      <c r="IC3" s="38">
        <v>41852</v>
      </c>
      <c r="ID3" s="38">
        <v>41852</v>
      </c>
      <c r="IE3" s="38">
        <v>41852</v>
      </c>
      <c r="IF3" s="38">
        <v>41852</v>
      </c>
      <c r="IG3" s="38">
        <v>41852</v>
      </c>
      <c r="IH3" s="1"/>
      <c r="II3" s="38">
        <v>41852</v>
      </c>
      <c r="IJ3" s="38">
        <v>41852</v>
      </c>
      <c r="IK3" s="38">
        <v>41852</v>
      </c>
      <c r="IL3" s="38">
        <v>41852</v>
      </c>
      <c r="IM3" s="1"/>
      <c r="IN3" s="38">
        <v>41852</v>
      </c>
      <c r="IO3" s="38">
        <v>41852</v>
      </c>
      <c r="IP3" s="38">
        <v>41852</v>
      </c>
      <c r="IQ3" s="38">
        <v>41852</v>
      </c>
      <c r="IR3" s="38">
        <v>41852</v>
      </c>
      <c r="IS3" s="38">
        <v>41852</v>
      </c>
      <c r="IT3" s="38">
        <v>41852</v>
      </c>
      <c r="IU3" s="38">
        <v>41852</v>
      </c>
      <c r="IV3" s="38">
        <v>41852</v>
      </c>
      <c r="IW3" s="38">
        <v>41852</v>
      </c>
      <c r="IX3" s="38">
        <v>41852</v>
      </c>
      <c r="IY3" s="38">
        <v>41852</v>
      </c>
      <c r="IZ3" s="38">
        <v>41852</v>
      </c>
      <c r="JA3" s="38">
        <v>41852</v>
      </c>
      <c r="JB3" s="38">
        <v>41852</v>
      </c>
      <c r="JC3" s="38">
        <v>41852</v>
      </c>
      <c r="JD3" s="38">
        <v>41852</v>
      </c>
      <c r="JE3" s="38">
        <v>41852</v>
      </c>
      <c r="JF3" s="38">
        <v>41852</v>
      </c>
      <c r="JG3" s="38">
        <v>41852</v>
      </c>
      <c r="JH3" s="38">
        <v>41852</v>
      </c>
      <c r="JI3" s="38">
        <v>41852</v>
      </c>
      <c r="JJ3" s="38">
        <v>41852</v>
      </c>
      <c r="JK3" s="38">
        <v>41852</v>
      </c>
      <c r="JL3" s="38">
        <v>41852</v>
      </c>
      <c r="JM3" s="52"/>
      <c r="JN3" s="52"/>
      <c r="JO3" s="8">
        <v>40603</v>
      </c>
      <c r="JP3" s="8">
        <v>40603</v>
      </c>
      <c r="JQ3" s="8">
        <v>40603</v>
      </c>
      <c r="JR3" s="8">
        <v>40603</v>
      </c>
      <c r="JS3" s="8">
        <v>40603</v>
      </c>
      <c r="JT3" s="8">
        <v>40603</v>
      </c>
      <c r="JU3" s="8">
        <v>40603</v>
      </c>
      <c r="JV3" s="8">
        <v>40603</v>
      </c>
      <c r="JW3" s="8">
        <v>40603</v>
      </c>
      <c r="JX3" s="8">
        <v>40603</v>
      </c>
      <c r="JY3" s="8">
        <v>40603</v>
      </c>
      <c r="JZ3" s="8">
        <v>40603</v>
      </c>
      <c r="KA3" s="52"/>
      <c r="KB3" s="8">
        <v>42736</v>
      </c>
      <c r="KC3" s="8">
        <v>42736</v>
      </c>
      <c r="KD3" s="8">
        <v>42736</v>
      </c>
      <c r="KE3" s="8">
        <v>42736</v>
      </c>
      <c r="KF3" s="8">
        <v>42736</v>
      </c>
      <c r="KG3" s="8">
        <v>42736</v>
      </c>
      <c r="KH3" s="8">
        <v>42736</v>
      </c>
      <c r="KI3" s="8">
        <v>42736</v>
      </c>
      <c r="KJ3" s="8">
        <v>42736</v>
      </c>
      <c r="KK3" s="8">
        <v>42736</v>
      </c>
      <c r="KL3" s="8">
        <v>42005</v>
      </c>
      <c r="KM3" s="8">
        <v>42736</v>
      </c>
      <c r="KN3" s="8">
        <v>42736</v>
      </c>
      <c r="KO3" s="8">
        <v>42736</v>
      </c>
      <c r="KP3" s="8">
        <v>42736</v>
      </c>
      <c r="KQ3" s="8">
        <v>42736</v>
      </c>
      <c r="KR3" s="8">
        <v>42736</v>
      </c>
      <c r="KS3" s="8">
        <v>42736</v>
      </c>
      <c r="KT3" s="8">
        <v>42736</v>
      </c>
      <c r="KU3" s="8">
        <v>42736</v>
      </c>
      <c r="KV3" s="8">
        <v>42736</v>
      </c>
      <c r="KW3" s="8">
        <v>42736</v>
      </c>
      <c r="KX3" s="8">
        <v>42005</v>
      </c>
      <c r="KY3" s="8">
        <v>42005</v>
      </c>
      <c r="KZ3" s="8">
        <v>42005</v>
      </c>
      <c r="LA3" s="8">
        <v>42736</v>
      </c>
      <c r="LB3" s="8">
        <v>42736</v>
      </c>
      <c r="LC3" s="8">
        <v>42736</v>
      </c>
      <c r="LD3" s="8">
        <v>42736</v>
      </c>
      <c r="LE3" s="8">
        <v>42736</v>
      </c>
      <c r="LF3" s="8">
        <v>42736</v>
      </c>
      <c r="LG3" s="52"/>
      <c r="LH3" s="52"/>
      <c r="LI3" s="62">
        <v>42583</v>
      </c>
      <c r="LJ3" s="67">
        <v>42583</v>
      </c>
      <c r="LK3" s="67">
        <v>42583</v>
      </c>
      <c r="LL3" s="62">
        <v>42583</v>
      </c>
      <c r="LM3" s="62">
        <v>42583</v>
      </c>
      <c r="LN3" s="62">
        <v>42583</v>
      </c>
      <c r="LO3" s="62">
        <v>42583</v>
      </c>
      <c r="LP3" s="62">
        <v>42583</v>
      </c>
      <c r="LQ3" s="62">
        <v>42583</v>
      </c>
      <c r="LR3" s="62">
        <v>42583</v>
      </c>
      <c r="LS3" s="62">
        <v>42583</v>
      </c>
      <c r="LT3" s="52"/>
      <c r="LU3" s="8">
        <v>42522</v>
      </c>
      <c r="LV3" s="8">
        <v>42522</v>
      </c>
      <c r="LW3" s="52"/>
      <c r="LX3" s="52"/>
      <c r="LY3" s="52">
        <v>2014</v>
      </c>
      <c r="LZ3" s="52">
        <v>2013</v>
      </c>
      <c r="MA3" s="52">
        <v>2012</v>
      </c>
      <c r="MB3" s="52"/>
      <c r="MC3" s="8">
        <v>42064</v>
      </c>
      <c r="MD3" s="8">
        <v>42064</v>
      </c>
      <c r="ME3" s="8">
        <v>42064</v>
      </c>
      <c r="MF3" s="8">
        <v>42064</v>
      </c>
      <c r="MG3" s="8">
        <v>42064</v>
      </c>
      <c r="MH3" s="8">
        <v>42064</v>
      </c>
      <c r="MI3" s="8">
        <v>42064</v>
      </c>
      <c r="MJ3" s="8">
        <v>42064</v>
      </c>
      <c r="MK3" s="8">
        <v>42064</v>
      </c>
      <c r="ML3" s="8">
        <v>42064</v>
      </c>
      <c r="MM3" s="8">
        <v>42064</v>
      </c>
      <c r="MN3" s="8">
        <v>42064</v>
      </c>
      <c r="MO3" s="8">
        <v>42064</v>
      </c>
      <c r="MP3" s="8">
        <v>42064</v>
      </c>
      <c r="MQ3" s="8">
        <v>42064</v>
      </c>
      <c r="MR3" s="8">
        <v>42064</v>
      </c>
      <c r="MS3" s="8">
        <v>42064</v>
      </c>
      <c r="MT3" s="8">
        <v>42064</v>
      </c>
      <c r="MU3" s="8">
        <v>42064</v>
      </c>
      <c r="MV3" s="8">
        <v>42064</v>
      </c>
      <c r="MW3" s="8">
        <v>42064</v>
      </c>
      <c r="MX3" s="8">
        <v>42064</v>
      </c>
      <c r="MY3" s="8">
        <v>42064</v>
      </c>
      <c r="MZ3" s="8">
        <v>42064</v>
      </c>
      <c r="NA3" s="52"/>
      <c r="NB3" s="8">
        <v>40603</v>
      </c>
      <c r="NC3" s="8">
        <v>40603</v>
      </c>
      <c r="ND3" s="8">
        <v>40603</v>
      </c>
      <c r="NE3" s="8">
        <v>40603</v>
      </c>
      <c r="NF3" s="8">
        <v>40603</v>
      </c>
      <c r="NG3" s="8">
        <v>40603</v>
      </c>
      <c r="NH3" s="8">
        <v>40603</v>
      </c>
      <c r="NI3" s="8">
        <v>40603</v>
      </c>
      <c r="NJ3" s="8">
        <v>40603</v>
      </c>
      <c r="NK3" s="8">
        <v>40603</v>
      </c>
      <c r="NL3" s="8">
        <v>40603</v>
      </c>
      <c r="NM3" s="8">
        <v>40603</v>
      </c>
      <c r="NN3" s="8">
        <v>40603</v>
      </c>
      <c r="NO3" s="8">
        <v>40603</v>
      </c>
      <c r="NP3" s="8">
        <v>40603</v>
      </c>
      <c r="NQ3" s="8">
        <v>40603</v>
      </c>
    </row>
    <row r="4" spans="1:381">
      <c r="A4" s="3" t="s">
        <v>3</v>
      </c>
      <c r="B4" s="9">
        <v>5295403</v>
      </c>
      <c r="C4" s="9">
        <v>2567444</v>
      </c>
      <c r="D4" s="9">
        <v>2727959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>
        <v>2372777</v>
      </c>
      <c r="AI4" s="9">
        <v>15061</v>
      </c>
      <c r="AJ4" s="9"/>
      <c r="AK4" s="9"/>
      <c r="AL4" s="9"/>
      <c r="AM4" s="9"/>
      <c r="AN4" s="9"/>
      <c r="AO4" s="9">
        <v>2372777</v>
      </c>
      <c r="AP4" s="9">
        <v>823314</v>
      </c>
      <c r="AQ4" s="9">
        <v>807658</v>
      </c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25"/>
      <c r="DZ4" s="29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44"/>
      <c r="GT4" s="44"/>
      <c r="GU4" s="44"/>
      <c r="GV4" s="44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7"/>
      <c r="JN4" s="55">
        <v>2516895</v>
      </c>
      <c r="JO4" s="55">
        <v>210819</v>
      </c>
      <c r="JP4" s="55">
        <v>421639</v>
      </c>
      <c r="JQ4" s="55">
        <v>318380</v>
      </c>
      <c r="JR4" s="55">
        <v>286144</v>
      </c>
      <c r="JS4" s="55">
        <v>315177</v>
      </c>
      <c r="JT4" s="55">
        <v>244508</v>
      </c>
      <c r="JU4" s="55">
        <v>234367</v>
      </c>
      <c r="JV4" s="55">
        <v>193594</v>
      </c>
      <c r="JW4" s="55">
        <v>292267</v>
      </c>
      <c r="JX4" s="9">
        <v>301730</v>
      </c>
      <c r="JY4" s="10">
        <v>218636</v>
      </c>
      <c r="JZ4" s="10">
        <v>83094</v>
      </c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68"/>
      <c r="LK4" s="68"/>
      <c r="LL4" s="52"/>
      <c r="LM4" s="52"/>
      <c r="LN4" s="52"/>
      <c r="LO4" s="52"/>
      <c r="LP4" s="52"/>
      <c r="LQ4" s="52"/>
      <c r="LR4" s="52"/>
      <c r="LS4" s="52"/>
      <c r="LT4" s="52"/>
      <c r="LU4" s="76">
        <v>0.18</v>
      </c>
      <c r="LV4" s="11">
        <v>0.22</v>
      </c>
      <c r="LW4" s="52"/>
      <c r="LX4" s="1"/>
      <c r="LY4" s="52"/>
      <c r="LZ4" s="52"/>
      <c r="MA4" s="52"/>
      <c r="MB4" s="52"/>
      <c r="MC4" s="52"/>
      <c r="MD4" s="52"/>
      <c r="ME4" s="52"/>
      <c r="MF4" s="52"/>
      <c r="MG4" s="7"/>
      <c r="MH4" s="82"/>
      <c r="MI4" s="52"/>
      <c r="MJ4" s="82"/>
      <c r="MK4" s="52"/>
      <c r="ML4" s="82"/>
      <c r="MM4" s="82"/>
      <c r="MN4" s="82"/>
      <c r="MO4" s="82"/>
      <c r="MP4" s="52"/>
      <c r="MQ4" s="82"/>
      <c r="MR4" s="52"/>
      <c r="MS4" s="82"/>
      <c r="MT4" s="52"/>
      <c r="MU4" s="82"/>
      <c r="MV4" s="82"/>
      <c r="MW4" s="82"/>
      <c r="MX4" s="82"/>
      <c r="MY4" s="82"/>
      <c r="MZ4" s="52"/>
      <c r="NA4" s="52"/>
      <c r="NB4" s="9">
        <v>5295403</v>
      </c>
      <c r="NC4" s="9">
        <v>2567444</v>
      </c>
      <c r="ND4" s="9">
        <v>2727959</v>
      </c>
      <c r="NE4" s="9">
        <v>292821</v>
      </c>
      <c r="NF4" s="9">
        <v>381453</v>
      </c>
      <c r="NG4" s="9">
        <v>242057</v>
      </c>
      <c r="NH4" s="9">
        <v>632488</v>
      </c>
      <c r="NI4" s="9">
        <v>1402081</v>
      </c>
      <c r="NJ4" s="9">
        <v>1454169</v>
      </c>
      <c r="NK4" s="9">
        <v>784431</v>
      </c>
      <c r="NL4" s="9">
        <v>105903</v>
      </c>
      <c r="NM4" s="9">
        <v>916331</v>
      </c>
      <c r="NN4" s="9">
        <v>632488</v>
      </c>
      <c r="NO4" s="9">
        <v>1402081</v>
      </c>
      <c r="NP4" s="9">
        <v>1454169</v>
      </c>
      <c r="NQ4" s="9">
        <v>890334</v>
      </c>
    </row>
    <row r="5" spans="1:381">
      <c r="A5" s="2" t="s">
        <v>4</v>
      </c>
      <c r="B5" s="10">
        <v>492680</v>
      </c>
      <c r="C5" s="10">
        <v>252758</v>
      </c>
      <c r="D5" s="10">
        <v>239922</v>
      </c>
      <c r="E5" s="10">
        <v>27060</v>
      </c>
      <c r="F5" s="10">
        <v>31753</v>
      </c>
      <c r="G5" s="10">
        <v>16545</v>
      </c>
      <c r="H5" s="10">
        <v>68598</v>
      </c>
      <c r="I5" s="10">
        <v>191387</v>
      </c>
      <c r="J5" s="10">
        <v>83528</v>
      </c>
      <c r="K5" s="10">
        <v>63349</v>
      </c>
      <c r="L5" s="10">
        <v>10460</v>
      </c>
      <c r="M5" s="1">
        <f>E5+F5+G5</f>
        <v>75358</v>
      </c>
      <c r="N5" s="1">
        <f>H5</f>
        <v>68598</v>
      </c>
      <c r="O5" s="1">
        <f>I5</f>
        <v>191387</v>
      </c>
      <c r="P5" s="1">
        <f>J5</f>
        <v>83528</v>
      </c>
      <c r="Q5" s="1">
        <f>K5+L5</f>
        <v>73809</v>
      </c>
      <c r="R5" s="10">
        <v>223051</v>
      </c>
      <c r="S5" s="10">
        <v>26389</v>
      </c>
      <c r="T5" s="10">
        <v>60787</v>
      </c>
      <c r="U5" s="10">
        <v>9991</v>
      </c>
      <c r="V5" s="10">
        <v>69002</v>
      </c>
      <c r="W5" s="10">
        <v>27296</v>
      </c>
      <c r="X5" s="10">
        <v>23104</v>
      </c>
      <c r="Y5" s="10">
        <v>6482</v>
      </c>
      <c r="Z5" s="10">
        <v>223051</v>
      </c>
      <c r="AA5" s="10">
        <v>131477</v>
      </c>
      <c r="AB5" s="10">
        <v>1342</v>
      </c>
      <c r="AC5" s="10">
        <v>20305</v>
      </c>
      <c r="AD5" s="10">
        <v>17651</v>
      </c>
      <c r="AE5" s="10">
        <v>49878</v>
      </c>
      <c r="AF5" s="10">
        <v>2398</v>
      </c>
      <c r="AG5" s="10">
        <v>19999</v>
      </c>
      <c r="AH5" s="10">
        <v>223051</v>
      </c>
      <c r="AI5" s="10">
        <v>1676</v>
      </c>
      <c r="AJ5" s="10">
        <v>14055</v>
      </c>
      <c r="AK5" s="10">
        <v>110638</v>
      </c>
      <c r="AL5" s="10">
        <v>66844</v>
      </c>
      <c r="AM5" s="10">
        <v>29838</v>
      </c>
      <c r="AN5" s="17">
        <v>4.5999999999999996</v>
      </c>
      <c r="AO5" s="10">
        <v>223051</v>
      </c>
      <c r="AP5" s="10">
        <v>87176</v>
      </c>
      <c r="AQ5" s="10">
        <v>74692</v>
      </c>
      <c r="AR5" s="10">
        <v>52372</v>
      </c>
      <c r="AS5" s="10">
        <v>8236</v>
      </c>
      <c r="AT5" s="10">
        <v>575</v>
      </c>
      <c r="AU5" s="10">
        <v>5301</v>
      </c>
      <c r="AV5" s="10">
        <v>68684</v>
      </c>
      <c r="AW5" s="10"/>
      <c r="AX5" s="10">
        <v>4342</v>
      </c>
      <c r="AY5" s="10">
        <v>56580</v>
      </c>
      <c r="AZ5" s="10">
        <v>81046</v>
      </c>
      <c r="BA5" s="10">
        <v>7001</v>
      </c>
      <c r="BB5" s="10">
        <v>962</v>
      </c>
      <c r="BC5" s="10">
        <v>9478</v>
      </c>
      <c r="BD5" s="10">
        <v>36059</v>
      </c>
      <c r="BE5" s="10">
        <v>2410</v>
      </c>
      <c r="BF5" s="10">
        <v>22795</v>
      </c>
      <c r="BG5" s="10">
        <v>230058</v>
      </c>
      <c r="BH5" s="10">
        <v>5065</v>
      </c>
      <c r="BI5" s="10">
        <v>2083</v>
      </c>
      <c r="BJ5" s="10">
        <v>23895</v>
      </c>
      <c r="BK5" s="10">
        <v>29395</v>
      </c>
      <c r="BL5" s="10">
        <v>29346</v>
      </c>
      <c r="BM5" s="10">
        <v>147486</v>
      </c>
      <c r="BN5" s="10">
        <v>77</v>
      </c>
      <c r="BO5" s="10"/>
      <c r="BP5" s="10">
        <v>370018</v>
      </c>
      <c r="BQ5" s="10">
        <v>255445</v>
      </c>
      <c r="BR5" s="10">
        <v>42272</v>
      </c>
      <c r="BS5" s="10">
        <v>149108</v>
      </c>
      <c r="BT5" s="10">
        <v>29284</v>
      </c>
      <c r="BU5" s="10">
        <v>14517</v>
      </c>
      <c r="BV5" s="10">
        <v>20255</v>
      </c>
      <c r="BW5" s="10">
        <v>114573</v>
      </c>
      <c r="BX5" s="10">
        <v>42947</v>
      </c>
      <c r="BY5" s="10">
        <v>38223</v>
      </c>
      <c r="BZ5" s="10">
        <v>12978</v>
      </c>
      <c r="CA5" s="10">
        <v>13518</v>
      </c>
      <c r="CB5" s="10">
        <v>6907</v>
      </c>
      <c r="CC5" s="10">
        <v>182583</v>
      </c>
      <c r="CD5" s="10">
        <v>132677</v>
      </c>
      <c r="CE5" s="10">
        <v>9985</v>
      </c>
      <c r="CF5" s="10">
        <v>84612</v>
      </c>
      <c r="CG5" s="10">
        <v>19691</v>
      </c>
      <c r="CH5" s="10">
        <v>9109</v>
      </c>
      <c r="CI5" s="10">
        <v>9280</v>
      </c>
      <c r="CJ5" s="10">
        <v>49636</v>
      </c>
      <c r="CK5" s="10">
        <v>18108</v>
      </c>
      <c r="CL5" s="10">
        <v>19149</v>
      </c>
      <c r="CM5" s="10">
        <v>1436</v>
      </c>
      <c r="CN5" s="10">
        <v>7392</v>
      </c>
      <c r="CO5" s="10">
        <v>3551</v>
      </c>
      <c r="CP5" s="10">
        <v>187705</v>
      </c>
      <c r="CQ5" s="10">
        <v>122768</v>
      </c>
      <c r="CR5" s="10">
        <v>32287</v>
      </c>
      <c r="CS5" s="10">
        <v>64505</v>
      </c>
      <c r="CT5" s="10">
        <v>9577</v>
      </c>
      <c r="CU5" s="10">
        <v>5408</v>
      </c>
      <c r="CV5" s="10">
        <v>10975</v>
      </c>
      <c r="CW5" s="10">
        <v>64937</v>
      </c>
      <c r="CX5" s="10">
        <v>24839</v>
      </c>
      <c r="CY5" s="10">
        <v>19074</v>
      </c>
      <c r="CZ5" s="10">
        <v>11542</v>
      </c>
      <c r="DA5" s="10">
        <v>6126</v>
      </c>
      <c r="DB5" s="10">
        <v>3356</v>
      </c>
      <c r="DC5" s="10"/>
      <c r="DD5" s="10">
        <v>274520</v>
      </c>
      <c r="DE5" s="10">
        <v>135937</v>
      </c>
      <c r="DF5" s="10">
        <v>46505</v>
      </c>
      <c r="DG5" s="10">
        <v>14946</v>
      </c>
      <c r="DH5" s="10">
        <v>4718</v>
      </c>
      <c r="DI5" s="10"/>
      <c r="DJ5" s="10">
        <v>34242</v>
      </c>
      <c r="DK5" s="10">
        <v>42585</v>
      </c>
      <c r="DL5" s="10">
        <v>399799</v>
      </c>
      <c r="DM5" s="10">
        <f>DD5+DE5</f>
        <v>410457</v>
      </c>
      <c r="DN5" s="10"/>
      <c r="DO5" s="10">
        <v>404424</v>
      </c>
      <c r="DP5" s="10">
        <v>74970</v>
      </c>
      <c r="DQ5" s="10">
        <v>62021</v>
      </c>
      <c r="DR5" s="10">
        <v>30544</v>
      </c>
      <c r="DS5" s="10">
        <v>167583</v>
      </c>
      <c r="DT5" s="10">
        <v>69306</v>
      </c>
      <c r="DU5" s="10"/>
      <c r="DV5" s="22">
        <v>32330</v>
      </c>
      <c r="DW5" s="22">
        <v>15995</v>
      </c>
      <c r="DX5" s="22">
        <v>16335</v>
      </c>
      <c r="DY5" s="10"/>
      <c r="DZ5" s="22">
        <v>32330</v>
      </c>
      <c r="EA5" s="36">
        <v>2800</v>
      </c>
      <c r="EB5" s="36">
        <v>16890</v>
      </c>
      <c r="EC5" s="36">
        <v>12640</v>
      </c>
      <c r="ED5" s="22">
        <v>15995</v>
      </c>
      <c r="EE5" s="22">
        <v>16335</v>
      </c>
      <c r="EF5" s="10"/>
      <c r="EG5" s="36">
        <v>17110</v>
      </c>
      <c r="EH5" s="36">
        <v>2470</v>
      </c>
      <c r="EI5" s="36">
        <v>720</v>
      </c>
      <c r="EJ5" s="36">
        <v>3795</v>
      </c>
      <c r="EK5" s="36">
        <v>3165</v>
      </c>
      <c r="EL5" s="36">
        <v>3590</v>
      </c>
      <c r="EM5" s="36">
        <v>3370</v>
      </c>
      <c r="EN5" s="36">
        <v>9060</v>
      </c>
      <c r="EO5" s="36">
        <v>8050</v>
      </c>
      <c r="EP5" s="36">
        <v>500</v>
      </c>
      <c r="EQ5" s="36">
        <v>390</v>
      </c>
      <c r="ER5" s="36">
        <v>1445</v>
      </c>
      <c r="ES5" s="36">
        <v>14775</v>
      </c>
      <c r="ET5" s="36">
        <v>8445</v>
      </c>
      <c r="EU5" s="36">
        <v>6755</v>
      </c>
      <c r="EV5" s="36">
        <v>1910</v>
      </c>
      <c r="EW5" s="36">
        <v>4135</v>
      </c>
      <c r="EX5" s="36">
        <v>6540</v>
      </c>
      <c r="EY5" s="36">
        <v>4725</v>
      </c>
      <c r="EZ5" s="36">
        <v>1710</v>
      </c>
      <c r="FA5" s="10"/>
      <c r="FB5" s="36">
        <v>3800</v>
      </c>
      <c r="FC5" s="36">
        <v>780</v>
      </c>
      <c r="FD5" s="36">
        <v>2390</v>
      </c>
      <c r="FE5" s="36">
        <v>525</v>
      </c>
      <c r="FF5" s="36">
        <v>105</v>
      </c>
      <c r="FG5" s="36">
        <v>845</v>
      </c>
      <c r="FH5" s="36">
        <v>2955</v>
      </c>
      <c r="FI5" s="36">
        <v>640</v>
      </c>
      <c r="FJ5" s="36">
        <v>420</v>
      </c>
      <c r="FK5" s="36">
        <v>545</v>
      </c>
      <c r="FL5" s="36">
        <v>1150</v>
      </c>
      <c r="FM5" s="36">
        <v>1045</v>
      </c>
      <c r="FN5" s="36">
        <v>345</v>
      </c>
      <c r="FO5" s="36">
        <v>3455</v>
      </c>
      <c r="FP5" s="36">
        <v>365</v>
      </c>
      <c r="FQ5" s="36">
        <v>2265</v>
      </c>
      <c r="FR5" s="36">
        <v>1170</v>
      </c>
      <c r="FS5" s="10">
        <v>243600</v>
      </c>
      <c r="FT5" s="18">
        <v>30.3</v>
      </c>
      <c r="FU5" s="10">
        <f>$FS5*FU6</f>
        <v>38245.199999999997</v>
      </c>
      <c r="FV5" s="10">
        <f>$FS5*FV6</f>
        <v>2679.6</v>
      </c>
      <c r="FW5" s="18"/>
      <c r="FX5" s="10">
        <f>$FS5*FX6</f>
        <v>13398</v>
      </c>
      <c r="FY5" s="10">
        <f>$FS5*FY6</f>
        <v>49938</v>
      </c>
      <c r="FZ5" s="10">
        <f>$FS5*FZ6</f>
        <v>65041.200000000004</v>
      </c>
      <c r="GA5" s="10">
        <f>$FS5*GA6</f>
        <v>41412</v>
      </c>
      <c r="GB5" s="10">
        <f>$FS5*GB6</f>
        <v>31424.400000000001</v>
      </c>
      <c r="GC5" s="10">
        <f>$FS5*GC6</f>
        <v>42386.399999999994</v>
      </c>
      <c r="GD5" s="45"/>
      <c r="GE5" s="47">
        <v>38904.5</v>
      </c>
      <c r="GF5" s="10">
        <f>$FS5*GF6</f>
        <v>42142.799999999996</v>
      </c>
      <c r="GG5" s="10">
        <f>$FS5*GG6</f>
        <v>13154.4</v>
      </c>
      <c r="GH5" s="10">
        <f>$FS5*GH6</f>
        <v>58707.6</v>
      </c>
      <c r="GI5" s="10">
        <f>$FS5*GI6</f>
        <v>38001.599999999999</v>
      </c>
      <c r="GJ5" s="10">
        <f>$FS5*GJ6</f>
        <v>31911.600000000002</v>
      </c>
      <c r="GK5" s="10">
        <f>$FS5*GK6</f>
        <v>20949.599999999999</v>
      </c>
      <c r="GL5" s="10">
        <f>$FS5*GL6</f>
        <v>12180</v>
      </c>
      <c r="GM5" s="10">
        <f>$FS5*GM6</f>
        <v>16808.400000000001</v>
      </c>
      <c r="GN5" s="10">
        <f>$FS5*GN6</f>
        <v>6820.8</v>
      </c>
      <c r="GO5" s="10">
        <f>$FS5*GO6</f>
        <v>2923.2000000000003</v>
      </c>
      <c r="GP5" s="47">
        <v>159435</v>
      </c>
      <c r="GQ5" s="17">
        <f>GP5/GE5</f>
        <v>4.0981120435939289</v>
      </c>
      <c r="GR5" s="18"/>
      <c r="GS5" s="10">
        <f>$FS5*GS6</f>
        <v>65528.4</v>
      </c>
      <c r="GT5" s="10">
        <f>$FS5*GT6</f>
        <v>108889.2</v>
      </c>
      <c r="GU5" s="10">
        <f>$FS5*GU6</f>
        <v>46527.6</v>
      </c>
      <c r="GV5" s="10">
        <f>$FS5*GV6</f>
        <v>22654.799999999999</v>
      </c>
      <c r="GW5" s="18"/>
      <c r="GX5" s="10"/>
      <c r="GY5" s="10"/>
      <c r="GZ5" s="52"/>
      <c r="HA5" s="52"/>
      <c r="HB5" s="10"/>
      <c r="HC5" s="10"/>
      <c r="HD5" s="10"/>
      <c r="HE5" s="10"/>
      <c r="HF5" s="10"/>
      <c r="HG5" s="10"/>
      <c r="HH5" s="10"/>
      <c r="HI5" s="18"/>
      <c r="HJ5" s="10"/>
      <c r="HK5" s="10"/>
      <c r="HL5" s="10"/>
      <c r="HM5" s="10"/>
      <c r="HN5" s="10"/>
      <c r="HO5" s="10"/>
      <c r="HP5" s="10"/>
      <c r="HQ5" s="18"/>
      <c r="HR5" s="10"/>
      <c r="HS5" s="10"/>
      <c r="HT5" s="18"/>
      <c r="HU5" s="10"/>
      <c r="HV5" s="10"/>
      <c r="HW5" s="10"/>
      <c r="HX5" s="10"/>
      <c r="HY5" s="10"/>
      <c r="HZ5" s="10"/>
      <c r="IA5" s="18"/>
      <c r="IB5" s="10"/>
      <c r="IC5" s="10"/>
      <c r="ID5" s="10"/>
      <c r="IE5" s="10"/>
      <c r="IF5" s="10"/>
      <c r="IG5" s="10"/>
      <c r="IH5" s="18"/>
      <c r="II5" s="10"/>
      <c r="IJ5" s="10"/>
      <c r="IK5" s="10"/>
      <c r="IL5" s="10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"/>
      <c r="JN5" s="10">
        <f>JN10+JN13+JN16+JN19+JN22+JN25+JN28+JN31+JN34+JN37+JN40+JN43+JN46+JN49+JN52+JN55+JN58</f>
        <v>236912</v>
      </c>
      <c r="JO5" s="10">
        <f>JO10+JO13+JO16+JO19+JO22+JO25+JO28+JO31+JO34+JO37+JO40+JO43+JO46+JO49+JO52+JO55+JO58</f>
        <v>22664</v>
      </c>
      <c r="JP5" s="10">
        <f>JP10+JP13+JP16+JP19+JP22+JP25+JP28+JP31+JP34+JP37+JP40+JP43+JP46+JP49+JP52+JP55+JP58</f>
        <v>60676</v>
      </c>
      <c r="JQ5" s="10">
        <f>JQ10+JQ13+JQ16+JQ19+JQ22+JQ25+JQ28+JQ31+JQ34+JQ37+JQ40+JQ43+JQ46+JQ49+JQ52+JQ55+JQ58</f>
        <v>35609</v>
      </c>
      <c r="JR5" s="10">
        <f>JR10+JR13+JR16+JR19+JR22+JR25+JR28+JR31+JR34+JR37+JR40+JR43+JR46+JR49+JR52+JR55+JR58</f>
        <v>28002</v>
      </c>
      <c r="JS5" s="10">
        <f>JS10+JS13+JS16+JS19+JS22+JS25+JS28+JS31+JS34+JS37+JS40+JS43+JS46+JS49+JS52+JS55+JS58</f>
        <v>17545</v>
      </c>
      <c r="JT5" s="10">
        <f>JT10+JT13+JT16+JT19+JT22+JT25+JT28+JT31+JT34+JT37+JT40+JT43+JT46+JT49+JT52+JT55+JT58</f>
        <v>18771</v>
      </c>
      <c r="JU5" s="10">
        <f>JU10+JU13+JU16+JU19+JU22+JU25+JU28+JU31+JU34+JU37+JU40+JU43+JU46+JU49+JU52+JU55+JU58</f>
        <v>19712</v>
      </c>
      <c r="JV5" s="10">
        <f>JV10+JV13+JV16+JV19+JV22+JV25+JV28+JV31+JV34+JV37+JV40+JV43+JV46+JV49+JV52+JV55+JV58</f>
        <v>8868</v>
      </c>
      <c r="JW5" s="10">
        <f>JW10+JW13+JW16+JW19+JW22+JW25+JW28+JW31+JW34+JW37+JW40+JW43+JW46+JW49+JW52+JW55+JW58</f>
        <v>25065</v>
      </c>
      <c r="JX5" s="9">
        <v>30142</v>
      </c>
      <c r="JY5" s="57">
        <v>22780</v>
      </c>
      <c r="JZ5" s="57">
        <v>7362</v>
      </c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63">
        <v>597</v>
      </c>
      <c r="LJ5" s="69"/>
      <c r="LK5" s="69"/>
      <c r="LL5" s="63">
        <v>21</v>
      </c>
      <c r="LM5" s="63">
        <v>150</v>
      </c>
      <c r="LN5" s="63">
        <v>99</v>
      </c>
      <c r="LO5" s="63">
        <v>79</v>
      </c>
      <c r="LP5" s="63">
        <v>72</v>
      </c>
      <c r="LQ5" s="63">
        <v>255</v>
      </c>
      <c r="LR5" s="63">
        <v>78</v>
      </c>
      <c r="LS5" s="63">
        <v>82</v>
      </c>
      <c r="LT5" s="1"/>
      <c r="LU5" s="9">
        <v>79550.868183953193</v>
      </c>
      <c r="LV5" s="10">
        <v>20335.032644609339</v>
      </c>
      <c r="LW5" s="55">
        <v>97189.999999999985</v>
      </c>
      <c r="LX5" s="7" t="s">
        <v>4</v>
      </c>
      <c r="LY5" s="78">
        <v>232</v>
      </c>
      <c r="LZ5" s="78">
        <v>291</v>
      </c>
      <c r="MA5" s="78">
        <v>270</v>
      </c>
      <c r="MB5" s="1"/>
      <c r="MC5" s="1">
        <v>6</v>
      </c>
      <c r="MD5" s="1">
        <v>22</v>
      </c>
      <c r="ME5" s="1">
        <v>0</v>
      </c>
      <c r="MF5" s="1">
        <v>1</v>
      </c>
      <c r="MG5" s="79">
        <f>MH5*MG6</f>
        <v>199.17060000000001</v>
      </c>
      <c r="MH5" s="81">
        <v>274</v>
      </c>
      <c r="MI5" s="79">
        <f>MJ5*MI6</f>
        <v>218.89099999999999</v>
      </c>
      <c r="MJ5" s="81">
        <v>310</v>
      </c>
      <c r="MK5" s="79">
        <f>ML5*MK6</f>
        <v>3931.2920789999998</v>
      </c>
      <c r="ML5" s="81">
        <v>6333</v>
      </c>
      <c r="MM5" s="81">
        <v>31620</v>
      </c>
      <c r="MN5" s="81">
        <v>5653</v>
      </c>
      <c r="MO5" s="81">
        <v>344</v>
      </c>
      <c r="MP5" s="79">
        <f>MQ5*MP6</f>
        <v>1338.246864</v>
      </c>
      <c r="MQ5" s="81">
        <v>4944</v>
      </c>
      <c r="MR5" s="79">
        <f>MS5*MR6</f>
        <v>2105.6055000000001</v>
      </c>
      <c r="MS5" s="81">
        <v>3140</v>
      </c>
      <c r="MT5" s="79">
        <f>MU5*MT6</f>
        <v>721.58419199999992</v>
      </c>
      <c r="MU5" s="81">
        <v>5488</v>
      </c>
      <c r="MV5" s="81">
        <v>11</v>
      </c>
      <c r="MW5" s="81">
        <v>206</v>
      </c>
      <c r="MX5" s="81">
        <v>607</v>
      </c>
      <c r="MY5" s="81">
        <v>1036</v>
      </c>
      <c r="MZ5" s="79">
        <f>MY5*MZ6</f>
        <v>698.94465199999991</v>
      </c>
      <c r="NA5" s="1"/>
      <c r="NB5" s="10">
        <v>476626</v>
      </c>
      <c r="NC5" s="10">
        <v>232364</v>
      </c>
      <c r="ND5" s="10">
        <v>244262</v>
      </c>
      <c r="NE5" s="10">
        <v>26163</v>
      </c>
      <c r="NF5" s="10">
        <v>28639</v>
      </c>
      <c r="NG5" s="10">
        <v>17400</v>
      </c>
      <c r="NH5" s="10">
        <v>71868</v>
      </c>
      <c r="NI5" s="10">
        <v>150733</v>
      </c>
      <c r="NJ5" s="10">
        <v>113336</v>
      </c>
      <c r="NK5" s="10">
        <v>58609</v>
      </c>
      <c r="NL5" s="10">
        <v>9878</v>
      </c>
      <c r="NM5" s="10">
        <v>72202</v>
      </c>
      <c r="NN5" s="10">
        <v>71868</v>
      </c>
      <c r="NO5" s="10">
        <v>150733</v>
      </c>
      <c r="NP5" s="10">
        <v>113336</v>
      </c>
      <c r="NQ5" s="10">
        <v>68487</v>
      </c>
    </row>
    <row r="6" spans="1:381">
      <c r="A6" s="4" t="str">
        <f>A5&amp;"%"</f>
        <v>Edinburgh%</v>
      </c>
      <c r="B6" s="7"/>
      <c r="C6" s="11">
        <f>C5/$B5</f>
        <v>0.5130267110497686</v>
      </c>
      <c r="D6" s="11">
        <f>D5/$B5</f>
        <v>0.4869732889502314</v>
      </c>
      <c r="E6" s="11">
        <f>E5/$B5</f>
        <v>5.4924088657952425E-2</v>
      </c>
      <c r="F6" s="11">
        <f>F5/$B5</f>
        <v>6.4449541284403666E-2</v>
      </c>
      <c r="G6" s="11">
        <f>G5/$B5</f>
        <v>3.3581635138426567E-2</v>
      </c>
      <c r="H6" s="11">
        <f>H5/$B5</f>
        <v>0.1392343914914346</v>
      </c>
      <c r="I6" s="11">
        <f>I5/$B5</f>
        <v>0.38846107006576275</v>
      </c>
      <c r="J6" s="11">
        <f>J5/$B5</f>
        <v>0.1695380368596249</v>
      </c>
      <c r="K6" s="11">
        <f>K5/$B5</f>
        <v>0.12858041730940975</v>
      </c>
      <c r="L6" s="11">
        <f>L5/$B5</f>
        <v>2.1230819192985306E-2</v>
      </c>
      <c r="M6" s="11">
        <f>M5/$B5</f>
        <v>0.15295526508078267</v>
      </c>
      <c r="N6" s="11">
        <f>N5/$B5</f>
        <v>0.1392343914914346</v>
      </c>
      <c r="O6" s="11">
        <f>O5/$B5</f>
        <v>0.38846107006576275</v>
      </c>
      <c r="P6" s="11">
        <f>P5/$B5</f>
        <v>0.1695380368596249</v>
      </c>
      <c r="Q6" s="11">
        <f>Q5/$B5</f>
        <v>0.14981123650239506</v>
      </c>
      <c r="R6" s="7"/>
      <c r="S6" s="11">
        <f>S5/$R5</f>
        <v>0.1183092655939673</v>
      </c>
      <c r="T6" s="11">
        <f>T5/$R5</f>
        <v>0.27252511757400771</v>
      </c>
      <c r="U6" s="11">
        <f>U5/$R5</f>
        <v>4.4792446570515267E-2</v>
      </c>
      <c r="V6" s="11">
        <f>V5/$R5</f>
        <v>0.30935525955947296</v>
      </c>
      <c r="W6" s="11">
        <f>W5/$R5</f>
        <v>0.12237560019905762</v>
      </c>
      <c r="X6" s="11">
        <f>X5/$R5</f>
        <v>0.10358169207938991</v>
      </c>
      <c r="Y6" s="11">
        <f>Y5/$R5</f>
        <v>2.9060618423589223E-2</v>
      </c>
      <c r="Z6" s="7"/>
      <c r="AA6" s="11">
        <f>AA5/$R5</f>
        <v>0.58944815311296517</v>
      </c>
      <c r="AB6" s="11">
        <f>AB5/$R5</f>
        <v>6.0165612348745358E-3</v>
      </c>
      <c r="AC6" s="11">
        <f>AC5/$R5</f>
        <v>9.1032992454640416E-2</v>
      </c>
      <c r="AD6" s="11">
        <f>AD5/$R5</f>
        <v>7.9134368373152325E-2</v>
      </c>
      <c r="AE6" s="11">
        <f>AE5/$R5</f>
        <v>0.22361702032270647</v>
      </c>
      <c r="AF6" s="11">
        <f>AF5/$R5</f>
        <v>1.0750904501661055E-2</v>
      </c>
      <c r="AG6" s="11"/>
      <c r="AH6" s="7"/>
      <c r="AI6" s="11">
        <f>AI5/$R5</f>
        <v>7.5139766241801203E-3</v>
      </c>
      <c r="AJ6" s="11">
        <f>AJ5/$R5</f>
        <v>6.3012494900269445E-2</v>
      </c>
      <c r="AK6" s="11">
        <f>AK5/$R5</f>
        <v>0.49602108934727934</v>
      </c>
      <c r="AL6" s="11">
        <f>AL5/$R5</f>
        <v>0.29968034216389972</v>
      </c>
      <c r="AM6" s="11">
        <f>AM5/$R5</f>
        <v>0.13377209696437137</v>
      </c>
      <c r="AN6" s="7"/>
      <c r="AO6" s="7"/>
      <c r="AP6" s="11">
        <f>AP5/$R5</f>
        <v>0.39083438316797503</v>
      </c>
      <c r="AQ6" s="11">
        <f>AQ5/$R5</f>
        <v>0.33486512053297229</v>
      </c>
      <c r="AR6" s="11">
        <f>AR5/$R5</f>
        <v>0.23479831966680265</v>
      </c>
      <c r="AS6" s="11">
        <f>AS5/$R5</f>
        <v>3.6924290857247896E-2</v>
      </c>
      <c r="AT6" s="11">
        <f>AT5/$R5</f>
        <v>2.5778857750021296E-3</v>
      </c>
      <c r="AU6" s="11">
        <f>AU5/$R5</f>
        <v>2.3765865205715286E-2</v>
      </c>
      <c r="AV6" s="11">
        <f>AV5/$R5</f>
        <v>0.30792957664390658</v>
      </c>
      <c r="AW6" s="7"/>
      <c r="AX6" s="11">
        <f>AX5/SUM($AX5:$BF5)</f>
        <v>1.9676172436138541E-2</v>
      </c>
      <c r="AY6" s="11">
        <f>AY5/SUM($AX5:$BF5)</f>
        <v>0.25639747499694115</v>
      </c>
      <c r="AZ6" s="11">
        <f>AZ5/SUM($AX5:$BF5)</f>
        <v>0.36726740471194935</v>
      </c>
      <c r="BA6" s="11">
        <f>BA5/SUM($AX5:$BF5)</f>
        <v>3.1725675547076441E-2</v>
      </c>
      <c r="BB6" s="11">
        <f>BB5/SUM($AX5:$BF5)</f>
        <v>4.3593914978271014E-3</v>
      </c>
      <c r="BC6" s="11">
        <f>BC5/SUM($AX5:$BF5)</f>
        <v>4.2950428915182193E-2</v>
      </c>
      <c r="BD6" s="11">
        <f>BD5/SUM($AX5:$BF5)</f>
        <v>0.16340467569661898</v>
      </c>
      <c r="BE6" s="11">
        <f>BE5/SUM($AX5:$BF5)</f>
        <v>1.0921136704535671E-2</v>
      </c>
      <c r="BF6" s="11">
        <f>BF5/SUM($AX5:$BF5)</f>
        <v>0.10329763949373054</v>
      </c>
      <c r="BG6" s="7"/>
      <c r="BH6" s="11">
        <f>BH5/$BG5</f>
        <v>2.2016187222352625E-2</v>
      </c>
      <c r="BI6" s="11">
        <f>BI5/$BG5</f>
        <v>9.0542384963791748E-3</v>
      </c>
      <c r="BJ6" s="11">
        <f>BJ5/$BG5</f>
        <v>0.10386511227603473</v>
      </c>
      <c r="BK6" s="11">
        <f>BK5/$BG5</f>
        <v>0.1277721270288362</v>
      </c>
      <c r="BL6" s="11">
        <f>BL5/$BG5</f>
        <v>0.12755913726103851</v>
      </c>
      <c r="BM6" s="11">
        <f>BM5/$BG5</f>
        <v>0.64108181415121401</v>
      </c>
      <c r="BN6" s="11">
        <f>BN5/$BG5</f>
        <v>3.3469820653922054E-4</v>
      </c>
      <c r="BO6" s="7"/>
      <c r="BP6" s="7">
        <f>BP5/$B5</f>
        <v>0.75103109523422906</v>
      </c>
      <c r="BQ6" s="7">
        <f>BQ5/$BP5</f>
        <v>0.69035830689317812</v>
      </c>
      <c r="BR6" s="7">
        <f>BR5/$BP5</f>
        <v>0.11424309087666006</v>
      </c>
      <c r="BS6" s="7">
        <f>BS5/$BP5</f>
        <v>0.40297499040587215</v>
      </c>
      <c r="BT6" s="7">
        <f>BT5/$BP5</f>
        <v>7.9142095789934544E-2</v>
      </c>
      <c r="BU6" s="7">
        <f>BU5/$BP5</f>
        <v>3.9233226491684189E-2</v>
      </c>
      <c r="BV6" s="7">
        <f>BV5/$BP5</f>
        <v>5.4740580187990856E-2</v>
      </c>
      <c r="BW6" s="7">
        <f>BW5/$BP5</f>
        <v>0.30964169310682182</v>
      </c>
      <c r="BX6" s="7">
        <f>BX5/$BP5</f>
        <v>0.11606732645438871</v>
      </c>
      <c r="BY6" s="7">
        <f>BY5/$BP5</f>
        <v>0.10330037998151441</v>
      </c>
      <c r="BZ6" s="7">
        <f>BZ5/$BP5</f>
        <v>3.5073969374462867E-2</v>
      </c>
      <c r="CA6" s="7">
        <f>CA5/$BP5</f>
        <v>3.6533357836645783E-2</v>
      </c>
      <c r="CB6" s="7">
        <f>CB5/$BP5</f>
        <v>1.8666659459810064E-2</v>
      </c>
      <c r="CC6" s="7">
        <f>CC5/$BP5</f>
        <v>0.4934435622050819</v>
      </c>
      <c r="CD6" s="7">
        <f>CD5/$CC5</f>
        <v>0.72666677620588993</v>
      </c>
      <c r="CE6" s="7">
        <f>CE5/$CC5</f>
        <v>5.4687457211240915E-2</v>
      </c>
      <c r="CF6" s="7">
        <f>CF5/$CC5</f>
        <v>0.46341663791262055</v>
      </c>
      <c r="CG6" s="7">
        <f>CG5/$CC5</f>
        <v>0.10784684225804154</v>
      </c>
      <c r="CH6" s="7">
        <f>CH5/$CC5</f>
        <v>4.98896392325682E-2</v>
      </c>
      <c r="CI6" s="7">
        <f>CI5/$CC5</f>
        <v>5.0826199591418694E-2</v>
      </c>
      <c r="CJ6" s="7">
        <f>CJ5/$CC5</f>
        <v>0.27185444428013561</v>
      </c>
      <c r="CK6" s="7">
        <f>CK5/$CC5</f>
        <v>9.9176812737220885E-2</v>
      </c>
      <c r="CL6" s="7">
        <f>CL5/$CC5</f>
        <v>0.10487832930776687</v>
      </c>
      <c r="CM6" s="7">
        <f>CM5/$CC5</f>
        <v>7.8649162298790147E-3</v>
      </c>
      <c r="CN6" s="7">
        <f>CN5/$CC5</f>
        <v>4.0485696915923172E-2</v>
      </c>
      <c r="CO6" s="7">
        <f>CO5/$CC5</f>
        <v>1.9448689089345668E-2</v>
      </c>
      <c r="CP6" s="7">
        <f>CP5/$BP5</f>
        <v>0.50728613202600958</v>
      </c>
      <c r="CQ6" s="7">
        <f>CQ5/$CP5</f>
        <v>0.65404757465171415</v>
      </c>
      <c r="CR6" s="7">
        <f>CR5/$CP5</f>
        <v>0.17200926986494766</v>
      </c>
      <c r="CS6" s="7">
        <f>CS5/$CP5</f>
        <v>0.34365094163714338</v>
      </c>
      <c r="CT6" s="7">
        <f>CT5/$CP5</f>
        <v>5.1021549772249007E-2</v>
      </c>
      <c r="CU6" s="7">
        <f>CU5/$CP5</f>
        <v>2.8811166458005914E-2</v>
      </c>
      <c r="CV6" s="7">
        <f>CV5/$CP5</f>
        <v>5.8469406781918434E-2</v>
      </c>
      <c r="CW6" s="7">
        <f>CW5/$CP5</f>
        <v>0.34595242534828585</v>
      </c>
      <c r="CX6" s="7">
        <f>CX5/$CP5</f>
        <v>0.13232998588210224</v>
      </c>
      <c r="CY6" s="7">
        <f>CY5/$CP5</f>
        <v>0.10161689885724941</v>
      </c>
      <c r="CZ6" s="7">
        <f>CZ5/$CP5</f>
        <v>6.1490104152792949E-2</v>
      </c>
      <c r="DA6" s="7">
        <f>DA5/$CP5</f>
        <v>3.2636317626062172E-2</v>
      </c>
      <c r="DB6" s="7">
        <f>DB5/$CP5</f>
        <v>1.7879118830079112E-2</v>
      </c>
      <c r="DC6" s="7"/>
      <c r="DD6" s="7">
        <f>DD5/$B5</f>
        <v>0.55719736948932375</v>
      </c>
      <c r="DE6" s="7">
        <f>DE5/$B5</f>
        <v>0.27591337176260455</v>
      </c>
      <c r="DF6" s="7">
        <f>DF5/$B5</f>
        <v>9.4391897377608183E-2</v>
      </c>
      <c r="DG6" s="7">
        <f>DG5/$B5</f>
        <v>3.0336120808638466E-2</v>
      </c>
      <c r="DH6" s="7">
        <f>DH5/$B5</f>
        <v>9.5761955021514984E-3</v>
      </c>
      <c r="DI6" s="7"/>
      <c r="DJ6" s="7">
        <f>DJ5/$B5</f>
        <v>6.9501501989120723E-2</v>
      </c>
      <c r="DK6" s="7">
        <f>DK5/$B5</f>
        <v>8.6435414467808724E-2</v>
      </c>
      <c r="DL6" s="7">
        <f>DL5/$B5</f>
        <v>0.81147803848339695</v>
      </c>
      <c r="DM6" s="7">
        <f>DM5/$B5</f>
        <v>0.83311074125192819</v>
      </c>
      <c r="DN6" s="7"/>
      <c r="DO6" s="7"/>
      <c r="DP6" s="7">
        <f>DP5/$DO5</f>
        <v>0.18537475520740609</v>
      </c>
      <c r="DQ6" s="7">
        <f>DQ5/$DO5</f>
        <v>0.15335637845429551</v>
      </c>
      <c r="DR6" s="7">
        <f>DR5/$DO5</f>
        <v>7.5524696852807938E-2</v>
      </c>
      <c r="DS6" s="7">
        <f>DS5/$DO5</f>
        <v>0.41437451783276957</v>
      </c>
      <c r="DT6" s="7">
        <f>DT5/$DO5</f>
        <v>0.17136965165272092</v>
      </c>
      <c r="DU6" s="7"/>
      <c r="DV6" s="7"/>
      <c r="DW6" s="7">
        <f>DW5/$DV5</f>
        <v>0.49474172595112897</v>
      </c>
      <c r="DX6" s="7">
        <f>DX5/$DV5</f>
        <v>0.50525827404887103</v>
      </c>
      <c r="DY6" s="7"/>
      <c r="DZ6" s="30" t="str">
        <f>TRUNC((DZ5/(DO5/10000)),0)&amp;"/10k"</f>
        <v>799/10k</v>
      </c>
      <c r="EA6" s="7">
        <f>EA5/$DZ5</f>
        <v>8.6606866687287343E-2</v>
      </c>
      <c r="EB6" s="7">
        <f>EB5/$DZ5</f>
        <v>0.52242499226724404</v>
      </c>
      <c r="EC6" s="7">
        <f>EC5/$DZ5</f>
        <v>0.39096814104546862</v>
      </c>
      <c r="ED6" s="7">
        <f>ED5/$DZ5</f>
        <v>0.49474172595112897</v>
      </c>
      <c r="EE6" s="7">
        <f>EE5/$DZ5</f>
        <v>0.50525827404887103</v>
      </c>
      <c r="EF6" s="7"/>
      <c r="EG6" s="7"/>
      <c r="EH6" s="7">
        <f>EH5/$EG5</f>
        <v>0.14436002337814144</v>
      </c>
      <c r="EI6" s="7">
        <f>EI5/$EG5</f>
        <v>4.2080654587960259E-2</v>
      </c>
      <c r="EJ6" s="7">
        <f>EJ5/$EG5</f>
        <v>0.22180011689070719</v>
      </c>
      <c r="EK6" s="7">
        <f>EK5/$EG5</f>
        <v>0.18497954412624196</v>
      </c>
      <c r="EL6" s="7">
        <f>EL5/$EG5</f>
        <v>0.20981881940385738</v>
      </c>
      <c r="EM6" s="7">
        <f>EM5/$EG5</f>
        <v>0.19696084161309177</v>
      </c>
      <c r="EN6" s="7">
        <f>EN5/$EG5</f>
        <v>0.52951490356516662</v>
      </c>
      <c r="EO6" s="7">
        <f>EO5/$EG5</f>
        <v>0.47048509643483344</v>
      </c>
      <c r="EP6" s="7">
        <f>EP5/$EG5</f>
        <v>2.9222676797194622E-2</v>
      </c>
      <c r="EQ6" s="7">
        <f>EQ5/$EG5</f>
        <v>2.2793687901811806E-2</v>
      </c>
      <c r="ER6" s="7">
        <f>ER5/$EG5</f>
        <v>8.445353594389246E-2</v>
      </c>
      <c r="ES6" s="7">
        <f>ES5/$EG5</f>
        <v>0.86353009935710112</v>
      </c>
      <c r="ET6" s="7">
        <f>ET5/$EG5</f>
        <v>0.49357101110461721</v>
      </c>
      <c r="EU6" s="7">
        <f>EU5/$EG5</f>
        <v>0.39479836353009934</v>
      </c>
      <c r="EV6" s="7">
        <f>EV5/$EG5</f>
        <v>0.11163062536528345</v>
      </c>
      <c r="EW6" s="7">
        <f>EW5/$EG5</f>
        <v>0.24167153711279954</v>
      </c>
      <c r="EX6" s="7">
        <f>EX5/$EG5</f>
        <v>0.38223261250730567</v>
      </c>
      <c r="EY6" s="7">
        <f>EY5/$EG5</f>
        <v>0.27615429573348921</v>
      </c>
      <c r="EZ6" s="7">
        <f>EZ5/$EG5</f>
        <v>9.9941554646405611E-2</v>
      </c>
      <c r="FA6" s="7"/>
      <c r="FB6" s="7"/>
      <c r="FC6" s="7">
        <f>FC5/$FB5</f>
        <v>0.20526315789473684</v>
      </c>
      <c r="FD6" s="7">
        <f>FD5/$FB5</f>
        <v>0.62894736842105259</v>
      </c>
      <c r="FE6" s="7">
        <f>FE5/$FB5</f>
        <v>0.13815789473684212</v>
      </c>
      <c r="FF6" s="7">
        <f>FF5/$FB5</f>
        <v>2.763157894736842E-2</v>
      </c>
      <c r="FG6" s="7">
        <f>FG5/$FB5</f>
        <v>0.22236842105263158</v>
      </c>
      <c r="FH6" s="7">
        <f>FH5/$FB5</f>
        <v>0.77763157894736845</v>
      </c>
      <c r="FI6" s="7">
        <f>FI5/$FB5</f>
        <v>0.16842105263157894</v>
      </c>
      <c r="FJ6" s="7">
        <f>FJ5/$FB5</f>
        <v>0.11052631578947368</v>
      </c>
      <c r="FK6" s="7">
        <f>FK5/$FB5</f>
        <v>0.14342105263157895</v>
      </c>
      <c r="FL6" s="7">
        <f>FL5/$FB5</f>
        <v>0.30263157894736842</v>
      </c>
      <c r="FM6" s="7">
        <f>FM5/$FB5</f>
        <v>0.27500000000000002</v>
      </c>
      <c r="FN6" s="7">
        <f>FN5/$FB5</f>
        <v>9.0789473684210531E-2</v>
      </c>
      <c r="FO6" s="7">
        <f>FO5/$FB5</f>
        <v>0.90921052631578947</v>
      </c>
      <c r="FP6" s="7">
        <f>FP5/$FB5</f>
        <v>9.6052631578947362E-2</v>
      </c>
      <c r="FQ6" s="7">
        <f>FQ5/$FB5</f>
        <v>0.59605263157894739</v>
      </c>
      <c r="FR6" s="7">
        <f>FR5/$FB5</f>
        <v>0.30789473684210528</v>
      </c>
      <c r="FS6" s="1"/>
      <c r="FT6" s="1"/>
      <c r="FU6" s="11">
        <v>0.157</v>
      </c>
      <c r="FV6" s="11">
        <v>1.0999999999999999E-2</v>
      </c>
      <c r="FW6" s="1"/>
      <c r="FX6" s="11">
        <v>5.5E-2</v>
      </c>
      <c r="FY6" s="11">
        <v>0.20499999999999999</v>
      </c>
      <c r="FZ6" s="11">
        <v>0.26700000000000002</v>
      </c>
      <c r="GA6" s="11">
        <v>0.17</v>
      </c>
      <c r="GB6" s="11">
        <v>0.129</v>
      </c>
      <c r="GC6" s="11">
        <v>0.17399999999999999</v>
      </c>
      <c r="GD6" s="1"/>
      <c r="GE6" s="1"/>
      <c r="GF6" s="11">
        <v>0.17299999999999999</v>
      </c>
      <c r="GG6" s="11">
        <v>5.3999999999999999E-2</v>
      </c>
      <c r="GH6" s="11">
        <v>0.24099999999999999</v>
      </c>
      <c r="GI6" s="11">
        <v>0.156</v>
      </c>
      <c r="GJ6" s="11">
        <v>0.13100000000000001</v>
      </c>
      <c r="GK6" s="11">
        <v>8.5999999999999993E-2</v>
      </c>
      <c r="GL6" s="11">
        <v>0.05</v>
      </c>
      <c r="GM6" s="11">
        <v>6.9000000000000006E-2</v>
      </c>
      <c r="GN6" s="11">
        <v>2.8000000000000001E-2</v>
      </c>
      <c r="GO6" s="11">
        <v>1.2E-2</v>
      </c>
      <c r="GP6" s="1"/>
      <c r="GQ6" s="1"/>
      <c r="GR6" s="1"/>
      <c r="GS6" s="11">
        <v>0.26900000000000002</v>
      </c>
      <c r="GT6" s="11">
        <v>0.44700000000000001</v>
      </c>
      <c r="GU6" s="11">
        <v>0.191</v>
      </c>
      <c r="GV6" s="11">
        <v>9.2999999999999999E-2</v>
      </c>
      <c r="GW6" s="1"/>
      <c r="GX6" s="11">
        <v>0.47499999999999998</v>
      </c>
      <c r="GY6" s="11">
        <v>9.0999999999999998E-2</v>
      </c>
      <c r="GZ6" s="7"/>
      <c r="HA6" s="7">
        <v>0.70699999999999996</v>
      </c>
      <c r="HB6" s="11">
        <v>0.53100000000000003</v>
      </c>
      <c r="HC6" s="11">
        <v>0.85399999999999998</v>
      </c>
      <c r="HD6" s="11">
        <v>0.70399999999999996</v>
      </c>
      <c r="HE6" s="11">
        <v>0.25800000000000001</v>
      </c>
      <c r="HF6" s="11">
        <v>0.95599999999999996</v>
      </c>
      <c r="HG6" s="11">
        <v>0.88300000000000001</v>
      </c>
      <c r="HH6" s="11">
        <v>0.89700000000000002</v>
      </c>
      <c r="HI6" s="1"/>
      <c r="HJ6" s="11">
        <v>0.79800000000000004</v>
      </c>
      <c r="HK6" s="11">
        <v>0.72299999999999998</v>
      </c>
      <c r="HL6" s="11">
        <v>0.74199999999999999</v>
      </c>
      <c r="HM6" s="11">
        <v>0.35499999999999998</v>
      </c>
      <c r="HN6" s="11">
        <v>0.10199999999999999</v>
      </c>
      <c r="HO6" s="11">
        <v>0.108</v>
      </c>
      <c r="HP6" s="11">
        <v>5.6000000000000001E-2</v>
      </c>
      <c r="HQ6" s="1"/>
      <c r="HR6" s="11">
        <v>0.185</v>
      </c>
      <c r="HS6" s="11">
        <v>0.161</v>
      </c>
      <c r="HT6" s="1"/>
      <c r="HU6" s="11">
        <v>8.0000000000000002E-3</v>
      </c>
      <c r="HV6" s="11">
        <v>1.7000000000000001E-2</v>
      </c>
      <c r="HW6" s="11">
        <v>0.67300000000000004</v>
      </c>
      <c r="HX6" s="11">
        <v>0.13300000000000001</v>
      </c>
      <c r="HY6" s="11">
        <v>1.9E-2</v>
      </c>
      <c r="HZ6" s="11">
        <v>0.15</v>
      </c>
      <c r="IA6" s="1"/>
      <c r="IB6" s="11">
        <v>0.224</v>
      </c>
      <c r="IC6" s="11">
        <v>0.30399999999999999</v>
      </c>
      <c r="ID6" s="11">
        <v>0.22800000000000001</v>
      </c>
      <c r="IE6" s="11">
        <v>0.13300000000000001</v>
      </c>
      <c r="IF6" s="11">
        <v>9.6000000000000002E-2</v>
      </c>
      <c r="IG6" s="11">
        <v>1.4999999999999999E-2</v>
      </c>
      <c r="IH6" s="1"/>
      <c r="II6" s="11">
        <v>0.90700000000000003</v>
      </c>
      <c r="IJ6" s="11">
        <v>5.2999999999999999E-2</v>
      </c>
      <c r="IK6" s="11">
        <v>1.6E-2</v>
      </c>
      <c r="IL6" s="11">
        <v>2.4E-2</v>
      </c>
      <c r="IM6" s="1"/>
      <c r="IN6" s="11">
        <v>0.113</v>
      </c>
      <c r="IO6" s="11">
        <v>0.187</v>
      </c>
      <c r="IP6" s="11">
        <v>3.9E-2</v>
      </c>
      <c r="IQ6" s="11">
        <v>0.21</v>
      </c>
      <c r="IR6" s="11">
        <v>6.3E-2</v>
      </c>
      <c r="IS6" s="11">
        <v>8.8999999999999996E-2</v>
      </c>
      <c r="IT6" s="11">
        <v>0.155</v>
      </c>
      <c r="IU6" s="11">
        <v>6.7000000000000004E-2</v>
      </c>
      <c r="IV6" s="11">
        <v>8.5000000000000006E-2</v>
      </c>
      <c r="IW6" s="11">
        <v>0.129</v>
      </c>
      <c r="IX6" s="11">
        <v>9.3634074921620555E-2</v>
      </c>
      <c r="IY6" s="11">
        <v>0.03</v>
      </c>
      <c r="IZ6" s="11">
        <v>9.5000000000000001E-2</v>
      </c>
      <c r="JA6" s="11">
        <v>0.27476297387106863</v>
      </c>
      <c r="JB6" s="11">
        <v>0.13900000000000001</v>
      </c>
      <c r="JC6" s="11">
        <v>0.74199999999999999</v>
      </c>
      <c r="JD6" s="11">
        <v>6.4000000000000001E-2</v>
      </c>
      <c r="JE6" s="11">
        <v>6.2E-2</v>
      </c>
      <c r="JF6" s="11">
        <v>5.8000000000000003E-2</v>
      </c>
      <c r="JG6" s="11">
        <v>7.3999999999999996E-2</v>
      </c>
      <c r="JH6" s="11">
        <v>0.42499999999999999</v>
      </c>
      <c r="JI6" s="11">
        <v>8.7999999999999995E-2</v>
      </c>
      <c r="JJ6" s="11">
        <v>0.155</v>
      </c>
      <c r="JK6" s="11">
        <v>0.13600000000000001</v>
      </c>
      <c r="JL6" s="11">
        <v>0.19800000000000001</v>
      </c>
      <c r="JM6" s="1"/>
      <c r="JN6" s="10"/>
      <c r="JO6" s="11">
        <f>JO5/$JN5</f>
        <v>9.5664212872290127E-2</v>
      </c>
      <c r="JP6" s="11">
        <f>JP5/$JN5</f>
        <v>0.25611197406631997</v>
      </c>
      <c r="JQ6" s="11">
        <f>JQ5/$JN5</f>
        <v>0.15030475450800296</v>
      </c>
      <c r="JR6" s="11">
        <f>JR5/$JN5</f>
        <v>0.11819578577699737</v>
      </c>
      <c r="JS6" s="11">
        <f>JS5/$JN5</f>
        <v>7.4057033835348146E-2</v>
      </c>
      <c r="JT6" s="11">
        <f>JT5/$JN5</f>
        <v>7.9231951104207471E-2</v>
      </c>
      <c r="JU6" s="11">
        <f>JU5/$JN5</f>
        <v>8.3203890052002433E-2</v>
      </c>
      <c r="JV6" s="11">
        <f>JV5/$JN5</f>
        <v>3.7431620179644763E-2</v>
      </c>
      <c r="JW6" s="11">
        <f>JW5/$JN5</f>
        <v>0.10579877760518673</v>
      </c>
      <c r="JX6" s="11">
        <f>JX5/$JN5</f>
        <v>0.12722867562639292</v>
      </c>
      <c r="JY6" s="11">
        <f>JY5/$JN5</f>
        <v>9.6153846153846159E-2</v>
      </c>
      <c r="JZ6" s="11">
        <f>JZ5/$JN5</f>
        <v>3.1074829472546767E-2</v>
      </c>
      <c r="KA6" s="7"/>
      <c r="KB6" s="58">
        <v>0.93742900000000007</v>
      </c>
      <c r="KC6" s="58">
        <v>0.657864</v>
      </c>
      <c r="KD6" s="58">
        <v>0.89226899999999998</v>
      </c>
      <c r="KE6" s="58">
        <v>0.73096000000000005</v>
      </c>
      <c r="KF6" s="58">
        <v>0.85553000000000001</v>
      </c>
      <c r="KG6" s="58">
        <v>0.37122100000000002</v>
      </c>
      <c r="KH6" s="58">
        <v>0.57749700000000004</v>
      </c>
      <c r="KI6" s="58">
        <v>0.62284700000000004</v>
      </c>
      <c r="KJ6" s="58">
        <v>0.69479500000000005</v>
      </c>
      <c r="KK6" s="58">
        <v>0.81438900000000003</v>
      </c>
      <c r="KL6" s="58">
        <v>0.87</v>
      </c>
      <c r="KM6" s="58">
        <v>0.88882499999999998</v>
      </c>
      <c r="KN6" s="58">
        <v>0.49</v>
      </c>
      <c r="KO6" s="58">
        <v>0.52851099999999995</v>
      </c>
      <c r="KP6" s="58">
        <v>0.90090999999999999</v>
      </c>
      <c r="KQ6" s="58">
        <v>0.69403000000000004</v>
      </c>
      <c r="KR6" s="58">
        <v>0.85093799999999997</v>
      </c>
      <c r="KS6" s="58">
        <v>0.76712599999999997</v>
      </c>
      <c r="KT6" s="58">
        <v>0.66456099999999996</v>
      </c>
      <c r="KU6" s="58">
        <v>0.68867199999999995</v>
      </c>
      <c r="KV6" s="58">
        <v>0.47321100000000005</v>
      </c>
      <c r="KW6" s="58">
        <v>0.74473800000000001</v>
      </c>
      <c r="KX6" s="58">
        <v>0.86</v>
      </c>
      <c r="KY6" s="58">
        <v>0.87</v>
      </c>
      <c r="KZ6" s="58">
        <v>0.87</v>
      </c>
      <c r="LA6" s="58">
        <v>0.60084199999999999</v>
      </c>
      <c r="LB6" s="58">
        <v>0.45675500000000002</v>
      </c>
      <c r="LC6" s="58">
        <v>0.32931499999999997</v>
      </c>
      <c r="LD6" s="58">
        <v>0.71182500000000004</v>
      </c>
      <c r="LE6" s="58">
        <v>0.61595900000000003</v>
      </c>
      <c r="LF6" s="58">
        <v>0.65461100000000005</v>
      </c>
      <c r="LG6" s="7"/>
      <c r="LH6" s="7"/>
      <c r="LI6" s="7"/>
      <c r="LJ6" s="66">
        <f>LJ5/$LI5</f>
        <v>0</v>
      </c>
      <c r="LK6" s="66">
        <f>LK5/$LI5</f>
        <v>0</v>
      </c>
      <c r="LL6" s="7">
        <f>LL5/$LI5</f>
        <v>3.5175879396984924E-2</v>
      </c>
      <c r="LM6" s="7">
        <f>LM5/$LI5</f>
        <v>0.25125628140703515</v>
      </c>
      <c r="LN6" s="7">
        <f>LN5/$LI5</f>
        <v>0.16582914572864321</v>
      </c>
      <c r="LO6" s="7">
        <f>LO5/$LI5</f>
        <v>0.13232830820770519</v>
      </c>
      <c r="LP6" s="7">
        <f>LP5/$LI5</f>
        <v>0.12060301507537688</v>
      </c>
      <c r="LQ6" s="7">
        <f>LQ5/$LI5</f>
        <v>0.42713567839195982</v>
      </c>
      <c r="LR6" s="7">
        <f>LR5/$LI5</f>
        <v>0.1306532663316583</v>
      </c>
      <c r="LS6" s="7">
        <f>LS5/$LI5</f>
        <v>0.13735343383584589</v>
      </c>
      <c r="LT6" s="7"/>
      <c r="LU6" s="76">
        <v>0.15948130186634829</v>
      </c>
      <c r="LV6" s="11">
        <v>0.20922968046722232</v>
      </c>
      <c r="LW6" s="10"/>
      <c r="LX6" s="7"/>
      <c r="LY6" s="78"/>
      <c r="LZ6" s="78"/>
      <c r="MA6" s="78"/>
      <c r="MB6" s="7"/>
      <c r="MC6" s="1"/>
      <c r="MD6" s="7"/>
      <c r="ME6" s="7"/>
      <c r="MF6" s="7"/>
      <c r="MG6" s="11">
        <v>0.72689999999999999</v>
      </c>
      <c r="MH6" s="81">
        <f>MH5/($B$5/10000)</f>
        <v>5.5614191767475845</v>
      </c>
      <c r="MI6" s="7">
        <v>0.70609999999999995</v>
      </c>
      <c r="MJ6" s="81">
        <f>MJ5/($B$5/10000)</f>
        <v>6.2921165868312086</v>
      </c>
      <c r="MK6" s="7">
        <v>0.62076299999999995</v>
      </c>
      <c r="ML6" s="81">
        <f>ML5/($B$5/10000)</f>
        <v>128.54185272387755</v>
      </c>
      <c r="MM6" s="81">
        <f>MM5/($B$5/10000)</f>
        <v>641.79589185678333</v>
      </c>
      <c r="MN6" s="81">
        <f>MN5/($B$5/10000)</f>
        <v>114.73979053340911</v>
      </c>
      <c r="MO6" s="81">
        <f>MO5/($B$5/10000)</f>
        <v>6.9822196963546315</v>
      </c>
      <c r="MP6" s="7">
        <v>0.270681</v>
      </c>
      <c r="MQ6" s="81">
        <f>MQ5/($B$5/10000)</f>
        <v>100.34911098481773</v>
      </c>
      <c r="MR6" s="7">
        <v>0.67057500000000003</v>
      </c>
      <c r="MS6" s="81">
        <f>MS5/($B$5/10000)</f>
        <v>63.733051879516118</v>
      </c>
      <c r="MT6" s="7">
        <v>0.13148399999999999</v>
      </c>
      <c r="MU6" s="81">
        <f>MU5/($B$5/10000)</f>
        <v>111.39076073719249</v>
      </c>
      <c r="MV6" s="81">
        <f>MV5/($B$5/10000)</f>
        <v>0.22326865308110741</v>
      </c>
      <c r="MW6" s="81">
        <f>MW5/($B$5/10000)</f>
        <v>4.1812129577007386</v>
      </c>
      <c r="MX6" s="81">
        <f>MX5/($B$5/10000)</f>
        <v>12.320370220021109</v>
      </c>
      <c r="MY6" s="81">
        <f>MY5/($B$5/10000)</f>
        <v>21.027847690184299</v>
      </c>
      <c r="MZ6" s="7">
        <v>0.67465699999999995</v>
      </c>
      <c r="NA6" s="7"/>
      <c r="NB6" s="7"/>
      <c r="NC6" s="11">
        <f>NC5/$NB5</f>
        <v>0.48751851556566367</v>
      </c>
      <c r="ND6" s="11">
        <f>ND5/$NB5</f>
        <v>0.51248148443433639</v>
      </c>
      <c r="NE6" s="11">
        <f>NE5/$NB5</f>
        <v>5.4892095689282584E-2</v>
      </c>
      <c r="NF6" s="11">
        <f>NF5/$NB5</f>
        <v>6.0086944480578067E-2</v>
      </c>
      <c r="NG6" s="11">
        <f>NG5/$NB5</f>
        <v>3.6506611053530438E-2</v>
      </c>
      <c r="NH6" s="11">
        <f>NH5/$NB5</f>
        <v>0.15078489213765089</v>
      </c>
      <c r="NI6" s="11">
        <f>NI5/$NB5</f>
        <v>0.31625005769723014</v>
      </c>
      <c r="NJ6" s="11">
        <f>NJ5/$NB5</f>
        <v>0.23778811898637506</v>
      </c>
      <c r="NK6" s="11">
        <f>NK5/$NB5</f>
        <v>0.1229664348986417</v>
      </c>
      <c r="NL6" s="11">
        <f>NL5/$NB5</f>
        <v>2.0724845056711131E-2</v>
      </c>
      <c r="NM6" s="11">
        <f>NM5/$NB5</f>
        <v>0.15148565122339108</v>
      </c>
      <c r="NN6" s="11">
        <f>NN5/$NB5</f>
        <v>0.15078489213765089</v>
      </c>
      <c r="NO6" s="11">
        <f>NO5/$NB5</f>
        <v>0.31625005769723014</v>
      </c>
      <c r="NP6" s="11">
        <f>NP5/$NB5</f>
        <v>0.23778811898637506</v>
      </c>
      <c r="NQ6" s="11">
        <f>NQ5/$NB5</f>
        <v>0.14369127995535283</v>
      </c>
    </row>
    <row r="7" spans="1:381">
      <c r="A7" s="4" t="str">
        <f>A5&amp;"index"</f>
        <v>Edinburghindex</v>
      </c>
      <c r="B7" s="7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7"/>
      <c r="S7" s="11"/>
      <c r="T7" s="11"/>
      <c r="U7" s="11"/>
      <c r="V7" s="11"/>
      <c r="W7" s="11"/>
      <c r="X7" s="11"/>
      <c r="Y7" s="11"/>
      <c r="Z7" s="7"/>
      <c r="AA7" s="11"/>
      <c r="AB7" s="11"/>
      <c r="AC7" s="11"/>
      <c r="AD7" s="11"/>
      <c r="AE7" s="11"/>
      <c r="AF7" s="11"/>
      <c r="AG7" s="11"/>
      <c r="AH7" s="7"/>
      <c r="AI7" s="11"/>
      <c r="AJ7" s="11"/>
      <c r="AK7" s="11"/>
      <c r="AL7" s="11"/>
      <c r="AM7" s="11"/>
      <c r="AN7" s="7"/>
      <c r="AO7" s="7"/>
      <c r="AP7" s="11"/>
      <c r="AQ7" s="11"/>
      <c r="AR7" s="11"/>
      <c r="AS7" s="11"/>
      <c r="AT7" s="11"/>
      <c r="AU7" s="11"/>
      <c r="AV7" s="11"/>
      <c r="AW7" s="7"/>
      <c r="AX7" s="11"/>
      <c r="AY7" s="11"/>
      <c r="AZ7" s="11"/>
      <c r="BA7" s="11"/>
      <c r="BB7" s="11"/>
      <c r="BC7" s="11"/>
      <c r="BD7" s="11"/>
      <c r="BE7" s="11"/>
      <c r="BF7" s="11"/>
      <c r="BG7" s="7"/>
      <c r="BH7" s="11"/>
      <c r="BI7" s="11"/>
      <c r="BJ7" s="11"/>
      <c r="BK7" s="11"/>
      <c r="BL7" s="11"/>
      <c r="BM7" s="11"/>
      <c r="BN7" s="11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31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44"/>
      <c r="GT7" s="44"/>
      <c r="GU7" s="44"/>
      <c r="GV7" s="44"/>
      <c r="GW7" s="1"/>
      <c r="GX7" s="1"/>
      <c r="GY7" s="1"/>
      <c r="GZ7" s="7"/>
      <c r="HA7" s="7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9"/>
      <c r="JY7" s="57"/>
      <c r="JZ7" s="57"/>
      <c r="KA7" s="7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7"/>
      <c r="LH7" s="7"/>
      <c r="LI7" s="7"/>
      <c r="LJ7" s="66"/>
      <c r="LK7" s="66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10"/>
      <c r="LX7" s="7"/>
      <c r="LY7" s="78"/>
      <c r="LZ7" s="78"/>
      <c r="MA7" s="78"/>
      <c r="MB7" s="7"/>
      <c r="MC7" s="7"/>
      <c r="MD7" s="7"/>
      <c r="ME7" s="7"/>
      <c r="MF7" s="7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7"/>
      <c r="NB7" s="7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</row>
    <row r="8" spans="1:381">
      <c r="A8" s="4" t="s">
        <v>5</v>
      </c>
      <c r="B8" s="7"/>
      <c r="C8" s="11">
        <f>LARGE(C73:C89,1)</f>
        <v>0.52969749854566606</v>
      </c>
      <c r="D8" s="11">
        <f>LARGE(D73:D89,1)</f>
        <v>0.50993195922538193</v>
      </c>
      <c r="E8" s="11">
        <f>LARGE(E73:E89,1)</f>
        <v>7.8535264335334976E-2</v>
      </c>
      <c r="F8" s="11">
        <f>LARGE(F73:F89,1)</f>
        <v>9.119366396379408E-2</v>
      </c>
      <c r="G8" s="11">
        <f>LARGE(G73:G89,1)</f>
        <v>4.9599876290253989E-2</v>
      </c>
      <c r="H8" s="11">
        <f>LARGE(H73:H89,1)</f>
        <v>0.29572425828970333</v>
      </c>
      <c r="I8" s="11">
        <f>LARGE(I73:I89,1)</f>
        <v>0.57130589462062198</v>
      </c>
      <c r="J8" s="11">
        <f>LARGE(J73:J89,1)</f>
        <v>0.21458613728129206</v>
      </c>
      <c r="K8" s="11">
        <f>LARGE(K73:K89,1)</f>
        <v>0.17271187176925415</v>
      </c>
      <c r="L8" s="11">
        <f>LARGE(L73:L89,1)</f>
        <v>3.5706528821510791E-2</v>
      </c>
      <c r="M8" s="11">
        <f>LARGE(M73:M89,1)</f>
        <v>0.20870128340986696</v>
      </c>
      <c r="N8" s="11">
        <f>LARGE(N73:N89,1)</f>
        <v>0.29572425828970333</v>
      </c>
      <c r="O8" s="11">
        <f>LARGE(O73:O89,1)</f>
        <v>0.57130589462062198</v>
      </c>
      <c r="P8" s="11">
        <f>LARGE(P73:P89,1)</f>
        <v>0.21458613728129206</v>
      </c>
      <c r="Q8" s="11">
        <f>LARGE(Q73:Q89,1)</f>
        <v>0.20841840059076494</v>
      </c>
      <c r="R8" s="11"/>
      <c r="S8" s="11">
        <f>LARGE(S73:S89,1)</f>
        <v>0.16259541984732825</v>
      </c>
      <c r="T8" s="11">
        <f>LARGE(T73:T89,1)</f>
        <v>0.41260404280618312</v>
      </c>
      <c r="U8" s="11">
        <f>LARGE(U73:U89,1)</f>
        <v>8.5287011036374316E-2</v>
      </c>
      <c r="V8" s="11">
        <f>LARGE(V73:V89,1)</f>
        <v>0.34463061690784463</v>
      </c>
      <c r="W8" s="11">
        <f>LARGE(W73:W89,1)</f>
        <v>0.18626389845518054</v>
      </c>
      <c r="X8" s="11">
        <f>LARGE(X73:X89,1)</f>
        <v>0.18887530562347188</v>
      </c>
      <c r="Y8" s="11">
        <f>LARGE(Y73:Y89,1)</f>
        <v>5.3380402225074883E-2</v>
      </c>
      <c r="Z8" s="11"/>
      <c r="AA8" s="11">
        <f>LARGE(AA73:AA89,1)</f>
        <v>0.81759329779131762</v>
      </c>
      <c r="AB8" s="11">
        <f>LARGE(AB73:AB89,1)</f>
        <v>1.1472563967091856E-2</v>
      </c>
      <c r="AC8" s="11">
        <f>LARGE(AC73:AC89,1)</f>
        <v>0.21445830340233787</v>
      </c>
      <c r="AD8" s="11">
        <f>LARGE(AD73:AD89,1)</f>
        <v>0.15391986062717769</v>
      </c>
      <c r="AE8" s="11">
        <f>LARGE(AE73:AE89,1)</f>
        <v>0.44671680892419507</v>
      </c>
      <c r="AF8" s="11">
        <f>LARGE(AF73:AF89,1)</f>
        <v>1.5803262063720104E-2</v>
      </c>
      <c r="AG8" s="11"/>
      <c r="AH8" s="11"/>
      <c r="AI8" s="11">
        <f>LARGE(AI73:AI89,1)</f>
        <v>1.9859714358150933E-2</v>
      </c>
      <c r="AJ8" s="11">
        <f>LARGE(AJ73:AJ89,1)</f>
        <v>0.1443859351112621</v>
      </c>
      <c r="AK8" s="11">
        <f>LARGE(AK73:AK89,1)</f>
        <v>0.66593705185297003</v>
      </c>
      <c r="AL8" s="11">
        <f>LARGE(AL73:AL89,1)</f>
        <v>0.4361195734958111</v>
      </c>
      <c r="AM8" s="11">
        <f>LARGE(AM73:AM89,1)</f>
        <v>0.29804191675686315</v>
      </c>
      <c r="AN8" s="11"/>
      <c r="AO8" s="11"/>
      <c r="AP8" s="11">
        <f>LARGE(AP73:AP89,1)</f>
        <v>0.48445727874978767</v>
      </c>
      <c r="AQ8" s="11">
        <f>LARGE(AQ73:AQ89,1)</f>
        <v>0.36567022086824069</v>
      </c>
      <c r="AR8" s="11">
        <f>LARGE(AR73:AR89,1)</f>
        <v>0.31260454590180065</v>
      </c>
      <c r="AS8" s="11">
        <f>LARGE(AS73:AS89,1)</f>
        <v>5.6589644843816858E-2</v>
      </c>
      <c r="AT8" s="11">
        <f>LARGE(AT73:AT89,1)</f>
        <v>5.0788921243312794E-3</v>
      </c>
      <c r="AU8" s="11">
        <f>LARGE(AU73:AU89,1)</f>
        <v>3.8536296797092875E-2</v>
      </c>
      <c r="AV8" s="11">
        <f>LARGE(AV73:AV89,1)</f>
        <v>0.57102056359482101</v>
      </c>
      <c r="AW8" s="11"/>
      <c r="AX8" s="11">
        <f>LARGE(AX73:AX89,1)</f>
        <v>4.5620437956204379E-2</v>
      </c>
      <c r="AY8" s="11">
        <f>LARGE(AY73:AY89,1)</f>
        <v>0.35528421551775236</v>
      </c>
      <c r="AZ8" s="11">
        <f>LARGE(AZ73:AZ89,1)</f>
        <v>0.5594190516873131</v>
      </c>
      <c r="BA8" s="11">
        <f>LARGE(BA73:BA89,1)</f>
        <v>4.9362834336927598E-2</v>
      </c>
      <c r="BB8" s="11">
        <f>LARGE(BB73:BB89,1)</f>
        <v>6.8219028561033292E-3</v>
      </c>
      <c r="BC8" s="11">
        <f>LARGE(BC73:BC89,1)</f>
        <v>8.789986091794158E-2</v>
      </c>
      <c r="BD8" s="11">
        <f>LARGE(BD73:BD89,1)</f>
        <v>0.37217153284671534</v>
      </c>
      <c r="BE8" s="11">
        <f>LARGE(BE73:BE89,1)</f>
        <v>1.5805211448099103E-2</v>
      </c>
      <c r="BF8" s="11">
        <f>LARGE(BF73:BF89,1)</f>
        <v>0.14187956204379562</v>
      </c>
      <c r="BG8" s="11"/>
      <c r="BH8" s="11">
        <f>LARGE(BH73:BH89,1)</f>
        <v>3.7071290944123314E-2</v>
      </c>
      <c r="BI8" s="11">
        <f>LARGE(BI73:BI89,1)</f>
        <v>5.163776493256262E-2</v>
      </c>
      <c r="BJ8" s="11">
        <f>LARGE(BJ73:BJ89,1)</f>
        <v>0.33888193976715097</v>
      </c>
      <c r="BK8" s="11">
        <f>LARGE(BK73:BK89,1)</f>
        <v>0.31180753402975625</v>
      </c>
      <c r="BL8" s="11">
        <f>LARGE(BL73:BL89,1)</f>
        <v>0.25233582487987188</v>
      </c>
      <c r="BM8" s="11">
        <f>LARGE(BM73:BM89,1)</f>
        <v>0.92755298651252405</v>
      </c>
      <c r="BN8" s="11">
        <f>LARGE(BN73:BN89,1)</f>
        <v>3.486098120908086E-3</v>
      </c>
      <c r="BO8" s="11"/>
      <c r="BP8" s="11">
        <f>LARGE(BP73:BP89,1)</f>
        <v>0.95969281306876197</v>
      </c>
      <c r="BQ8" s="11">
        <f>LARGE(BQ73:BQ89,1)</f>
        <v>0.79252261159324766</v>
      </c>
      <c r="BR8" s="11">
        <f>LARGE(BR73:BR89,1)</f>
        <v>0.14877229557563124</v>
      </c>
      <c r="BS8" s="11">
        <f>LARGE(BS73:BS89,1)</f>
        <v>0.5099783954007836</v>
      </c>
      <c r="BT8" s="11">
        <f>LARGE(BT73:BT89,1)</f>
        <v>0.10961113941246392</v>
      </c>
      <c r="BU8" s="11">
        <f>LARGE(BU73:BU89,1)</f>
        <v>6.0882364967085087E-2</v>
      </c>
      <c r="BV8" s="11">
        <f>LARGE(BV73:BV89,1)</f>
        <v>0.10356630741477404</v>
      </c>
      <c r="BW8" s="11">
        <f>LARGE(BW73:BW89,1)</f>
        <v>0.46300654556152093</v>
      </c>
      <c r="BX8" s="11">
        <f>LARGE(BX73:BX89,1)</f>
        <v>0.1740006718172657</v>
      </c>
      <c r="BY8" s="11">
        <f>LARGE(BY73:BY89,1)</f>
        <v>0.30826652938148119</v>
      </c>
      <c r="BZ8" s="11">
        <f>LARGE(BZ73:BZ89,1)</f>
        <v>5.5383780851640897E-2</v>
      </c>
      <c r="CA8" s="11">
        <f>LARGE(CA73:CA89,1)</f>
        <v>6.5636018443178734E-2</v>
      </c>
      <c r="CB8" s="11">
        <f>LARGE(CB73:CB89,1)</f>
        <v>3.90760796897981E-2</v>
      </c>
      <c r="CC8" s="11">
        <f>LARGE(CC73:CC89,1)</f>
        <v>0.52229576146543655</v>
      </c>
      <c r="CD8" s="11">
        <f>LARGE(CD73:CD89,1)</f>
        <v>0.81698495370370372</v>
      </c>
      <c r="CE8" s="11">
        <f>LARGE(CE73:CE89,1)</f>
        <v>6.9875645038490822E-2</v>
      </c>
      <c r="CF8" s="11">
        <f>LARGE(CF73:CF89,1)</f>
        <v>0.54578993055555558</v>
      </c>
      <c r="CG8" s="11">
        <f>LARGE(CG73:CG89,1)</f>
        <v>0.14706917796162647</v>
      </c>
      <c r="CH8" s="11">
        <f>LARGE(CH73:CH89,1)</f>
        <v>7.8081380593858385E-2</v>
      </c>
      <c r="CI8" s="11">
        <f>LARGE(CI73:CI89,1)</f>
        <v>9.296501479851256E-2</v>
      </c>
      <c r="CJ8" s="11">
        <f>LARGE(CJ73:CJ89,1)</f>
        <v>0.42809440692115047</v>
      </c>
      <c r="CK8" s="11">
        <f>LARGE(CK73:CK89,1)</f>
        <v>0.15143056524773202</v>
      </c>
      <c r="CL8" s="11">
        <f>LARGE(CL73:CL89,1)</f>
        <v>0.29763982697123775</v>
      </c>
      <c r="CM8" s="11">
        <f>LARGE(CM73:CM89,1)</f>
        <v>1.728618235227658E-2</v>
      </c>
      <c r="CN8" s="11">
        <f>LARGE(CN73:CN89,1)</f>
        <v>7.3325048017173197E-2</v>
      </c>
      <c r="CO8" s="11">
        <f>LARGE(CO73:CO89,1)</f>
        <v>5.2479999999999999E-2</v>
      </c>
      <c r="CP8" s="11">
        <f>LARGE(CP73:CP89,1)</f>
        <v>0.52071437249422914</v>
      </c>
      <c r="CQ8" s="11">
        <f>LARGE(CQ73:CQ89,1)</f>
        <v>0.76744530960326285</v>
      </c>
      <c r="CR8" s="11">
        <f>LARGE(CR73:CR89,1)</f>
        <v>0.23658096526838068</v>
      </c>
      <c r="CS8" s="11">
        <f>LARGE(CS73:CS89,1)</f>
        <v>0.47326659251019654</v>
      </c>
      <c r="CT8" s="11">
        <f>LARGE(CT73:CT89,1)</f>
        <v>7.4708873216335903E-2</v>
      </c>
      <c r="CU8" s="11">
        <f>LARGE(CU73:CU89,1)</f>
        <v>4.5273248897907771E-2</v>
      </c>
      <c r="CV8" s="11">
        <f>LARGE(CV73:CV89,1)</f>
        <v>0.12017167381974249</v>
      </c>
      <c r="CW8" s="11">
        <f>LARGE(CW73:CW89,1)</f>
        <v>0.49582649639723192</v>
      </c>
      <c r="CX8" s="11">
        <f>LARGE(CX73:CX89,1)</f>
        <v>0.19494818652849741</v>
      </c>
      <c r="CY8" s="11">
        <f>LARGE(CY73:CY89,1)</f>
        <v>0.31825640293928803</v>
      </c>
      <c r="CZ8" s="11">
        <f>LARGE(CZ73:CZ89,1)</f>
        <v>9.1959480848369732E-2</v>
      </c>
      <c r="DA8" s="11">
        <f>LARGE(DA73:DA89,1)</f>
        <v>5.8535058430717865E-2</v>
      </c>
      <c r="DB8" s="11">
        <f>LARGE(DB73:DB89,1)</f>
        <v>2.7777777777777776E-2</v>
      </c>
      <c r="DC8" s="11"/>
      <c r="DD8" s="11">
        <f>LARGE(DD73:DD89,1)</f>
        <v>0.67407999289741194</v>
      </c>
      <c r="DE8" s="11">
        <f>LARGE(DE73:DE89,1)</f>
        <v>0.30046434368983349</v>
      </c>
      <c r="DF8" s="11">
        <f>LARGE(DF73:DF89,1)</f>
        <v>0.12151086480968354</v>
      </c>
      <c r="DG8" s="11">
        <f>LARGE(DG73:DG89,1)</f>
        <v>4.6021571412121445E-2</v>
      </c>
      <c r="DH8" s="11">
        <f>LARGE(DH73:DH89,1)</f>
        <v>1.504625187118566E-2</v>
      </c>
      <c r="DI8" s="11"/>
      <c r="DJ8" s="11">
        <f>LARGE(DJ73:DJ89,1)</f>
        <v>0.10278547469738952</v>
      </c>
      <c r="DK8" s="11">
        <f>LARGE(DK73:DK89,1)</f>
        <v>0.10377892710181585</v>
      </c>
      <c r="DL8" s="11">
        <f>LARGE(DL73:DL89,1)</f>
        <v>0.95148044568739731</v>
      </c>
      <c r="DM8" s="11">
        <f>LARGE(DM73:DM89,1)</f>
        <v>0.96422071292227107</v>
      </c>
      <c r="DN8" s="11"/>
      <c r="DO8" s="11"/>
      <c r="DP8" s="11">
        <f>LARGE(DP73:DP89,1)</f>
        <v>0.26009201543484711</v>
      </c>
      <c r="DQ8" s="11">
        <f>LARGE(DQ73:DQ89,1)</f>
        <v>0.24704927457810544</v>
      </c>
      <c r="DR8" s="11">
        <f>LARGE(DR73:DR89,1)</f>
        <v>9.1661273920680408E-2</v>
      </c>
      <c r="DS8" s="11">
        <f>LARGE(DS73:DS89,1)</f>
        <v>0.58823724540569233</v>
      </c>
      <c r="DT8" s="11">
        <f>LARGE(DT73:DT89,1)</f>
        <v>0.2854192279321367</v>
      </c>
      <c r="DU8" s="11"/>
      <c r="DV8" s="11"/>
      <c r="DW8" s="11" t="e">
        <f>LARGE(DW73:DW89,1)</f>
        <v>#DIV/0!</v>
      </c>
      <c r="DX8" s="11" t="e">
        <f>LARGE(DX73:DX89,1)</f>
        <v>#DIV/0!</v>
      </c>
      <c r="DY8" s="11"/>
      <c r="DZ8" s="31" t="str">
        <f>DZ20</f>
        <v>1307/10k</v>
      </c>
      <c r="EA8" s="11">
        <f>LARGE(EA73:EA89,1)</f>
        <v>0.51851851851851849</v>
      </c>
      <c r="EB8" s="11">
        <f>LARGE(EB73:EB89,1)</f>
        <v>3.8148148148148149</v>
      </c>
      <c r="EC8" s="11">
        <f>LARGE(EC73:EC89,1)</f>
        <v>4.1481481481481479</v>
      </c>
      <c r="ED8" s="11">
        <f>LARGE(ED73:ED89,1)</f>
        <v>0.66666666666666663</v>
      </c>
      <c r="EE8" s="11">
        <f>LARGE(EE73:EE89,1)</f>
        <v>0.63500000000000001</v>
      </c>
      <c r="EF8" s="11"/>
      <c r="EG8" s="11"/>
      <c r="EH8" s="11">
        <f>LARGE(EH73:EH89,1)</f>
        <v>0.27205882352941174</v>
      </c>
      <c r="EI8" s="11">
        <f>LARGE(EI73:EI89,1)</f>
        <v>6.6176470588235295E-2</v>
      </c>
      <c r="EJ8" s="11">
        <f>LARGE(EJ73:EJ89,1)</f>
        <v>0.3247863247863248</v>
      </c>
      <c r="EK8" s="11">
        <f>LARGE(EK73:EK89,1)</f>
        <v>0.22105263157894736</v>
      </c>
      <c r="EL8" s="11">
        <f>LARGE(EL73:EL89,1)</f>
        <v>0.23974763406940064</v>
      </c>
      <c r="EM8" s="11">
        <f>LARGE(EM73:EM89,1)</f>
        <v>0.27083333333333331</v>
      </c>
      <c r="EN8" s="11">
        <f>LARGE(EN73:EN89,1)</f>
        <v>0.60683760683760679</v>
      </c>
      <c r="EO8" s="11">
        <f>LARGE(EO73:EO89,1)</f>
        <v>0.51428571428571423</v>
      </c>
      <c r="EP8" s="11">
        <f>LARGE(EP73:EP89,1)</f>
        <v>5.1470588235294115E-2</v>
      </c>
      <c r="EQ8" s="11">
        <f>LARGE(EQ73:EQ89,1)</f>
        <v>4.8611111111111112E-2</v>
      </c>
      <c r="ER8" s="11">
        <f>LARGE(ER73:ER89,1)</f>
        <v>0.10294117647058823</v>
      </c>
      <c r="ES8" s="11">
        <f>LARGE(ES73:ES89,1)</f>
        <v>0.89743589743589747</v>
      </c>
      <c r="ET8" s="11">
        <f>LARGE(ET73:ET89,1)</f>
        <v>0.55440414507772018</v>
      </c>
      <c r="EU8" s="11">
        <f>LARGE(EU73:EU89,1)</f>
        <v>0.49572649572649574</v>
      </c>
      <c r="EV8" s="11">
        <f>LARGE(EV73:EV89,1)</f>
        <v>0.14173228346456693</v>
      </c>
      <c r="EW8" s="11">
        <f>LARGE(EW73:EW89,1)</f>
        <v>0.26637554585152839</v>
      </c>
      <c r="EX8" s="11">
        <f>LARGE(EX73:EX89,1)</f>
        <v>0.44210526315789472</v>
      </c>
      <c r="EY8" s="11">
        <f>LARGE(EY73:EY89,1)</f>
        <v>0.3235294117647059</v>
      </c>
      <c r="EZ8" s="11">
        <f>LARGE(EZ73:EZ89,1)</f>
        <v>0.15238095238095239</v>
      </c>
      <c r="FA8" s="11"/>
      <c r="FB8" s="11"/>
      <c r="FC8" s="11">
        <f>LARGE(FC73:FC89,1)</f>
        <v>0.41666666666666669</v>
      </c>
      <c r="FD8" s="11">
        <f>LARGE(FD73:FD89,1)</f>
        <v>0.75</v>
      </c>
      <c r="FE8" s="11">
        <f>LARGE(FE73:FE89,1)</f>
        <v>0.35714285714285715</v>
      </c>
      <c r="FF8" s="11">
        <f>LARGE(FF73:FF89,1)</f>
        <v>0.10344827586206896</v>
      </c>
      <c r="FG8" s="11">
        <f>LARGE(FG73:FG89,1)</f>
        <v>0.41666666666666669</v>
      </c>
      <c r="FH8" s="11">
        <f>LARGE(FH73:FH89,1)</f>
        <v>0.85263157894736841</v>
      </c>
      <c r="FI8" s="11">
        <f>LARGE(FI73:FI89,1)</f>
        <v>0.25</v>
      </c>
      <c r="FJ8" s="11">
        <f>LARGE(FJ73:FJ89,1)</f>
        <v>0.35714285714285715</v>
      </c>
      <c r="FK8" s="11">
        <f>LARGE(FK73:FK89,1)</f>
        <v>0.33333333333333331</v>
      </c>
      <c r="FL8" s="11">
        <f>LARGE(FL73:FL89,1)</f>
        <v>0.4</v>
      </c>
      <c r="FM8" s="11">
        <f>LARGE(FM73:FM89,1)</f>
        <v>0.47368421052631576</v>
      </c>
      <c r="FN8" s="11">
        <f>LARGE(FN73:FN89,1)</f>
        <v>0.25</v>
      </c>
      <c r="FO8" s="11">
        <f>LARGE(FO73:FO89,1)</f>
        <v>1</v>
      </c>
      <c r="FP8" s="11">
        <f>LARGE(FP73:FP89,1)</f>
        <v>0.26315789473684209</v>
      </c>
      <c r="FQ8" s="11">
        <f>LARGE(FQ73:FQ89,1)</f>
        <v>0.69565217391304346</v>
      </c>
      <c r="FR8" s="11">
        <f>LARGE(FR73:FR89,1)</f>
        <v>0.43478260869565216</v>
      </c>
      <c r="FS8" s="39">
        <f>LARGE(FS73:FS89,1)</f>
        <v>19959</v>
      </c>
      <c r="FT8" s="41">
        <f>LARGE(FT73:FT89,1)</f>
        <v>32.200000000000003</v>
      </c>
      <c r="FU8" s="11">
        <f>LARGE(FU73:FU89,1)</f>
        <v>0.22700000000000001</v>
      </c>
      <c r="FV8" s="11">
        <f>LARGE(FV73:FV89,1)</f>
        <v>1.4E-2</v>
      </c>
      <c r="FW8" s="1"/>
      <c r="FX8" s="11">
        <f>LARGE(FX73:FX89,1)</f>
        <v>9.5000000000000001E-2</v>
      </c>
      <c r="FY8" s="11">
        <f>LARGE(FY73:FY89,1)</f>
        <v>0.27100000000000002</v>
      </c>
      <c r="FZ8" s="11">
        <f>LARGE(FZ73:FZ89,1)</f>
        <v>0.28999999999999998</v>
      </c>
      <c r="GA8" s="11">
        <f>LARGE(GA73:GA89,1)</f>
        <v>0.19600000000000001</v>
      </c>
      <c r="GB8" s="11">
        <f>LARGE(GB73:GB89,1)</f>
        <v>0.16400000000000001</v>
      </c>
      <c r="GC8" s="11">
        <f>LARGE(GC73:GC89,1)</f>
        <v>0.25</v>
      </c>
      <c r="GD8" s="1"/>
      <c r="GE8" s="48">
        <f>LARGE(GE73:GE89,1)</f>
        <v>48692.9</v>
      </c>
      <c r="GF8" s="11">
        <f>LARGE(GF73:GF89,1)</f>
        <v>0.27200000000000002</v>
      </c>
      <c r="GG8" s="11">
        <f>LARGE(GG73:GG89,1)</f>
        <v>8.2000000000000003E-2</v>
      </c>
      <c r="GH8" s="11">
        <f>LARGE(GH73:GH89,1)</f>
        <v>0.36399999999999999</v>
      </c>
      <c r="GI8" s="11">
        <f>LARGE(GI73:GI89,1)</f>
        <v>0.17799999999999999</v>
      </c>
      <c r="GJ8" s="11">
        <f>LARGE(GJ73:GJ89,1)</f>
        <v>0.16700000000000001</v>
      </c>
      <c r="GK8" s="11">
        <f>LARGE(GK73:GK89,1)</f>
        <v>0.112</v>
      </c>
      <c r="GL8" s="11">
        <f>LARGE(GL73:GL89,1)</f>
        <v>7.8E-2</v>
      </c>
      <c r="GM8" s="11">
        <f>LARGE(GM73:GM89,1)</f>
        <v>0.126</v>
      </c>
      <c r="GN8" s="11">
        <f>LARGE(GN73:GN89,1)</f>
        <v>5.6000000000000001E-2</v>
      </c>
      <c r="GO8" s="11">
        <f>LARGE(GO73:GO89,1)</f>
        <v>2.8000000000000001E-2</v>
      </c>
      <c r="GP8" s="51">
        <f>LARGE(GP73:GP89,1)</f>
        <v>218618</v>
      </c>
      <c r="GQ8" s="41">
        <f>LARGE(GQ73:GQ89,1)</f>
        <v>4.5478913696032643</v>
      </c>
      <c r="GR8" s="1"/>
      <c r="GS8" s="11">
        <f>LARGE(GS73:GS89,1)</f>
        <v>0.35199999999999998</v>
      </c>
      <c r="GT8" s="11">
        <f>LARGE(GT73:GT89,1)</f>
        <v>0.46500000000000002</v>
      </c>
      <c r="GU8" s="11">
        <f>LARGE(GU73:GU89,1)</f>
        <v>0.24099999999999999</v>
      </c>
      <c r="GV8" s="11">
        <f>LARGE(GV73:GV89,1)</f>
        <v>0.12699626210752876</v>
      </c>
      <c r="GW8" s="1"/>
      <c r="GX8" s="11">
        <f>LARGE(GX73:GX89,1)</f>
        <v>0.53800000000000003</v>
      </c>
      <c r="GY8" s="11">
        <f>LARGE(GY73:GY89,1)</f>
        <v>0.13100000000000001</v>
      </c>
      <c r="GZ8" s="7"/>
      <c r="HA8" s="11">
        <f>LARGE(HA73:HA89,1)</f>
        <v>0.75600000000000001</v>
      </c>
      <c r="HB8" s="11">
        <f>LARGE(HB73:HB89,1)</f>
        <v>0.56100000000000005</v>
      </c>
      <c r="HC8" s="11">
        <f>LARGE(HC73:HC89,1)</f>
        <v>0.872</v>
      </c>
      <c r="HD8" s="11">
        <f>LARGE(HD73:HD89,1)</f>
        <v>0.72399999999999998</v>
      </c>
      <c r="HE8" s="11">
        <f>LARGE(HE73:HE89,1)</f>
        <v>0.27800000000000002</v>
      </c>
      <c r="HF8" s="11">
        <f>LARGE(HF73:HF89,1)</f>
        <v>0.95899999999999996</v>
      </c>
      <c r="HG8" s="11">
        <f>LARGE(HG73:HG89,1)</f>
        <v>0.91273468002564884</v>
      </c>
      <c r="HH8" s="11">
        <f>LARGE(HH73:HH89,1)</f>
        <v>0.9265304772309656</v>
      </c>
      <c r="HI8" s="1"/>
      <c r="HJ8" s="11">
        <f>LARGE(HJ73:HJ89,1)</f>
        <v>0.80900000000000005</v>
      </c>
      <c r="HK8" s="11">
        <f>LARGE(HK73:HK89,1)</f>
        <v>0.73399999999999999</v>
      </c>
      <c r="HL8" s="11">
        <f>LARGE(HL73:HL89,1)</f>
        <v>0.75900000000000001</v>
      </c>
      <c r="HM8" s="11">
        <f>LARGE(HM73:HM89,1)</f>
        <v>0.39400000000000002</v>
      </c>
      <c r="HN8" s="11">
        <f>LARGE(HN73:HN89,1)</f>
        <v>0.11899999999999999</v>
      </c>
      <c r="HO8" s="11">
        <f>LARGE(HO73:HO89,1)</f>
        <v>0.121</v>
      </c>
      <c r="HP8" s="11">
        <f>LARGE(HP73:HP89,1)</f>
        <v>7.2999999999999995E-2</v>
      </c>
      <c r="HQ8" s="1"/>
      <c r="HR8" s="11">
        <f>LARGE(HR73:HR89,1)</f>
        <v>0.19400000000000001</v>
      </c>
      <c r="HS8" s="11">
        <f>LARGE(HS73:HS89,1)</f>
        <v>0.17100000000000001</v>
      </c>
      <c r="HT8" s="1"/>
      <c r="HU8" s="11">
        <f>LARGE(HU73:HU89,1)</f>
        <v>1.0999999999999999E-2</v>
      </c>
      <c r="HV8" s="11">
        <f>LARGE(HV73:HV89,1)</f>
        <v>0.02</v>
      </c>
      <c r="HW8" s="11">
        <f>LARGE(HW73:HW89,1)</f>
        <v>0.68200000000000005</v>
      </c>
      <c r="HX8" s="11">
        <f>LARGE(HX73:HX89,1)</f>
        <v>0.14499999999999999</v>
      </c>
      <c r="HY8" s="11">
        <f>LARGE(HY73:HY89,1)</f>
        <v>2.5999999999999999E-2</v>
      </c>
      <c r="HZ8" s="11">
        <f>LARGE(HZ73:HZ89,1)</f>
        <v>0.16600000000000001</v>
      </c>
      <c r="IA8" s="1"/>
      <c r="IB8" s="11">
        <f>LARGE(IB73:IB89,1)</f>
        <v>0.23200000000000001</v>
      </c>
      <c r="IC8" s="11">
        <f>LARGE(IC73:IC89,1)</f>
        <v>0.314</v>
      </c>
      <c r="ID8" s="11">
        <f>LARGE(ID73:ID89,1)</f>
        <v>0.24299999999999999</v>
      </c>
      <c r="IE8" s="11">
        <f>LARGE(IE73:IE89,1)</f>
        <v>0.14869923729996792</v>
      </c>
      <c r="IF8" s="11">
        <f>LARGE(IF73:IF89,1)</f>
        <v>0.107</v>
      </c>
      <c r="IG8" s="11">
        <f>LARGE(IG73:IG89,1)</f>
        <v>1.7000000000000001E-2</v>
      </c>
      <c r="IH8" s="1"/>
      <c r="II8" s="11">
        <f>LARGE(II73:II89,1)</f>
        <v>0.91800000000000004</v>
      </c>
      <c r="IJ8" s="11">
        <f>LARGE(IJ73:IJ89,1)</f>
        <v>6.2351959214552617E-2</v>
      </c>
      <c r="IK8" s="11">
        <f>LARGE(IK73:IK89,1)</f>
        <v>1.7999999999999999E-2</v>
      </c>
      <c r="IL8" s="11">
        <f>LARGE(IL73:IL89,1)</f>
        <v>2.8000000000000001E-2</v>
      </c>
      <c r="IM8" s="1"/>
      <c r="IN8" s="11">
        <f>LARGE(IN73:IN89,1)</f>
        <v>0.127</v>
      </c>
      <c r="IO8" s="11">
        <f>LARGE(IO73:IO89,1)</f>
        <v>0.20200000000000001</v>
      </c>
      <c r="IP8" s="11">
        <f>LARGE(IP73:IP89,1)</f>
        <v>4.3999999999999997E-2</v>
      </c>
      <c r="IQ8" s="11">
        <f>LARGE(IQ73:IQ89,1)</f>
        <v>0.24299999999999999</v>
      </c>
      <c r="IR8" s="11">
        <f>LARGE(IR73:IR89,1)</f>
        <v>6.9000000000000006E-2</v>
      </c>
      <c r="IS8" s="11">
        <f>LARGE(IS73:IS89,1)</f>
        <v>0.10100000000000001</v>
      </c>
      <c r="IT8" s="11">
        <f>LARGE(IT73:IT89,1)</f>
        <v>0.17499999999999999</v>
      </c>
      <c r="IU8" s="11">
        <f>LARGE(IU73:IU89,1)</f>
        <v>7.8E-2</v>
      </c>
      <c r="IV8" s="11">
        <f>LARGE(IV73:IV89,1)</f>
        <v>8.8999999999999996E-2</v>
      </c>
      <c r="IW8" s="11">
        <f>LARGE(IW73:IW89,1)</f>
        <v>0.16900000000000001</v>
      </c>
      <c r="IX8" s="11">
        <f>LARGE(IX73:IX89,1)</f>
        <v>0.108</v>
      </c>
      <c r="IY8" s="11">
        <f>LARGE(IY73:IY89,1)</f>
        <v>4.2000000000000003E-2</v>
      </c>
      <c r="IZ8" s="11">
        <f>LARGE(IZ73:IZ89,1)</f>
        <v>0.114</v>
      </c>
      <c r="JA8" s="11">
        <f>LARGE(JA73:JA89,1)</f>
        <v>0.312</v>
      </c>
      <c r="JB8" s="11">
        <f>LARGE(JB73:JB89,1)</f>
        <v>0.14399999999999999</v>
      </c>
      <c r="JC8" s="11">
        <f>LARGE(JC73:JC89,1)</f>
        <v>0.77200000000000002</v>
      </c>
      <c r="JD8" s="11">
        <f>LARGE(JD73:JD89,1)</f>
        <v>7.3999999999999996E-2</v>
      </c>
      <c r="JE8" s="11">
        <f>LARGE(JE73:JE89,1)</f>
        <v>6.7000000000000004E-2</v>
      </c>
      <c r="JF8" s="11">
        <f>LARGE(JF73:JF89,1)</f>
        <v>6.5000000000000002E-2</v>
      </c>
      <c r="JG8" s="11">
        <f>LARGE(JG73:JG89,1)</f>
        <v>8.6999999999999994E-2</v>
      </c>
      <c r="JH8" s="11">
        <f>LARGE(JH73:JH89,1)</f>
        <v>0.45900000000000002</v>
      </c>
      <c r="JI8" s="11">
        <f>LARGE(JI73:JI89,1)</f>
        <v>9.2999999999999999E-2</v>
      </c>
      <c r="JJ8" s="11">
        <f>LARGE(JJ73:JJ89,1)</f>
        <v>0.16400000000000001</v>
      </c>
      <c r="JK8" s="11">
        <f>LARGE(JK73:JK89,1)</f>
        <v>0.14599999999999999</v>
      </c>
      <c r="JL8" s="11">
        <f>LARGE(JL73:JL89,1)</f>
        <v>0.21</v>
      </c>
      <c r="JM8" s="1"/>
      <c r="JN8" s="11"/>
      <c r="JO8" s="11">
        <f>LARGE(JO73:JO89,1)</f>
        <v>0.12595996855536071</v>
      </c>
      <c r="JP8" s="11">
        <f>LARGE(JP73:JP89,1)</f>
        <v>0.39774634380244545</v>
      </c>
      <c r="JQ8" s="11">
        <f>LARGE(JQ73:JQ89,1)</f>
        <v>0.18236962344414684</v>
      </c>
      <c r="JR8" s="11">
        <f>LARGE(JR73:JR89,1)</f>
        <v>0.16215977377165075</v>
      </c>
      <c r="JS8" s="11">
        <f>LARGE(JS73:JS89,1)</f>
        <v>0.11051430106082986</v>
      </c>
      <c r="JT8" s="11">
        <f>LARGE(JT73:JT89,1)</f>
        <v>0.11514703907613805</v>
      </c>
      <c r="JU8" s="11">
        <f>LARGE(JU73:JU89,1)</f>
        <v>0.10527186500496305</v>
      </c>
      <c r="JV8" s="11">
        <f>LARGE(JV73:JV89,1)</f>
        <v>6.0561299852289516E-2</v>
      </c>
      <c r="JW8" s="11">
        <f>LARGE(JW73:JW89,1)</f>
        <v>0.1732656887614426</v>
      </c>
      <c r="JX8" s="11">
        <f>LARGE(JX73:JX89,1)</f>
        <v>0.1707105719237435</v>
      </c>
      <c r="JY8" s="11">
        <f>LARGE(JY73:JY89,1)</f>
        <v>0.13439420198518987</v>
      </c>
      <c r="JZ8" s="11">
        <f>LARGE(JZ73:JZ89,1)</f>
        <v>4.3330130165108761E-2</v>
      </c>
      <c r="KA8" s="7"/>
      <c r="KB8" s="11">
        <f>LARGE(KB73:KB89,1)</f>
        <v>0.99352799999999997</v>
      </c>
      <c r="KC8" s="11">
        <f>LARGE(KC73:KC89,1)</f>
        <v>0.75657799999999997</v>
      </c>
      <c r="KD8" s="11">
        <f>LARGE(KD73:KD89,1)</f>
        <v>0.980263</v>
      </c>
      <c r="KE8" s="11">
        <f>LARGE(KE73:KE89,1)</f>
        <v>0.85760499999999995</v>
      </c>
      <c r="KF8" s="11">
        <f>LARGE(KF73:KF89,1)</f>
        <v>0.92556700000000003</v>
      </c>
      <c r="KG8" s="11">
        <f>LARGE(KG73:KG89,1)</f>
        <v>0.462783</v>
      </c>
      <c r="KH8" s="11">
        <f>LARGE(KH73:KH89,1)</f>
        <v>0.71335499999999996</v>
      </c>
      <c r="KI8" s="11">
        <f>LARGE(KI73:KI89,1)</f>
        <v>0.79402000000000006</v>
      </c>
      <c r="KJ8" s="11">
        <f>LARGE(KJ73:KJ89,1)</f>
        <v>0.89036499999999996</v>
      </c>
      <c r="KK8" s="11">
        <f>LARGE(KK73:KK89,1)</f>
        <v>0.920265</v>
      </c>
      <c r="KL8" s="11">
        <f>LARGE(KL73:KL89,1)</f>
        <v>0.94</v>
      </c>
      <c r="KM8" s="11">
        <f>LARGE(KM73:KM89,1)</f>
        <v>0.953488</v>
      </c>
      <c r="KN8" s="11">
        <f>LARGE(KN73:KN89,1)</f>
        <v>0.63961000000000001</v>
      </c>
      <c r="KO8" s="11">
        <f>LARGE(KO73:KO89,1)</f>
        <v>0.62829000000000002</v>
      </c>
      <c r="KP8" s="11">
        <f>LARGE(KP73:KP89,1)</f>
        <v>0.97560999999999998</v>
      </c>
      <c r="KQ8" s="11">
        <f>LARGE(KQ73:KQ89,1)</f>
        <v>0.87868800000000002</v>
      </c>
      <c r="KR8" s="11">
        <f>LARGE(KR73:KR89,1)</f>
        <v>0.951457</v>
      </c>
      <c r="KS8" s="11">
        <f>LARGE(KS73:KS89,1)</f>
        <v>0.93023299999999998</v>
      </c>
      <c r="KT8" s="11">
        <f>LARGE(KT73:KT89,1)</f>
        <v>0.77483400000000002</v>
      </c>
      <c r="KU8" s="11">
        <f>LARGE(KU73:KU89,1)</f>
        <v>0.841059</v>
      </c>
      <c r="KV8" s="11">
        <f>LARGE(KV73:KV89,1)</f>
        <v>0.57142899999999996</v>
      </c>
      <c r="KW8" s="11">
        <f>LARGE(KW73:KW89,1)</f>
        <v>0.85430499999999987</v>
      </c>
      <c r="KX8" s="11">
        <f>LARGE(KX73:KX89,1)</f>
        <v>0.96</v>
      </c>
      <c r="KY8" s="11">
        <f>LARGE(KY73:KY89,1)</f>
        <v>0.96</v>
      </c>
      <c r="KZ8" s="11">
        <f>LARGE(KZ73:KZ89,1)</f>
        <v>0.96</v>
      </c>
      <c r="LA8" s="11">
        <f>LARGE(LA73:LA89,1)</f>
        <v>0.68852500000000005</v>
      </c>
      <c r="LB8" s="11">
        <f>LARGE(LB73:LB89,1)</f>
        <v>0.542763</v>
      </c>
      <c r="LC8" s="11">
        <f>LARGE(LC73:LC89,1)</f>
        <v>0.43424999999999997</v>
      </c>
      <c r="LD8" s="11">
        <f>LARGE(LD73:LD89,1)</f>
        <v>0.80263200000000001</v>
      </c>
      <c r="LE8" s="11">
        <f>LARGE(LE73:LE89,1)</f>
        <v>0.75986900000000002</v>
      </c>
      <c r="LF8" s="11">
        <f>LARGE(LF73:LF89,1)</f>
        <v>0.81578899999999999</v>
      </c>
      <c r="LG8" s="7"/>
      <c r="LH8" s="7"/>
      <c r="LI8" s="7"/>
      <c r="LJ8" s="70">
        <f>LARGE(LJ73:LJ89,1)</f>
        <v>0</v>
      </c>
      <c r="LK8" s="70">
        <f>LARGE(LK73:LK89,1)</f>
        <v>0</v>
      </c>
      <c r="LL8" s="11">
        <f>LARGE(LL73:LL89,1)</f>
        <v>0.15384615384615385</v>
      </c>
      <c r="LM8" s="11">
        <f>LARGE(LM73:LM89,1)</f>
        <v>0.56666666666666665</v>
      </c>
      <c r="LN8" s="11">
        <f>LARGE(LN73:LN89,1)</f>
        <v>0.4</v>
      </c>
      <c r="LO8" s="11">
        <f>LARGE(LO73:LO89,1)</f>
        <v>0.35135135135135137</v>
      </c>
      <c r="LP8" s="11">
        <f>LARGE(LP73:LP89,1)</f>
        <v>0.31578947368421051</v>
      </c>
      <c r="LQ8" s="11">
        <f>LARGE(LQ73:LQ89,1)</f>
        <v>0.88571428571428568</v>
      </c>
      <c r="LR8" s="11">
        <f>LARGE(LR73:LR89,1)</f>
        <v>0.33333333333333331</v>
      </c>
      <c r="LS8" s="11">
        <f>LARGE(LS73:LS89,1)</f>
        <v>0.35135135135135137</v>
      </c>
      <c r="LT8" s="7"/>
      <c r="LU8" s="11">
        <f>LARGE(LU73:LU89,1)</f>
        <v>0.28622418895843799</v>
      </c>
      <c r="LV8" s="11">
        <f>LARGE(LV73:LV89,1)</f>
        <v>0.34985180031991631</v>
      </c>
      <c r="LW8" s="10"/>
      <c r="LX8" s="7"/>
      <c r="LY8" s="78"/>
      <c r="LZ8" s="78"/>
      <c r="MA8" s="78"/>
      <c r="MB8" s="7"/>
      <c r="MC8" s="11"/>
      <c r="MD8" s="11"/>
      <c r="ME8" s="11"/>
      <c r="MF8" s="11"/>
      <c r="MG8" s="11">
        <f>LARGE(MG73:MG89,1)</f>
        <v>1.667</v>
      </c>
      <c r="MH8" s="12">
        <f>LARGE(MH73:MH89,1)</f>
        <v>40.395969281306876</v>
      </c>
      <c r="MI8" s="11">
        <f>LARGE(MI73:MI89,1)</f>
        <v>0.83299999999999996</v>
      </c>
      <c r="MJ8" s="12">
        <f>LARGE(MJ73:MJ89,1)</f>
        <v>22.906394378227279</v>
      </c>
      <c r="MK8" s="11">
        <f>LARGE(MK73:MK89,1)</f>
        <v>0.70399999999999996</v>
      </c>
      <c r="ML8" s="12">
        <f>LARGE(ML73:ML89,1)</f>
        <v>654.7698317574467</v>
      </c>
      <c r="MM8" s="12">
        <f>LARGE(MM73:MM89,1)</f>
        <v>2227.9930749766945</v>
      </c>
      <c r="MN8" s="12">
        <f>LARGE(MN73:MN89,1)</f>
        <v>217.80486857941531</v>
      </c>
      <c r="MO8" s="12">
        <f>LARGE(MO73:MO89,1)</f>
        <v>22.431024599356977</v>
      </c>
      <c r="MP8" s="11">
        <f>LARGE(MP73:MP89,1)</f>
        <v>0.40200000000000002</v>
      </c>
      <c r="MQ8" s="12">
        <f>LARGE(MQ73:MQ89,1)</f>
        <v>182.50323796067349</v>
      </c>
      <c r="MR8" s="11">
        <f>LARGE(MR73:MR89,1)</f>
        <v>0.80400000000000005</v>
      </c>
      <c r="MS8" s="12">
        <f>LARGE(MS73:MS89,1)</f>
        <v>467.43907311226531</v>
      </c>
      <c r="MT8" s="11">
        <f>LARGE(MT73:MT89,1)</f>
        <v>0.20699999999999999</v>
      </c>
      <c r="MU8" s="12">
        <f>LARGE(MU73:MU89,1)</f>
        <v>218.84849291960759</v>
      </c>
      <c r="MV8" s="12">
        <f>LARGE(MV73:MV89,1)</f>
        <v>2.2195587517201583</v>
      </c>
      <c r="MW8" s="12">
        <f>LARGE(MW73:MW89,1)</f>
        <v>9.7138820204874587</v>
      </c>
      <c r="MX8" s="12">
        <f>LARGE(MX73:MX89,1)</f>
        <v>132.72961335286544</v>
      </c>
      <c r="MY8" s="12">
        <f>LARGE(MY73:MY89,1)</f>
        <v>73.68935055710925</v>
      </c>
      <c r="MZ8" s="11">
        <f>LARGE(MZ73:MZ89,1)</f>
        <v>0.81799999999999995</v>
      </c>
      <c r="NA8" s="7"/>
      <c r="NB8" s="7"/>
      <c r="NC8" s="11">
        <f>LARGE(NC73:NC89,1)</f>
        <v>0.51407582175987987</v>
      </c>
      <c r="ND8" s="11">
        <f>LARGE(ND73:ND89,1)</f>
        <v>0.52888927591762092</v>
      </c>
      <c r="NE8" s="11">
        <f>LARGE(NE73:NE89,1)</f>
        <v>7.8317424949564909E-2</v>
      </c>
      <c r="NF8" s="11">
        <f>LARGE(NF73:NF89,1)</f>
        <v>8.6584585865046373E-2</v>
      </c>
      <c r="NG8" s="11">
        <f>LARGE(NG73:NG89,1)</f>
        <v>5.4913771763346809E-2</v>
      </c>
      <c r="NH8" s="11">
        <f>LARGE(NH73:NH89,1)</f>
        <v>0.31454113114408694</v>
      </c>
      <c r="NI8" s="11">
        <f>LARGE(NI73:NI89,1)</f>
        <v>0.49596761540151252</v>
      </c>
      <c r="NJ8" s="11">
        <f>LARGE(NJ73:NJ89,1)</f>
        <v>0.29499133591880516</v>
      </c>
      <c r="NK8" s="11">
        <f>LARGE(NK73:NK89,1)</f>
        <v>0.16932990812905474</v>
      </c>
      <c r="NL8" s="11">
        <f>LARGE(NL73:NL89,1)</f>
        <v>3.6138807854748115E-2</v>
      </c>
      <c r="NM8" s="11">
        <f>LARGE(NM73:NM89,1)</f>
        <v>0.20297491794887237</v>
      </c>
      <c r="NN8" s="11">
        <f>LARGE(NN73:NN89,1)</f>
        <v>0.31454113114408694</v>
      </c>
      <c r="NO8" s="11">
        <f>LARGE(NO73:NO89,1)</f>
        <v>0.49596761540151252</v>
      </c>
      <c r="NP8" s="11">
        <f>LARGE(NP73:NP89,1)</f>
        <v>0.29499133591880516</v>
      </c>
      <c r="NQ8" s="11">
        <f>LARGE(NQ73:NQ89,1)</f>
        <v>0.20546871598380284</v>
      </c>
    </row>
    <row r="9" spans="1:381">
      <c r="A9" s="4" t="s">
        <v>6</v>
      </c>
      <c r="B9" s="7"/>
      <c r="C9" s="11">
        <f>SMALL(C73:C89,1)</f>
        <v>0.49006804077461807</v>
      </c>
      <c r="D9" s="11">
        <f>SMALL(D73:D89,1)</f>
        <v>0.47030250145433389</v>
      </c>
      <c r="E9" s="11">
        <f>SMALL(E73:E89,1)</f>
        <v>2.8499134372086829E-2</v>
      </c>
      <c r="F9" s="11">
        <f>SMALL(F73:F89,1)</f>
        <v>2.6501531495538688E-2</v>
      </c>
      <c r="G9" s="11">
        <f>SMALL(G73:G89,1)</f>
        <v>1.4427131886181027E-2</v>
      </c>
      <c r="H9" s="11">
        <f>SMALL(H73:H89,1)</f>
        <v>8.7422213841221952E-2</v>
      </c>
      <c r="I9" s="11">
        <f>SMALL(I73:I89,1)</f>
        <v>0.29815056216392372</v>
      </c>
      <c r="J9" s="11">
        <f>SMALL(J73:J89,1)</f>
        <v>0.12651484884804901</v>
      </c>
      <c r="K9" s="11">
        <f>SMALL(K73:K89,1)</f>
        <v>7.3452738759737471E-2</v>
      </c>
      <c r="L9" s="11">
        <f>SMALL(L73:L89,1)</f>
        <v>1.1319749633772806E-2</v>
      </c>
      <c r="M9" s="11">
        <f>SMALL(M73:M89,1)</f>
        <v>6.9427797753806544E-2</v>
      </c>
      <c r="N9" s="11">
        <f>SMALL(N73:N89,1)</f>
        <v>8.7422213841221952E-2</v>
      </c>
      <c r="O9" s="11">
        <f>SMALL(O73:O89,1)</f>
        <v>0.29815056216392372</v>
      </c>
      <c r="P9" s="11">
        <f>SMALL(P73:P89,1)</f>
        <v>0.12651484884804901</v>
      </c>
      <c r="Q9" s="11">
        <f>SMALL(Q73:Q89,1)</f>
        <v>8.7345887260013494E-2</v>
      </c>
      <c r="R9" s="11"/>
      <c r="S9" s="11">
        <f>SMALL(S73:S89,1)</f>
        <v>7.1853235943604557E-2</v>
      </c>
      <c r="T9" s="11">
        <f>SMALL(T73:T89,1)</f>
        <v>0.13642421934501142</v>
      </c>
      <c r="U9" s="11">
        <f>SMALL(U73:U89,1)</f>
        <v>2.0782396088019559E-2</v>
      </c>
      <c r="V9" s="11">
        <f>SMALL(V73:V89,1)</f>
        <v>0.26702801541174165</v>
      </c>
      <c r="W9" s="11">
        <f>SMALL(W73:W89,1)</f>
        <v>5.8057973464041242E-2</v>
      </c>
      <c r="X9" s="11">
        <f>SMALL(X73:X89,1)</f>
        <v>6.717488112310363E-2</v>
      </c>
      <c r="Y9" s="11">
        <f>SMALL(Y73:Y89,1)</f>
        <v>9.2960365080706504E-3</v>
      </c>
      <c r="Z9" s="11"/>
      <c r="AA9" s="11">
        <f>SMALL(AA73:AA89,1)</f>
        <v>0.38722217527254288</v>
      </c>
      <c r="AB9" s="11">
        <f>SMALL(AB73:AB89,1)</f>
        <v>1.5232292460015233E-3</v>
      </c>
      <c r="AC9" s="11">
        <f>SMALL(AC73:AC89,1)</f>
        <v>9.1687041564792182E-3</v>
      </c>
      <c r="AD9" s="11">
        <f>SMALL(AD73:AD89,1)</f>
        <v>2.4942878903274943E-2</v>
      </c>
      <c r="AE9" s="11">
        <f>SMALL(AE73:AE89,1)</f>
        <v>6.4398801882755666E-2</v>
      </c>
      <c r="AF9" s="11">
        <f>SMALL(AF73:AF89,1)</f>
        <v>6.1385750669365902E-3</v>
      </c>
      <c r="AG9" s="11"/>
      <c r="AH9" s="11"/>
      <c r="AI9" s="11">
        <f>SMALL(AI73:AI89,1)</f>
        <v>1.904036557501904E-3</v>
      </c>
      <c r="AJ9" s="11">
        <f>SMALL(AJ73:AJ89,1)</f>
        <v>1.4851485148514851E-2</v>
      </c>
      <c r="AK9" s="11">
        <f>SMALL(AK73:AK89,1)</f>
        <v>0.26285224676313784</v>
      </c>
      <c r="AL9" s="11">
        <f>SMALL(AL73:AL89,1)</f>
        <v>0.15395504218334183</v>
      </c>
      <c r="AM9" s="11">
        <f>SMALL(AM73:AM89,1)</f>
        <v>2.5005253204454719E-2</v>
      </c>
      <c r="AN9" s="11"/>
      <c r="AO9" s="11"/>
      <c r="AP9" s="11">
        <f>SMALL(AP73:AP89,1)</f>
        <v>0.27142041127189642</v>
      </c>
      <c r="AQ9" s="11">
        <f>SMALL(AQ73:AQ89,1)</f>
        <v>0.31234718826405866</v>
      </c>
      <c r="AR9" s="11">
        <f>SMALL(AR73:AR89,1)</f>
        <v>0.15497423701942131</v>
      </c>
      <c r="AS9" s="11">
        <f>SMALL(AS73:AS89,1)</f>
        <v>1.7722665760715701E-2</v>
      </c>
      <c r="AT9" s="11">
        <f>SMALL(AT73:AT89,1)</f>
        <v>1.1831319192089917E-3</v>
      </c>
      <c r="AU9" s="11">
        <f>SMALL(AU73:AU89,1)</f>
        <v>8.6633663366336641E-3</v>
      </c>
      <c r="AV9" s="11">
        <f>SMALL(AV73:AV89,1)</f>
        <v>0.11041277390861219</v>
      </c>
      <c r="AW9" s="11"/>
      <c r="AX9" s="11">
        <f>SMALL(AX73:AX89,1)</f>
        <v>6.3016384259907575E-3</v>
      </c>
      <c r="AY9" s="11">
        <f>SMALL(AY73:AY89,1)</f>
        <v>0.14096539940196498</v>
      </c>
      <c r="AZ9" s="11">
        <f>SMALL(AZ73:AZ89,1)</f>
        <v>0.19434306569343066</v>
      </c>
      <c r="BA9" s="11">
        <f>SMALL(BA73:BA89,1)</f>
        <v>1.5693430656934307E-2</v>
      </c>
      <c r="BB9" s="11">
        <f>SMALL(BB73:BB89,1)</f>
        <v>1.1861313868613138E-3</v>
      </c>
      <c r="BC9" s="11">
        <f>SMALL(BC73:BC89,1)</f>
        <v>2.2335807309900573E-2</v>
      </c>
      <c r="BD9" s="11">
        <f>SMALL(BD73:BD89,1)</f>
        <v>5.1264184750149315E-2</v>
      </c>
      <c r="BE9" s="11">
        <f>SMALL(BE73:BE89,1)</f>
        <v>7.705530199751052E-3</v>
      </c>
      <c r="BF9" s="11">
        <f>SMALL(BF73:BF89,1)</f>
        <v>8.4820105506490426E-2</v>
      </c>
      <c r="BG9" s="11"/>
      <c r="BH9" s="11">
        <f>SMALL(BH73:BH89,1)</f>
        <v>1.1712567268122824E-2</v>
      </c>
      <c r="BI9" s="11">
        <f>SMALL(BI73:BI89,1)</f>
        <v>1.6017084890549919E-3</v>
      </c>
      <c r="BJ9" s="11">
        <f>SMALL(BJ73:BJ89,1)</f>
        <v>6.9075160353050816E-3</v>
      </c>
      <c r="BK9" s="11">
        <f>SMALL(BK73:BK89,1)</f>
        <v>1.1252408477842004E-2</v>
      </c>
      <c r="BL9" s="11">
        <f>SMALL(BL73:BL89,1)</f>
        <v>5.3410404624277458E-2</v>
      </c>
      <c r="BM9" s="11">
        <f>SMALL(BM73:BM89,1)</f>
        <v>0.23162747810050716</v>
      </c>
      <c r="BN9" s="11">
        <f>SMALL(BN73:BN89,1)</f>
        <v>0</v>
      </c>
      <c r="BO9" s="11"/>
      <c r="BP9" s="11">
        <f>SMALL(BP73:BP89,1)</f>
        <v>0.66756871689797814</v>
      </c>
      <c r="BQ9" s="11">
        <f>SMALL(BQ73:BQ89,1)</f>
        <v>0.53699345443847912</v>
      </c>
      <c r="BR9" s="11">
        <f>SMALL(BR73:BR89,1)</f>
        <v>5.9901012997825985E-2</v>
      </c>
      <c r="BS9" s="11">
        <f>SMALL(BS73:BS89,1)</f>
        <v>0.26980216224167097</v>
      </c>
      <c r="BT9" s="11">
        <f>SMALL(BT73:BT89,1)</f>
        <v>4.3655568926327049E-2</v>
      </c>
      <c r="BU9" s="11">
        <f>SMALL(BU73:BU89,1)</f>
        <v>2.1052254061614605E-2</v>
      </c>
      <c r="BV9" s="11">
        <f>SMALL(BV73:BV89,1)</f>
        <v>2.8384279475982533E-2</v>
      </c>
      <c r="BW9" s="11">
        <f>SMALL(BW73:BW89,1)</f>
        <v>0.20747738840675234</v>
      </c>
      <c r="BX9" s="11">
        <f>SMALL(BX73:BX89,1)</f>
        <v>6.059484712521393E-2</v>
      </c>
      <c r="BY9" s="11">
        <f>SMALL(BY73:BY89,1)</f>
        <v>4.0249571813065821E-2</v>
      </c>
      <c r="BZ9" s="11">
        <f>SMALL(BZ73:BZ89,1)</f>
        <v>1.9381099958369952E-2</v>
      </c>
      <c r="CA9" s="11">
        <f>SMALL(CA73:CA89,1)</f>
        <v>1.6533371588423055E-2</v>
      </c>
      <c r="CB9" s="11">
        <f>SMALL(CB73:CB89,1)</f>
        <v>1.0973015339827566E-2</v>
      </c>
      <c r="CC9" s="11">
        <f>SMALL(CC73:CC89,1)</f>
        <v>0.47928562750577086</v>
      </c>
      <c r="CD9" s="11">
        <f>SMALL(CD73:CD89,1)</f>
        <v>0.57190559307884947</v>
      </c>
      <c r="CE9" s="11">
        <f>SMALL(CE73:CE89,1)</f>
        <v>4.0776001437039695E-2</v>
      </c>
      <c r="CF9" s="11">
        <f>SMALL(CF73:CF89,1)</f>
        <v>0.32048265917887225</v>
      </c>
      <c r="CG9" s="11">
        <f>SMALL(CG73:CG89,1)</f>
        <v>6.1184000000000002E-2</v>
      </c>
      <c r="CH9" s="11">
        <f>SMALL(CH73:CH89,1)</f>
        <v>2.3681858802502235E-2</v>
      </c>
      <c r="CI9" s="11">
        <f>SMALL(CI73:CI89,1)</f>
        <v>2.5819958129797628E-2</v>
      </c>
      <c r="CJ9" s="11">
        <f>SMALL(CJ73:CJ89,1)</f>
        <v>0.18301504629629631</v>
      </c>
      <c r="CK9" s="11">
        <f>SMALL(CK73:CK89,1)</f>
        <v>5.3170468834201547E-2</v>
      </c>
      <c r="CL9" s="11">
        <f>SMALL(CL73:CL89,1)</f>
        <v>4.1413849561783685E-2</v>
      </c>
      <c r="CM9" s="11">
        <f>SMALL(CM73:CM89,1)</f>
        <v>3.0533214179326779E-3</v>
      </c>
      <c r="CN9" s="11">
        <f>SMALL(CN73:CN89,1)</f>
        <v>1.8124207858048164E-2</v>
      </c>
      <c r="CO9" s="11">
        <f>SMALL(CO73:CO89,1)</f>
        <v>1.0932775063968364E-2</v>
      </c>
      <c r="CP9" s="11">
        <f>SMALL(CP73:CP89,1)</f>
        <v>0.47770423853456345</v>
      </c>
      <c r="CQ9" s="11">
        <f>SMALL(CQ73:CQ89,1)</f>
        <v>0.50417350360276803</v>
      </c>
      <c r="CR9" s="11">
        <f>SMALL(CR73:CR89,1)</f>
        <v>8.0209823557463047E-2</v>
      </c>
      <c r="CS9" s="11">
        <f>SMALL(CS73:CS89,1)</f>
        <v>0.22215880716273098</v>
      </c>
      <c r="CT9" s="11">
        <f>SMALL(CT73:CT89,1)</f>
        <v>2.4490938352809459E-2</v>
      </c>
      <c r="CU9" s="11">
        <f>SMALL(CU73:CU89,1)</f>
        <v>1.8609477689380836E-2</v>
      </c>
      <c r="CV9" s="11">
        <f>SMALL(CV73:CV89,1)</f>
        <v>3.0764248704663211E-2</v>
      </c>
      <c r="CW9" s="11">
        <f>SMALL(CW73:CW89,1)</f>
        <v>0.23255469039673712</v>
      </c>
      <c r="CX9" s="11">
        <f>SMALL(CX73:CX89,1)</f>
        <v>6.8001483129403045E-2</v>
      </c>
      <c r="CY9" s="11">
        <f>SMALL(CY73:CY89,1)</f>
        <v>3.6040308239478361E-2</v>
      </c>
      <c r="CZ9" s="11">
        <f>SMALL(CZ73:CZ89,1)</f>
        <v>3.5029275186755499E-2</v>
      </c>
      <c r="DA9" s="11">
        <f>SMALL(DA73:DA89,1)</f>
        <v>1.390522310619163E-2</v>
      </c>
      <c r="DB9" s="11">
        <f>SMALL(DB73:DB89,1)</f>
        <v>1.0999654098927707E-2</v>
      </c>
      <c r="DC9" s="11"/>
      <c r="DD9" s="11">
        <f>SMALL(DD73:DD89,1)</f>
        <v>0.47060289609450939</v>
      </c>
      <c r="DE9" s="11">
        <f>SMALL(DE73:DE89,1)</f>
        <v>0.23900229391097302</v>
      </c>
      <c r="DF9" s="11">
        <f>SMALL(DF73:DF89,1)</f>
        <v>6.5233016128568549E-2</v>
      </c>
      <c r="DG9" s="11">
        <f>SMALL(DG73:DG89,1)</f>
        <v>1.8169795589799614E-2</v>
      </c>
      <c r="DH9" s="11">
        <f>SMALL(DH73:DH89,1)</f>
        <v>5.2611908116033694E-3</v>
      </c>
      <c r="DI9" s="11"/>
      <c r="DJ9" s="11">
        <f>SMALL(DJ73:DJ89,1)</f>
        <v>4.8011959865451516E-2</v>
      </c>
      <c r="DK9" s="11">
        <f>SMALL(DK73:DK89,1)</f>
        <v>6.7619239283558064E-2</v>
      </c>
      <c r="DL9" s="11">
        <f>SMALL(DL73:DL89,1)</f>
        <v>0.75233656506243307</v>
      </c>
      <c r="DM9" s="11">
        <f>SMALL(DM73:DM89,1)</f>
        <v>0.75976372654088675</v>
      </c>
      <c r="DN9" s="11"/>
      <c r="DO9" s="11"/>
      <c r="DP9" s="11">
        <f>SMALL(DP73:DP89,1)</f>
        <v>7.8318848271744179E-2</v>
      </c>
      <c r="DQ9" s="11">
        <f>SMALL(DQ73:DQ89,1)</f>
        <v>0.11167359274650548</v>
      </c>
      <c r="DR9" s="11">
        <f>SMALL(DR73:DR89,1)</f>
        <v>5.2656498359768676E-2</v>
      </c>
      <c r="DS9" s="11">
        <f>SMALL(DS73:DS89,1)</f>
        <v>0.2667334520629267</v>
      </c>
      <c r="DT9" s="11">
        <f>SMALL(DT73:DT89,1)</f>
        <v>6.2562197306441983E-2</v>
      </c>
      <c r="DU9" s="11"/>
      <c r="DV9" s="11"/>
      <c r="DW9" s="11" t="e">
        <f>SMALL(DW73:DW89,1)</f>
        <v>#DIV/0!</v>
      </c>
      <c r="DX9" s="11" t="e">
        <f>SMALL(DX73:DX89,1)</f>
        <v>#DIV/0!</v>
      </c>
      <c r="DY9" s="11"/>
      <c r="DZ9" s="32" t="str">
        <f>DZ82</f>
        <v>331/10k</v>
      </c>
      <c r="EA9" s="11">
        <f>SMALL(EA73:EA89,1)</f>
        <v>1.7301038062283738E-2</v>
      </c>
      <c r="EB9" s="11">
        <f>SMALL(EB73:EB89,1)</f>
        <v>0.10149942329873125</v>
      </c>
      <c r="EC9" s="11">
        <f>SMALL(EC73:EC89,1)</f>
        <v>0.3503787878787879</v>
      </c>
      <c r="ED9" s="11">
        <f>SMALL(ED73:ED89,1)</f>
        <v>0.34832756632064593</v>
      </c>
      <c r="EE9" s="11">
        <f>SMALL(EE73:EE89,1)</f>
        <v>0.33333333333333331</v>
      </c>
      <c r="EF9" s="11"/>
      <c r="EG9" s="11"/>
      <c r="EH9" s="11">
        <f>SMALL(EH73:EH89,1)</f>
        <v>5.9829059829059832E-2</v>
      </c>
      <c r="EI9" s="11">
        <f>SMALL(EI73:EI89,1)</f>
        <v>1.5625E-2</v>
      </c>
      <c r="EJ9" s="11">
        <f>SMALL(EJ73:EJ89,1)</f>
        <v>0.13970588235294118</v>
      </c>
      <c r="EK9" s="11">
        <f>SMALL(EK73:EK89,1)</f>
        <v>0.14529914529914531</v>
      </c>
      <c r="EL9" s="11">
        <f>SMALL(EL73:EL89,1)</f>
        <v>0.16911764705882354</v>
      </c>
      <c r="EM9" s="11">
        <f>SMALL(EM73:EM89,1)</f>
        <v>0.13385826771653545</v>
      </c>
      <c r="EN9" s="11">
        <f>SMALL(EN73:EN89,1)</f>
        <v>0.48571428571428571</v>
      </c>
      <c r="EO9" s="11">
        <f>SMALL(EO73:EO89,1)</f>
        <v>0.39316239316239315</v>
      </c>
      <c r="EP9" s="11">
        <f>SMALL(EP73:EP89,1)</f>
        <v>0</v>
      </c>
      <c r="EQ9" s="11">
        <f>SMALL(EQ73:EQ89,1)</f>
        <v>8.5470085470085479E-3</v>
      </c>
      <c r="ER9" s="11">
        <f>SMALL(ER73:ER89,1)</f>
        <v>6.1135371179039298E-2</v>
      </c>
      <c r="ES9" s="11">
        <f>SMALL(ES73:ES89,1)</f>
        <v>0.81617647058823528</v>
      </c>
      <c r="ET9" s="11">
        <f>SMALL(ET73:ET89,1)</f>
        <v>0.39316239316239315</v>
      </c>
      <c r="EU9" s="11">
        <f>SMALL(EU73:EU89,1)</f>
        <v>0.33123028391167192</v>
      </c>
      <c r="EV9" s="11">
        <f>SMALL(EV73:EV89,1)</f>
        <v>9.2307692307692313E-2</v>
      </c>
      <c r="EW9" s="11">
        <f>SMALL(EW73:EW89,1)</f>
        <v>0.2</v>
      </c>
      <c r="EX9" s="11">
        <f>SMALL(EX73:EX89,1)</f>
        <v>0.34934497816593885</v>
      </c>
      <c r="EY9" s="11">
        <f>SMALL(EY73:EY89,1)</f>
        <v>0.245</v>
      </c>
      <c r="EZ9" s="11">
        <f>SMALL(EZ73:EZ89,1)</f>
        <v>4.2735042735042736E-2</v>
      </c>
      <c r="FA9" s="11"/>
      <c r="FB9" s="11"/>
      <c r="FC9" s="11">
        <f>SMALL(FC73:FC89,1)</f>
        <v>0.10526315789473684</v>
      </c>
      <c r="FD9" s="11">
        <f>SMALL(FD73:FD89,1)</f>
        <v>0.33333333333333331</v>
      </c>
      <c r="FE9" s="11">
        <f>SMALL(FE73:FE89,1)</f>
        <v>0.05</v>
      </c>
      <c r="FF9" s="11">
        <f>SMALL(FF73:FF89,1)</f>
        <v>0</v>
      </c>
      <c r="FG9" s="11">
        <f>SMALL(FG73:FG89,1)</f>
        <v>0.14736842105263157</v>
      </c>
      <c r="FH9" s="11">
        <f>SMALL(FH73:FH89,1)</f>
        <v>0.58333333333333337</v>
      </c>
      <c r="FI9" s="11">
        <f>SMALL(FI73:FI89,1)</f>
        <v>8.4905660377358486E-2</v>
      </c>
      <c r="FJ9" s="11">
        <f>SMALL(FJ73:FJ89,1)</f>
        <v>5.2631578947368418E-2</v>
      </c>
      <c r="FK9" s="11">
        <f>SMALL(FK73:FK89,1)</f>
        <v>0.04</v>
      </c>
      <c r="FL9" s="11">
        <f>SMALL(FL73:FL89,1)</f>
        <v>0.16666666666666666</v>
      </c>
      <c r="FM9" s="11">
        <f>SMALL(FM73:FM89,1)</f>
        <v>8.3333333333333329E-2</v>
      </c>
      <c r="FN9" s="11">
        <f>SMALL(FN73:FN89,1)</f>
        <v>0</v>
      </c>
      <c r="FO9" s="11">
        <f>SMALL(FO73:FO89,1)</f>
        <v>0.75</v>
      </c>
      <c r="FP9" s="11">
        <f>SMALL(FP73:FP89,1)</f>
        <v>1.9607843137254902E-2</v>
      </c>
      <c r="FQ9" s="11">
        <f>SMALL(FQ73:FQ89,1)</f>
        <v>0.33333333333333331</v>
      </c>
      <c r="FR9" s="11">
        <f>SMALL(FR73:FR89,1)</f>
        <v>5.2631578947368418E-2</v>
      </c>
      <c r="FS9" s="39">
        <f>SMALL(FS73:FS89,1)</f>
        <v>9842</v>
      </c>
      <c r="FT9" s="41">
        <f>SMALL(FT73:FT89,1)</f>
        <v>28.481373223693517</v>
      </c>
      <c r="FU9" s="11">
        <f>SMALL(FU73:FU89,1)</f>
        <v>8.7999999999999995E-2</v>
      </c>
      <c r="FV9" s="11">
        <f>SMALL(FV73:FV89,1)</f>
        <v>6.0000000000000001E-3</v>
      </c>
      <c r="FW9" s="1"/>
      <c r="FX9" s="11">
        <f>SMALL(FX73:FX89,1)</f>
        <v>2.3E-2</v>
      </c>
      <c r="FY9" s="11">
        <f>SMALL(FY73:FY89,1)</f>
        <v>0.14499999999999999</v>
      </c>
      <c r="FZ9" s="11">
        <f>SMALL(FZ73:FZ89,1)</f>
        <v>0.23699999999999999</v>
      </c>
      <c r="GA9" s="11">
        <f>SMALL(GA73:GA89,1)</f>
        <v>0.14299999999999999</v>
      </c>
      <c r="GB9" s="11">
        <f>SMALL(GB73:GB89,1)</f>
        <v>0.09</v>
      </c>
      <c r="GC9" s="11">
        <f>SMALL(GC73:GC89,1)</f>
        <v>0.125</v>
      </c>
      <c r="GD9" s="1"/>
      <c r="GE9" s="48">
        <f>SMALL(GE73:GE89,1)</f>
        <v>27167.5</v>
      </c>
      <c r="GF9" s="11">
        <f>SMALL(GF73:GF89,1)</f>
        <v>0.10199999999999999</v>
      </c>
      <c r="GG9" s="11">
        <f>SMALL(GG73:GG89,1)</f>
        <v>2.8000000000000001E-2</v>
      </c>
      <c r="GH9" s="11">
        <f>SMALL(GH73:GH89,1)</f>
        <v>0.14199999999999999</v>
      </c>
      <c r="GI9" s="11">
        <f>SMALL(GI73:GI89,1)</f>
        <v>0.13200000000000001</v>
      </c>
      <c r="GJ9" s="11">
        <f>SMALL(GJ73:GJ89,1)</f>
        <v>8.8999999999999996E-2</v>
      </c>
      <c r="GK9" s="11">
        <f>SMALL(GK73:GK89,1)</f>
        <v>5.2999999999999999E-2</v>
      </c>
      <c r="GL9" s="11">
        <f>SMALL(GL73:GL89,1)</f>
        <v>2.5000000000000001E-2</v>
      </c>
      <c r="GM9" s="11">
        <f>SMALL(GM73:GM89,1)</f>
        <v>2.1000000000000001E-2</v>
      </c>
      <c r="GN9" s="11">
        <f>SMALL(GN73:GN89,1)</f>
        <v>3.0000000000000001E-3</v>
      </c>
      <c r="GO9" s="11">
        <f>SMALL(GO73:GO89,1)</f>
        <v>0</v>
      </c>
      <c r="GP9" s="51">
        <f>SMALL(GP73:GP89,1)</f>
        <v>97372</v>
      </c>
      <c r="GQ9" s="41">
        <f>SMALL(GQ73:GQ89,1)</f>
        <v>3.4872827640770678</v>
      </c>
      <c r="GR9" s="1"/>
      <c r="GS9" s="11">
        <f>SMALL(GS73:GS89,1)</f>
        <v>0.19500000000000001</v>
      </c>
      <c r="GT9" s="11">
        <f>SMALL(GT73:GT89,1)</f>
        <v>0.437</v>
      </c>
      <c r="GU9" s="11">
        <f>SMALL(GU73:GU89,1)</f>
        <v>0.13800000000000001</v>
      </c>
      <c r="GV9" s="11">
        <f>SMALL(GV73:GV89,1)</f>
        <v>6.0999999999999999E-2</v>
      </c>
      <c r="GW9" s="1"/>
      <c r="GX9" s="11">
        <f>SMALL(GX73:GX89,1)</f>
        <v>0.39700000000000002</v>
      </c>
      <c r="GY9" s="11">
        <f>SMALL(GY73:GY89,1)</f>
        <v>5.0999999999999997E-2</v>
      </c>
      <c r="GZ9" s="7"/>
      <c r="HA9" s="11">
        <f>SMALL(HA73:HA89,1)</f>
        <v>0.67100000000000004</v>
      </c>
      <c r="HB9" s="11">
        <f>SMALL(HB73:HB89,1)</f>
        <v>0.505</v>
      </c>
      <c r="HC9" s="11">
        <f>SMALL(HC73:HC89,1)</f>
        <v>0.84299999999999997</v>
      </c>
      <c r="HD9" s="11">
        <f>SMALL(HD73:HD89,1)</f>
        <v>0.67800000000000005</v>
      </c>
      <c r="HE9" s="11">
        <f>SMALL(HE73:HE89,1)</f>
        <v>0.24</v>
      </c>
      <c r="HF9" s="11">
        <f>SMALL(HF73:HF89,1)</f>
        <v>0.95099999999999996</v>
      </c>
      <c r="HG9" s="11">
        <f>SMALL(HG73:HG89,1)</f>
        <v>0.85499999999999998</v>
      </c>
      <c r="HH9" s="11">
        <f>SMALL(HH73:HH89,1)</f>
        <v>0.874</v>
      </c>
      <c r="HI9" s="1"/>
      <c r="HJ9" s="11">
        <f>SMALL(HJ73:HJ89,1)</f>
        <v>0.77700000000000002</v>
      </c>
      <c r="HK9" s="11">
        <f>SMALL(HK73:HK89,1)</f>
        <v>0.71099999999999997</v>
      </c>
      <c r="HL9" s="11">
        <f>SMALL(HL73:HL89,1)</f>
        <v>0.72599999999999998</v>
      </c>
      <c r="HM9" s="11">
        <f>SMALL(HM73:HM89,1)</f>
        <v>0.34</v>
      </c>
      <c r="HN9" s="11">
        <f>SMALL(HN73:HN89,1)</f>
        <v>8.6999999999999994E-2</v>
      </c>
      <c r="HO9" s="11">
        <f>SMALL(HO73:HO89,1)</f>
        <v>9.6000000000000002E-2</v>
      </c>
      <c r="HP9" s="11">
        <f>SMALL(HP73:HP89,1)</f>
        <v>4.5999999999999999E-2</v>
      </c>
      <c r="HQ9" s="1"/>
      <c r="HR9" s="11">
        <f>SMALL(HR73:HR89,1)</f>
        <v>0.17399999999999999</v>
      </c>
      <c r="HS9" s="11">
        <f>SMALL(HS73:HS89,1)</f>
        <v>0.14499999999999999</v>
      </c>
      <c r="HT9" s="1"/>
      <c r="HU9" s="11">
        <f>SMALL(HU73:HU89,1)</f>
        <v>4.0000000000000001E-3</v>
      </c>
      <c r="HV9" s="11">
        <f>SMALL(HV73:HV89,1)</f>
        <v>1.4E-2</v>
      </c>
      <c r="HW9" s="11">
        <f>SMALL(HW73:HW89,1)</f>
        <v>0.66400000000000003</v>
      </c>
      <c r="HX9" s="11">
        <f>SMALL(HX73:HX89,1)</f>
        <v>0.11899999999999999</v>
      </c>
      <c r="HY9" s="11">
        <f>SMALL(HY73:HY89,1)</f>
        <v>1.4999999999999999E-2</v>
      </c>
      <c r="HZ9" s="11">
        <f>SMALL(HZ73:HZ89,1)</f>
        <v>0.14099999999999999</v>
      </c>
      <c r="IA9" s="1"/>
      <c r="IB9" s="11">
        <f>SMALL(IB73:IB89,1)</f>
        <v>0.219</v>
      </c>
      <c r="IC9" s="11">
        <f>SMALL(IC73:IC89,1)</f>
        <v>0.29699999999999999</v>
      </c>
      <c r="ID9" s="11">
        <f>SMALL(ID73:ID89,1)</f>
        <v>0.216</v>
      </c>
      <c r="IE9" s="11">
        <f>SMALL(IE73:IE89,1)</f>
        <v>0.12</v>
      </c>
      <c r="IF9" s="11">
        <f>SMALL(IF73:IF89,1)</f>
        <v>8.561146435339656E-2</v>
      </c>
      <c r="IG9" s="11">
        <f>SMALL(IG73:IG89,1)</f>
        <v>1.2999999999999999E-2</v>
      </c>
      <c r="IH9" s="1"/>
      <c r="II9" s="11">
        <f>SMALL(II73:II89,1)</f>
        <v>0.90100000000000002</v>
      </c>
      <c r="IJ9" s="11">
        <f>SMALL(IJ73:IJ89,1)</f>
        <v>4.8000000000000001E-2</v>
      </c>
      <c r="IK9" s="11">
        <f>SMALL(IK73:IK89,1)</f>
        <v>1.2999999999999999E-2</v>
      </c>
      <c r="IL9" s="11">
        <f>SMALL(IL73:IL89,1)</f>
        <v>0.02</v>
      </c>
      <c r="IM9" s="1"/>
      <c r="IN9" s="11">
        <f>SMALL(IN73:IN89,1)</f>
        <v>0.10299999999999999</v>
      </c>
      <c r="IO9" s="11">
        <f>SMALL(IO73:IO89,1)</f>
        <v>0.16300000000000001</v>
      </c>
      <c r="IP9" s="11">
        <f>SMALL(IP73:IP89,1)</f>
        <v>3.5999999999999997E-2</v>
      </c>
      <c r="IQ9" s="11">
        <f>SMALL(IQ73:IQ89,1)</f>
        <v>0.18</v>
      </c>
      <c r="IR9" s="11">
        <f>SMALL(IR73:IR89,1)</f>
        <v>5.3999999999999999E-2</v>
      </c>
      <c r="IS9" s="11">
        <f>SMALL(IS73:IS89,1)</f>
        <v>7.0000000000000007E-2</v>
      </c>
      <c r="IT9" s="11">
        <f>SMALL(IT73:IT89,1)</f>
        <v>0.14099999999999999</v>
      </c>
      <c r="IU9" s="11">
        <f>SMALL(IU73:IU89,1)</f>
        <v>5.8000000000000003E-2</v>
      </c>
      <c r="IV9" s="11">
        <f>SMALL(IV73:IV89,1)</f>
        <v>0.08</v>
      </c>
      <c r="IW9" s="11">
        <f>SMALL(IW73:IW89,1)</f>
        <v>9.5000000000000001E-2</v>
      </c>
      <c r="IX9" s="11">
        <f>SMALL(IX73:IX89,1)</f>
        <v>8.1000000000000003E-2</v>
      </c>
      <c r="IY9" s="11">
        <f>SMALL(IY73:IY89,1)</f>
        <v>1.7000000000000001E-2</v>
      </c>
      <c r="IZ9" s="11">
        <f>SMALL(IZ73:IZ89,1)</f>
        <v>7.9000000000000001E-2</v>
      </c>
      <c r="JA9" s="11">
        <f>SMALL(JA73:JA89,1)</f>
        <v>0.23200000000000001</v>
      </c>
      <c r="JB9" s="11">
        <f>SMALL(JB73:JB89,1)</f>
        <v>0.13300000000000001</v>
      </c>
      <c r="JC9" s="11">
        <f>SMALL(JC73:JC89,1)</f>
        <v>0.70699999999999996</v>
      </c>
      <c r="JD9" s="11">
        <f>SMALL(JD73:JD89,1)</f>
        <v>5.1999999999999998E-2</v>
      </c>
      <c r="JE9" s="11">
        <f>SMALL(JE73:JE89,1)</f>
        <v>5.7000000000000002E-2</v>
      </c>
      <c r="JF9" s="11">
        <f>SMALL(JF73:JF89,1)</f>
        <v>0.05</v>
      </c>
      <c r="JG9" s="11">
        <f>SMALL(JG73:JG89,1)</f>
        <v>0.06</v>
      </c>
      <c r="JH9" s="11">
        <f>SMALL(JH73:JH89,1)</f>
        <v>0.39400000000000002</v>
      </c>
      <c r="JI9" s="11">
        <f>SMALL(JI73:JI89,1)</f>
        <v>8.1000000000000003E-2</v>
      </c>
      <c r="JJ9" s="11">
        <f>SMALL(JJ73:JJ89,1)</f>
        <v>0.14599999999999999</v>
      </c>
      <c r="JK9" s="11">
        <f>SMALL(JK73:JK89,1)</f>
        <v>0.124</v>
      </c>
      <c r="JL9" s="11">
        <f>SMALL(JL73:JL89,1)</f>
        <v>0.182</v>
      </c>
      <c r="JM9" s="1"/>
      <c r="JN9" s="11"/>
      <c r="JO9" s="11">
        <f>SMALL(JO73:JO89,1)</f>
        <v>5.3656115583985885E-2</v>
      </c>
      <c r="JP9" s="11">
        <f>SMALL(JP73:JP89,1)</f>
        <v>0.15799051505459358</v>
      </c>
      <c r="JQ9" s="11">
        <f>SMALL(JQ73:JQ89,1)</f>
        <v>0.1089029139250705</v>
      </c>
      <c r="JR9" s="11">
        <f>SMALL(JR73:JR89,1)</f>
        <v>8.295372812275234E-2</v>
      </c>
      <c r="JS9" s="11">
        <f>SMALL(JS73:JS89,1)</f>
        <v>3.764085351234716E-2</v>
      </c>
      <c r="JT9" s="11">
        <f>SMALL(JT73:JT89,1)</f>
        <v>5.148645408774874E-2</v>
      </c>
      <c r="JU9" s="11">
        <f>SMALL(JU73:JU89,1)</f>
        <v>5.3939650480740162E-2</v>
      </c>
      <c r="JV9" s="11">
        <f>SMALL(JV73:JV89,1)</f>
        <v>1.2287221289858548E-2</v>
      </c>
      <c r="JW9" s="11">
        <f>SMALL(JW73:JW89,1)</f>
        <v>5.9381991896958336E-2</v>
      </c>
      <c r="JX9" s="11">
        <f>SMALL(JX73:JX89,1)</f>
        <v>7.5438402999889714E-2</v>
      </c>
      <c r="JY9" s="11">
        <f>SMALL(JY73:JY89,1)</f>
        <v>6.2369030550347412E-2</v>
      </c>
      <c r="JZ9" s="11">
        <f>SMALL(JZ73:JZ89,1)</f>
        <v>1.3069372449542297E-2</v>
      </c>
      <c r="KA9" s="7"/>
      <c r="KB9" s="11">
        <f>SMALL(KB73:KB89,1)</f>
        <v>0.82410499999999998</v>
      </c>
      <c r="KC9" s="11">
        <f>SMALL(KC73:KC89,1)</f>
        <v>0.530945</v>
      </c>
      <c r="KD9" s="11">
        <f>SMALL(KD73:KD89,1)</f>
        <v>0.80194799999999999</v>
      </c>
      <c r="KE9" s="11">
        <f>SMALL(KE73:KE89,1)</f>
        <v>0.60260599999999998</v>
      </c>
      <c r="KF9" s="11">
        <f>SMALL(KF73:KF89,1)</f>
        <v>0.76221499999999998</v>
      </c>
      <c r="KG9" s="11">
        <f>SMALL(KG73:KG89,1)</f>
        <v>0.26948100000000003</v>
      </c>
      <c r="KH9" s="11">
        <f>SMALL(KH73:KH89,1)</f>
        <v>0.44480500000000001</v>
      </c>
      <c r="KI9" s="11">
        <f>SMALL(KI73:KI89,1)</f>
        <v>0.53156199999999998</v>
      </c>
      <c r="KJ9" s="11">
        <f>SMALL(KJ73:KJ89,1)</f>
        <v>0.54484999999999995</v>
      </c>
      <c r="KK9" s="11">
        <f>SMALL(KK73:KK89,1)</f>
        <v>0.68729600000000002</v>
      </c>
      <c r="KL9" s="11">
        <f>SMALL(KL73:KL89,1)</f>
        <v>0.81</v>
      </c>
      <c r="KM9" s="11">
        <f>SMALL(KM73:KM89,1)</f>
        <v>0.59602699999999997</v>
      </c>
      <c r="KN9" s="11">
        <f>SMALL(KN73:KN89,1)</f>
        <v>0.32781399999999999</v>
      </c>
      <c r="KO9" s="11">
        <f>SMALL(KO73:KO89,1)</f>
        <v>0.38079499999999999</v>
      </c>
      <c r="KP9" s="11">
        <f>SMALL(KP73:KP89,1)</f>
        <v>0.75257700000000005</v>
      </c>
      <c r="KQ9" s="11">
        <f>SMALL(KQ73:KQ89,1)</f>
        <v>0.50662300000000005</v>
      </c>
      <c r="KR9" s="11">
        <f>SMALL(KR73:KR89,1)</f>
        <v>0.69706800000000002</v>
      </c>
      <c r="KS9" s="11">
        <f>SMALL(KS73:KS89,1)</f>
        <v>0.57961799999999997</v>
      </c>
      <c r="KT9" s="11">
        <f>SMALL(KT73:KT89,1)</f>
        <v>0.52768700000000002</v>
      </c>
      <c r="KU9" s="11">
        <f>SMALL(KU73:KU89,1)</f>
        <v>0.55844199999999999</v>
      </c>
      <c r="KV9" s="11">
        <f>SMALL(KV73:KV89,1)</f>
        <v>0.32484100000000005</v>
      </c>
      <c r="KW9" s="11">
        <f>SMALL(KW73:KW89,1)</f>
        <v>0.62214999999999998</v>
      </c>
      <c r="KX9" s="11">
        <f>SMALL(KX73:KX89,1)</f>
        <v>0.64</v>
      </c>
      <c r="KY9" s="11">
        <f>SMALL(KY73:KY89,1)</f>
        <v>0.66</v>
      </c>
      <c r="KZ9" s="11">
        <f>SMALL(KZ73:KZ89,1)</f>
        <v>0.67</v>
      </c>
      <c r="LA9" s="11">
        <f>SMALL(LA73:LA89,1)</f>
        <v>0.43521600000000005</v>
      </c>
      <c r="LB9" s="11">
        <f>SMALL(LB73:LB89,1)</f>
        <v>0.31893700000000003</v>
      </c>
      <c r="LC9" s="11">
        <f>SMALL(LC73:LC89,1)</f>
        <v>0.26213599999999998</v>
      </c>
      <c r="LD9" s="11">
        <f>SMALL(LD73:LD89,1)</f>
        <v>0.63787400000000005</v>
      </c>
      <c r="LE9" s="11">
        <f>SMALL(LE73:LE89,1)</f>
        <v>0.51655700000000004</v>
      </c>
      <c r="LF9" s="11">
        <f>SMALL(LF73:LF89,1)</f>
        <v>0.43853799999999998</v>
      </c>
      <c r="LG9" s="7"/>
      <c r="LH9" s="7"/>
      <c r="LI9" s="7"/>
      <c r="LJ9" s="70">
        <f>SMALL(LJ73:LJ89,1)</f>
        <v>0</v>
      </c>
      <c r="LK9" s="70">
        <f>SMALL(LK73:LK89,1)</f>
        <v>0</v>
      </c>
      <c r="LL9" s="11">
        <f>SMALL(LL73:LL89,1)</f>
        <v>0</v>
      </c>
      <c r="LM9" s="11">
        <f>SMALL(LM73:LM89,1)</f>
        <v>3.4482758620689655E-2</v>
      </c>
      <c r="LN9" s="11">
        <f>SMALL(LN73:LN89,1)</f>
        <v>0</v>
      </c>
      <c r="LO9" s="11">
        <f>SMALL(LO73:LO89,1)</f>
        <v>0</v>
      </c>
      <c r="LP9" s="11">
        <f>SMALL(LP73:LP89,1)</f>
        <v>0</v>
      </c>
      <c r="LQ9" s="11">
        <f>SMALL(LQ73:LQ89,1)</f>
        <v>3.4482758620689655E-2</v>
      </c>
      <c r="LR9" s="11">
        <f>SMALL(LR73:LR89,1)</f>
        <v>0</v>
      </c>
      <c r="LS9" s="11">
        <f>SMALL(LS73:LS89,1)</f>
        <v>0</v>
      </c>
      <c r="LT9" s="7"/>
      <c r="LU9" s="11">
        <f>SMALL(LU73:LU89,1)</f>
        <v>5.2293195623651249E-2</v>
      </c>
      <c r="LV9" s="11">
        <f>SMALL(LV73:LV89,1)</f>
        <v>0.10845875345233234</v>
      </c>
      <c r="LW9" s="10"/>
      <c r="LX9" s="7"/>
      <c r="LY9" s="78"/>
      <c r="LZ9" s="78"/>
      <c r="MA9" s="78"/>
      <c r="MB9" s="7"/>
      <c r="MC9" s="11"/>
      <c r="MD9" s="11"/>
      <c r="ME9" s="11"/>
      <c r="MF9" s="11"/>
      <c r="MG9" s="11">
        <f>SMALL(MG73:MG89,1)</f>
        <v>0.25</v>
      </c>
      <c r="MH9" s="12">
        <f>SMALL(MH73:MH89,1)</f>
        <v>0.29036847759807194</v>
      </c>
      <c r="MI9" s="11">
        <f>SMALL(MI73:MI89,1)</f>
        <v>0.5</v>
      </c>
      <c r="MJ9" s="12">
        <f>SMALL(MJ73:MJ89,1)</f>
        <v>0.814730324262669</v>
      </c>
      <c r="MK9" s="11">
        <f>SMALL(MK73:MK89,1)</f>
        <v>0.55800000000000005</v>
      </c>
      <c r="ML9" s="12">
        <f>SMALL(ML73:ML89,1)</f>
        <v>49.943378146868376</v>
      </c>
      <c r="MM9" s="12">
        <f>SMALL(MM73:MM89,1)</f>
        <v>263.36420918145126</v>
      </c>
      <c r="MN9" s="12">
        <f>SMALL(MN73:MN89,1)</f>
        <v>33.062128051059425</v>
      </c>
      <c r="MO9" s="12">
        <f>SMALL(MO73:MO89,1)</f>
        <v>0.4073651621313345</v>
      </c>
      <c r="MP9" s="11">
        <f>SMALL(MP73:MP89,1)</f>
        <v>0.151</v>
      </c>
      <c r="MQ9" s="12">
        <f>SMALL(MQ73:MQ89,1)</f>
        <v>55.080627071754357</v>
      </c>
      <c r="MR9" s="11">
        <f>SMALL(MR73:MR89,1)</f>
        <v>0.41299999999999998</v>
      </c>
      <c r="MS9" s="12">
        <f>SMALL(MS73:MS89,1)</f>
        <v>6.5720802566977232</v>
      </c>
      <c r="MT9" s="11">
        <f>SMALL(MT73:MT89,1)</f>
        <v>0.08</v>
      </c>
      <c r="MU9" s="12">
        <f>SMALL(MU73:MU89,1)</f>
        <v>57.215757528897825</v>
      </c>
      <c r="MV9" s="12">
        <f>SMALL(MV73:MV89,1)</f>
        <v>0</v>
      </c>
      <c r="MW9" s="12">
        <f>SMALL(MW73:MW89,1)</f>
        <v>0.86877199079101697</v>
      </c>
      <c r="MX9" s="12">
        <f>SMALL(MX73:MX89,1)</f>
        <v>1.7422108655884316</v>
      </c>
      <c r="MY9" s="12">
        <f>SMALL(MY73:MY89,1)</f>
        <v>6.4114652083726194</v>
      </c>
      <c r="MZ9" s="11">
        <f>SMALL(MZ73:MZ89,1)</f>
        <v>0.54</v>
      </c>
      <c r="NA9" s="7"/>
      <c r="NB9" s="7"/>
      <c r="NC9" s="11">
        <f>SMALL(NC73:NC89,1)</f>
        <v>0.47111072408237908</v>
      </c>
      <c r="ND9" s="11">
        <f>SMALL(ND73:ND89,1)</f>
        <v>0.48592417824012013</v>
      </c>
      <c r="NE9" s="11">
        <f>SMALL(NE73:NE89,1)</f>
        <v>2.7122153209109733E-2</v>
      </c>
      <c r="NF9" s="11">
        <f>SMALL(NF73:NF89,1)</f>
        <v>2.4927536231884057E-2</v>
      </c>
      <c r="NG9" s="11">
        <f>SMALL(NG73:NG89,1)</f>
        <v>1.5527950310559006E-2</v>
      </c>
      <c r="NH9" s="11">
        <f>SMALL(NH73:NH89,1)</f>
        <v>8.7703869523504951E-2</v>
      </c>
      <c r="NI9" s="11">
        <f>SMALL(NI73:NI89,1)</f>
        <v>0.22627029306346194</v>
      </c>
      <c r="NJ9" s="11">
        <f>SMALL(NJ73:NJ89,1)</f>
        <v>0.17820943295572222</v>
      </c>
      <c r="NK9" s="11">
        <f>SMALL(NK73:NK89,1)</f>
        <v>7.0856999403771923E-2</v>
      </c>
      <c r="NL9" s="11">
        <f>SMALL(NL73:NL89,1)</f>
        <v>1.0766045548654244E-2</v>
      </c>
      <c r="NM9" s="11">
        <f>SMALL(NM73:NM89,1)</f>
        <v>6.7577639751552801E-2</v>
      </c>
      <c r="NN9" s="11">
        <f>SMALL(NN73:NN89,1)</f>
        <v>8.7703869523504951E-2</v>
      </c>
      <c r="NO9" s="11">
        <f>SMALL(NO73:NO89,1)</f>
        <v>0.22627029306346194</v>
      </c>
      <c r="NP9" s="11">
        <f>SMALL(NP73:NP89,1)</f>
        <v>0.17820943295572222</v>
      </c>
      <c r="NQ9" s="11">
        <f>SMALL(NQ73:NQ89,1)</f>
        <v>8.3354037267080752E-2</v>
      </c>
    </row>
    <row r="10" spans="1:381">
      <c r="A10" s="2" t="s">
        <v>7</v>
      </c>
      <c r="B10" s="10">
        <v>26515</v>
      </c>
      <c r="C10" s="10">
        <v>13653</v>
      </c>
      <c r="D10" s="10">
        <v>12862</v>
      </c>
      <c r="E10" s="1">
        <v>1723</v>
      </c>
      <c r="F10" s="1">
        <v>2418</v>
      </c>
      <c r="G10" s="1">
        <v>1173</v>
      </c>
      <c r="H10" s="1">
        <v>2318</v>
      </c>
      <c r="I10" s="1">
        <v>8412</v>
      </c>
      <c r="J10" s="1">
        <v>5331</v>
      </c>
      <c r="K10" s="1">
        <v>4559</v>
      </c>
      <c r="L10" s="1">
        <v>581</v>
      </c>
      <c r="M10" s="1">
        <f>E10+F10+G10</f>
        <v>5314</v>
      </c>
      <c r="N10" s="1">
        <f>H10</f>
        <v>2318</v>
      </c>
      <c r="O10" s="1">
        <f>I10</f>
        <v>8412</v>
      </c>
      <c r="P10" s="1">
        <f>J10</f>
        <v>5331</v>
      </c>
      <c r="Q10" s="1">
        <f>K10+L10</f>
        <v>5140</v>
      </c>
      <c r="R10" s="1">
        <v>10504</v>
      </c>
      <c r="S10" s="1">
        <v>1418</v>
      </c>
      <c r="T10" s="1">
        <v>1433</v>
      </c>
      <c r="U10" s="1">
        <v>409</v>
      </c>
      <c r="V10" s="1">
        <v>3620</v>
      </c>
      <c r="W10" s="1">
        <v>1948</v>
      </c>
      <c r="X10" s="1">
        <v>1211</v>
      </c>
      <c r="Y10" s="1">
        <v>465</v>
      </c>
      <c r="Z10" s="1">
        <v>10504</v>
      </c>
      <c r="AA10" s="10">
        <v>8588</v>
      </c>
      <c r="AB10" s="1">
        <v>16</v>
      </c>
      <c r="AC10" s="1">
        <v>516</v>
      </c>
      <c r="AD10" s="1">
        <v>262</v>
      </c>
      <c r="AE10" s="1">
        <v>990</v>
      </c>
      <c r="AF10" s="1">
        <v>132</v>
      </c>
      <c r="AG10" s="10">
        <v>493</v>
      </c>
      <c r="AH10" s="1">
        <v>10504</v>
      </c>
      <c r="AI10" s="1">
        <v>20</v>
      </c>
      <c r="AJ10" s="1">
        <v>156</v>
      </c>
      <c r="AK10" s="1">
        <v>2761</v>
      </c>
      <c r="AL10" s="1">
        <v>4581</v>
      </c>
      <c r="AM10" s="1">
        <v>2986</v>
      </c>
      <c r="AN10" s="1">
        <v>5.6</v>
      </c>
      <c r="AO10" s="1">
        <v>10504</v>
      </c>
      <c r="AP10" s="1">
        <v>2851</v>
      </c>
      <c r="AQ10" s="1">
        <v>3841</v>
      </c>
      <c r="AR10" s="1">
        <v>3210</v>
      </c>
      <c r="AS10" s="1">
        <v>569</v>
      </c>
      <c r="AT10" s="1">
        <v>33</v>
      </c>
      <c r="AU10" s="1">
        <v>91</v>
      </c>
      <c r="AV10" s="1">
        <v>5998</v>
      </c>
      <c r="AW10" s="1"/>
      <c r="AX10" s="1">
        <v>508</v>
      </c>
      <c r="AY10" s="1">
        <v>1650</v>
      </c>
      <c r="AZ10" s="1">
        <v>6548</v>
      </c>
      <c r="BA10" s="1">
        <v>465</v>
      </c>
      <c r="BB10" s="1">
        <v>74</v>
      </c>
      <c r="BC10" s="1">
        <v>325</v>
      </c>
      <c r="BD10" s="1">
        <v>652</v>
      </c>
      <c r="BE10" s="1">
        <v>185</v>
      </c>
      <c r="BF10" s="1">
        <v>1298</v>
      </c>
      <c r="BG10" s="1">
        <v>10845</v>
      </c>
      <c r="BH10" s="1">
        <v>274</v>
      </c>
      <c r="BI10" s="1">
        <v>67</v>
      </c>
      <c r="BJ10" s="1">
        <v>3216</v>
      </c>
      <c r="BK10" s="1">
        <v>2707</v>
      </c>
      <c r="BL10" s="1">
        <v>2408</v>
      </c>
      <c r="BM10" s="1">
        <v>2512</v>
      </c>
      <c r="BN10" s="1">
        <v>2</v>
      </c>
      <c r="BO10" s="1"/>
      <c r="BP10" s="1">
        <v>17862</v>
      </c>
      <c r="BQ10" s="10">
        <v>12734</v>
      </c>
      <c r="BR10" s="10">
        <v>2553</v>
      </c>
      <c r="BS10" s="10">
        <v>7417</v>
      </c>
      <c r="BT10" s="10">
        <v>1735</v>
      </c>
      <c r="BU10" s="1">
        <v>522</v>
      </c>
      <c r="BV10" s="1">
        <v>507</v>
      </c>
      <c r="BW10" s="10">
        <v>5128</v>
      </c>
      <c r="BX10" s="10">
        <v>3108</v>
      </c>
      <c r="BY10" s="10">
        <v>754</v>
      </c>
      <c r="BZ10" s="10">
        <v>681</v>
      </c>
      <c r="CA10" s="10">
        <v>389</v>
      </c>
      <c r="CB10" s="10">
        <v>196</v>
      </c>
      <c r="CC10" s="10">
        <v>8598</v>
      </c>
      <c r="CD10" s="10">
        <v>6584</v>
      </c>
      <c r="CE10" s="1">
        <v>391</v>
      </c>
      <c r="CF10" s="10">
        <v>4483</v>
      </c>
      <c r="CG10" s="10">
        <v>1169</v>
      </c>
      <c r="CH10" s="1">
        <v>319</v>
      </c>
      <c r="CI10" s="1">
        <v>222</v>
      </c>
      <c r="CJ10" s="10">
        <v>2014</v>
      </c>
      <c r="CK10" s="10">
        <v>1302</v>
      </c>
      <c r="CL10" s="10">
        <v>383</v>
      </c>
      <c r="CM10" s="10">
        <v>50</v>
      </c>
      <c r="CN10" s="10">
        <v>185</v>
      </c>
      <c r="CO10" s="10">
        <v>94</v>
      </c>
      <c r="CP10" s="10">
        <v>9264</v>
      </c>
      <c r="CQ10" s="10">
        <v>6150</v>
      </c>
      <c r="CR10" s="10">
        <v>2162</v>
      </c>
      <c r="CS10" s="10">
        <v>2934</v>
      </c>
      <c r="CT10" s="1">
        <v>566</v>
      </c>
      <c r="CU10" s="1">
        <v>203</v>
      </c>
      <c r="CV10" s="1">
        <v>285</v>
      </c>
      <c r="CW10" s="10">
        <v>3114</v>
      </c>
      <c r="CX10" s="10">
        <v>1806</v>
      </c>
      <c r="CY10" s="10">
        <v>371</v>
      </c>
      <c r="CZ10" s="10">
        <v>631</v>
      </c>
      <c r="DA10" s="10">
        <v>204</v>
      </c>
      <c r="DB10" s="10">
        <v>102</v>
      </c>
      <c r="DC10" s="1"/>
      <c r="DD10" s="1">
        <v>14873</v>
      </c>
      <c r="DE10" s="1">
        <v>7121</v>
      </c>
      <c r="DF10" s="1">
        <v>2287</v>
      </c>
      <c r="DG10" s="1">
        <v>569</v>
      </c>
      <c r="DH10" s="1">
        <v>166</v>
      </c>
      <c r="DI10" s="1"/>
      <c r="DJ10" s="1">
        <v>1510</v>
      </c>
      <c r="DK10" s="1">
        <v>2283</v>
      </c>
      <c r="DL10" s="1">
        <v>21223</v>
      </c>
      <c r="DM10" s="10">
        <f>DD10+DE10</f>
        <v>21994</v>
      </c>
      <c r="DN10" s="1"/>
      <c r="DO10" s="1">
        <v>20063</v>
      </c>
      <c r="DP10" s="1">
        <v>4283</v>
      </c>
      <c r="DQ10" s="1">
        <v>3071</v>
      </c>
      <c r="DR10" s="1">
        <v>1765</v>
      </c>
      <c r="DS10" s="1">
        <v>7761</v>
      </c>
      <c r="DT10" s="1">
        <v>3183</v>
      </c>
      <c r="DU10" s="1"/>
      <c r="DV10" s="22"/>
      <c r="DW10" s="22"/>
      <c r="DX10" s="22"/>
      <c r="DY10" s="1"/>
      <c r="DZ10" s="22">
        <v>1005</v>
      </c>
      <c r="EA10" s="36">
        <v>110</v>
      </c>
      <c r="EB10" s="36">
        <v>490</v>
      </c>
      <c r="EC10" s="36">
        <v>455</v>
      </c>
      <c r="ED10" s="22">
        <v>445</v>
      </c>
      <c r="EE10" s="22">
        <v>610</v>
      </c>
      <c r="EF10" s="37"/>
      <c r="EG10" s="36">
        <v>680</v>
      </c>
      <c r="EH10" s="36">
        <v>185</v>
      </c>
      <c r="EI10" s="36">
        <v>45</v>
      </c>
      <c r="EJ10" s="36">
        <v>95</v>
      </c>
      <c r="EK10" s="36">
        <v>125</v>
      </c>
      <c r="EL10" s="36">
        <v>115</v>
      </c>
      <c r="EM10" s="36">
        <v>115</v>
      </c>
      <c r="EN10" s="36">
        <v>360</v>
      </c>
      <c r="EO10" s="36">
        <v>320</v>
      </c>
      <c r="EP10" s="36">
        <v>35</v>
      </c>
      <c r="EQ10" s="36">
        <v>20</v>
      </c>
      <c r="ER10" s="36">
        <v>70</v>
      </c>
      <c r="ES10" s="36">
        <v>555</v>
      </c>
      <c r="ET10" s="36">
        <v>325</v>
      </c>
      <c r="EU10" s="36">
        <v>260</v>
      </c>
      <c r="EV10" s="36">
        <v>95</v>
      </c>
      <c r="EW10" s="36">
        <v>155</v>
      </c>
      <c r="EX10" s="36">
        <v>260</v>
      </c>
      <c r="EY10" s="36">
        <v>220</v>
      </c>
      <c r="EZ10" s="36">
        <v>45</v>
      </c>
      <c r="FA10" s="1"/>
      <c r="FB10" s="36">
        <v>115</v>
      </c>
      <c r="FC10" s="36">
        <v>25</v>
      </c>
      <c r="FD10" s="36">
        <v>80</v>
      </c>
      <c r="FE10" s="36">
        <v>10</v>
      </c>
      <c r="FF10" s="36">
        <v>0</v>
      </c>
      <c r="FG10" s="36">
        <v>30</v>
      </c>
      <c r="FH10" s="36">
        <v>85</v>
      </c>
      <c r="FI10" s="36">
        <v>25</v>
      </c>
      <c r="FJ10" s="36">
        <v>10</v>
      </c>
      <c r="FK10" s="36">
        <v>10</v>
      </c>
      <c r="FL10" s="36">
        <v>40</v>
      </c>
      <c r="FM10" s="36">
        <v>30</v>
      </c>
      <c r="FN10" s="36">
        <v>15</v>
      </c>
      <c r="FO10" s="36">
        <v>100</v>
      </c>
      <c r="FP10" s="36">
        <v>5</v>
      </c>
      <c r="FQ10" s="36">
        <v>80</v>
      </c>
      <c r="FR10" s="36">
        <v>30</v>
      </c>
      <c r="FS10" s="10">
        <v>11414</v>
      </c>
      <c r="FT10" s="18">
        <v>30</v>
      </c>
      <c r="FU10" s="10">
        <f>$FS10*FU11</f>
        <v>2317.0420000000004</v>
      </c>
      <c r="FV10" s="10">
        <f>$FS10*FV11</f>
        <v>136.96799999999999</v>
      </c>
      <c r="FW10" s="18"/>
      <c r="FX10" s="10">
        <f>$FS10*FX11</f>
        <v>1004.4319999999999</v>
      </c>
      <c r="FY10" s="10">
        <f>$FS10*FY11</f>
        <v>3093.1940000000004</v>
      </c>
      <c r="FZ10" s="10">
        <f>$FS10*FZ11</f>
        <v>3093.1940000000004</v>
      </c>
      <c r="GA10" s="10">
        <f>$FS10*GA11</f>
        <v>1769.17</v>
      </c>
      <c r="GB10" s="10">
        <f>$FS10*GB11</f>
        <v>1027.26</v>
      </c>
      <c r="GC10" s="10">
        <f>$FS10*GC11</f>
        <v>1426.75</v>
      </c>
      <c r="GD10" s="45"/>
      <c r="GE10" s="47">
        <v>48101.3</v>
      </c>
      <c r="GF10" s="10">
        <f>$FS10*GF11</f>
        <v>1506.6480000000001</v>
      </c>
      <c r="GG10" s="10">
        <f>$FS10*GG11</f>
        <v>547.87199999999996</v>
      </c>
      <c r="GH10" s="10">
        <f>$FS10*GH11</f>
        <v>1655.03</v>
      </c>
      <c r="GI10" s="10">
        <f>$FS10*GI11</f>
        <v>1597.9600000000003</v>
      </c>
      <c r="GJ10" s="10">
        <f>$FS10*GJ11</f>
        <v>1780.5840000000001</v>
      </c>
      <c r="GK10" s="10">
        <f>$FS10*GK11</f>
        <v>1266.954</v>
      </c>
      <c r="GL10" s="10">
        <f>$FS10*GL11</f>
        <v>833.22199999999998</v>
      </c>
      <c r="GM10" s="10">
        <f>$FS10*GM11</f>
        <v>1426.75</v>
      </c>
      <c r="GN10" s="10">
        <f>$FS10*GN11</f>
        <v>582.11399999999992</v>
      </c>
      <c r="GO10" s="10">
        <f>$FS10*GO11</f>
        <v>205.452</v>
      </c>
      <c r="GP10" s="47">
        <v>206731</v>
      </c>
      <c r="GQ10" s="17">
        <f>GP10/GE10</f>
        <v>4.2978256304923148</v>
      </c>
      <c r="GR10" s="18"/>
      <c r="GS10" s="10">
        <f>$FS10*GS11</f>
        <v>4017.7279999999996</v>
      </c>
      <c r="GT10" s="10">
        <f>$FS10*GT11</f>
        <v>5136.3</v>
      </c>
      <c r="GU10" s="10">
        <f>$FS10*GU11</f>
        <v>1575.1320000000001</v>
      </c>
      <c r="GV10" s="10">
        <f>$FS10*GV11</f>
        <v>696.25400000000002</v>
      </c>
      <c r="GW10" s="18"/>
      <c r="GX10" s="10"/>
      <c r="GY10" s="10"/>
      <c r="GZ10" s="7"/>
      <c r="HA10" s="7"/>
      <c r="HB10" s="10"/>
      <c r="HC10" s="10"/>
      <c r="HD10" s="10"/>
      <c r="HE10" s="10"/>
      <c r="HF10" s="10"/>
      <c r="HG10" s="10"/>
      <c r="HH10" s="10"/>
      <c r="HI10" s="18"/>
      <c r="HJ10" s="10"/>
      <c r="HK10" s="10"/>
      <c r="HL10" s="10"/>
      <c r="HM10" s="10"/>
      <c r="HN10" s="10"/>
      <c r="HO10" s="10"/>
      <c r="HP10" s="10"/>
      <c r="HQ10" s="18"/>
      <c r="HR10" s="10"/>
      <c r="HS10" s="10"/>
      <c r="HT10" s="18"/>
      <c r="HU10" s="10"/>
      <c r="HV10" s="10"/>
      <c r="HW10" s="10"/>
      <c r="HX10" s="10"/>
      <c r="HY10" s="10"/>
      <c r="HZ10" s="10"/>
      <c r="IA10" s="18"/>
      <c r="IB10" s="10"/>
      <c r="IC10" s="10"/>
      <c r="ID10" s="10"/>
      <c r="IE10" s="10"/>
      <c r="IF10" s="10"/>
      <c r="IG10" s="10"/>
      <c r="IH10" s="18"/>
      <c r="II10" s="10"/>
      <c r="IJ10" s="10"/>
      <c r="IK10" s="10"/>
      <c r="IL10" s="10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52"/>
      <c r="JN10" s="55">
        <v>12128</v>
      </c>
      <c r="JO10" s="55">
        <v>1454</v>
      </c>
      <c r="JP10" s="55">
        <v>2871</v>
      </c>
      <c r="JQ10" s="55">
        <v>1840</v>
      </c>
      <c r="JR10" s="55">
        <v>1618</v>
      </c>
      <c r="JS10" s="55">
        <v>1002</v>
      </c>
      <c r="JT10" s="55">
        <v>917</v>
      </c>
      <c r="JU10" s="55">
        <v>953</v>
      </c>
      <c r="JV10" s="55">
        <v>525</v>
      </c>
      <c r="JW10" s="55">
        <v>948</v>
      </c>
      <c r="JX10" s="9">
        <v>1750</v>
      </c>
      <c r="JY10" s="9">
        <v>1228</v>
      </c>
      <c r="JZ10" s="9">
        <v>522</v>
      </c>
      <c r="KA10" s="1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"/>
      <c r="LH10" s="1" t="s">
        <v>7</v>
      </c>
      <c r="LI10" s="64">
        <v>39</v>
      </c>
      <c r="LJ10" s="71"/>
      <c r="LK10" s="74"/>
      <c r="LL10" s="75">
        <v>6</v>
      </c>
      <c r="LM10" s="75">
        <v>8</v>
      </c>
      <c r="LN10" s="75">
        <v>6</v>
      </c>
      <c r="LO10" s="75">
        <v>5</v>
      </c>
      <c r="LP10" s="75">
        <v>4</v>
      </c>
      <c r="LQ10" s="75">
        <v>7</v>
      </c>
      <c r="LR10" s="75">
        <v>6</v>
      </c>
      <c r="LS10" s="75">
        <v>5</v>
      </c>
      <c r="LT10" s="1"/>
      <c r="LU10" s="77">
        <v>1799.8185724033192</v>
      </c>
      <c r="LV10" s="39">
        <v>809.1241674186482</v>
      </c>
      <c r="LW10" s="55">
        <v>6403.383988063606</v>
      </c>
      <c r="LX10" s="7" t="s">
        <v>363</v>
      </c>
      <c r="LY10" s="78">
        <v>11</v>
      </c>
      <c r="LZ10" s="78">
        <v>15</v>
      </c>
      <c r="MA10" s="78">
        <v>5</v>
      </c>
      <c r="MB10" s="1"/>
      <c r="MC10" s="1">
        <v>1</v>
      </c>
      <c r="MD10" s="1">
        <v>0</v>
      </c>
      <c r="ME10" s="1">
        <v>0</v>
      </c>
      <c r="MF10" s="1">
        <v>0</v>
      </c>
      <c r="MG10" s="79">
        <f>MH10*MG11</f>
        <v>4.0020000000000007</v>
      </c>
      <c r="MH10" s="81">
        <v>6</v>
      </c>
      <c r="MI10" s="79">
        <f>MJ10*MI11</f>
        <v>2.0010000000000003</v>
      </c>
      <c r="MJ10" s="81">
        <v>3</v>
      </c>
      <c r="MK10" s="79">
        <f>ML10*MK11</f>
        <v>97.955000000000013</v>
      </c>
      <c r="ML10" s="81">
        <v>143</v>
      </c>
      <c r="MM10" s="81">
        <v>738</v>
      </c>
      <c r="MN10" s="81">
        <v>141</v>
      </c>
      <c r="MO10" s="81">
        <v>10</v>
      </c>
      <c r="MP10" s="79">
        <f>MQ10*MP11</f>
        <v>68.067999999999998</v>
      </c>
      <c r="MQ10" s="81">
        <v>238</v>
      </c>
      <c r="MR10" s="79">
        <f>MS10*MR11</f>
        <v>18.997999999999998</v>
      </c>
      <c r="MS10" s="81">
        <v>46</v>
      </c>
      <c r="MT10" s="79">
        <f>MU10*MT11</f>
        <v>15.040999999999999</v>
      </c>
      <c r="MU10" s="81">
        <v>169</v>
      </c>
      <c r="MV10" s="81">
        <v>0</v>
      </c>
      <c r="MW10" s="81">
        <v>10</v>
      </c>
      <c r="MX10" s="81">
        <v>23</v>
      </c>
      <c r="MY10" s="81">
        <v>17</v>
      </c>
      <c r="MZ10" s="79">
        <f>MY10*MZ11</f>
        <v>9.9959999999999987</v>
      </c>
      <c r="NA10" s="1"/>
      <c r="NB10" s="10">
        <v>25016</v>
      </c>
      <c r="NC10" s="10">
        <v>12117</v>
      </c>
      <c r="ND10" s="10">
        <v>12899</v>
      </c>
      <c r="NE10" s="1">
        <v>1499</v>
      </c>
      <c r="NF10" s="1">
        <v>2166</v>
      </c>
      <c r="NG10" s="1">
        <v>1288</v>
      </c>
      <c r="NH10" s="1">
        <v>2194</v>
      </c>
      <c r="NI10" s="1">
        <v>5887</v>
      </c>
      <c r="NJ10" s="1">
        <v>7338</v>
      </c>
      <c r="NK10" s="1">
        <v>4108</v>
      </c>
      <c r="NL10" s="1">
        <v>536</v>
      </c>
      <c r="NM10" s="1">
        <f>NE10+NF10+NG10</f>
        <v>4953</v>
      </c>
      <c r="NN10" s="1">
        <f>NH10</f>
        <v>2194</v>
      </c>
      <c r="NO10" s="1">
        <f>NI10</f>
        <v>5887</v>
      </c>
      <c r="NP10" s="1">
        <f>NJ10</f>
        <v>7338</v>
      </c>
      <c r="NQ10" s="1">
        <f>NK10+NL10</f>
        <v>4644</v>
      </c>
    </row>
    <row r="11" spans="1:381">
      <c r="A11" s="4" t="str">
        <f>A10&amp;"%"</f>
        <v>Almond%</v>
      </c>
      <c r="B11" s="7"/>
      <c r="C11" s="11">
        <f>C10/$B10</f>
        <v>0.51491608523477272</v>
      </c>
      <c r="D11" s="11">
        <f>D10/$B10</f>
        <v>0.48508391476522722</v>
      </c>
      <c r="E11" s="11">
        <f>E10/$B10</f>
        <v>6.4982085611917789E-2</v>
      </c>
      <c r="F11" s="11">
        <f>F10/$B10</f>
        <v>9.119366396379408E-2</v>
      </c>
      <c r="G11" s="11">
        <f>G10/$B10</f>
        <v>4.4239109937771075E-2</v>
      </c>
      <c r="H11" s="11">
        <f>H10/$B10</f>
        <v>8.7422213841221952E-2</v>
      </c>
      <c r="I11" s="11">
        <f>I10/$B10</f>
        <v>0.31725438431076747</v>
      </c>
      <c r="J11" s="11">
        <f>J10/$B10</f>
        <v>0.20105600603432019</v>
      </c>
      <c r="K11" s="11">
        <f>K10/$B10</f>
        <v>0.17194041108806335</v>
      </c>
      <c r="L11" s="11">
        <f>L10/$B10</f>
        <v>2.1912125212144071E-2</v>
      </c>
      <c r="M11" s="11">
        <f>M10/$B10</f>
        <v>0.20041485951348292</v>
      </c>
      <c r="N11" s="11">
        <f>N10/$B10</f>
        <v>8.7422213841221952E-2</v>
      </c>
      <c r="O11" s="11">
        <f>O10/$B10</f>
        <v>0.31725438431076747</v>
      </c>
      <c r="P11" s="11">
        <f>P10/$B10</f>
        <v>0.20105600603432019</v>
      </c>
      <c r="Q11" s="11">
        <f>Q10/$B10</f>
        <v>0.19385253630020743</v>
      </c>
      <c r="R11" s="7"/>
      <c r="S11" s="11">
        <f>S10/$R10</f>
        <v>0.134996191926885</v>
      </c>
      <c r="T11" s="11">
        <f>T10/$R10</f>
        <v>0.13642421934501142</v>
      </c>
      <c r="U11" s="11">
        <f>U10/$R10</f>
        <v>3.893754760091394E-2</v>
      </c>
      <c r="V11" s="11">
        <f>V10/$R10</f>
        <v>0.34463061690784463</v>
      </c>
      <c r="W11" s="11">
        <f>W10/$R10</f>
        <v>0.18545316070068546</v>
      </c>
      <c r="X11" s="11">
        <f>X10/$R10</f>
        <v>0.11528941355674029</v>
      </c>
      <c r="Y11" s="11">
        <f>Y10/$R10</f>
        <v>4.4268849961919265E-2</v>
      </c>
      <c r="Z11" s="7"/>
      <c r="AA11" s="11">
        <f>AA10/$R10</f>
        <v>0.81759329779131762</v>
      </c>
      <c r="AB11" s="11">
        <f>AB10/$R10</f>
        <v>1.5232292460015233E-3</v>
      </c>
      <c r="AC11" s="11">
        <f>AC10/$R10</f>
        <v>4.9124143183549122E-2</v>
      </c>
      <c r="AD11" s="11">
        <f>AD10/$R10</f>
        <v>2.4942878903274943E-2</v>
      </c>
      <c r="AE11" s="11">
        <f>AE10/$R10</f>
        <v>9.4249809596344256E-2</v>
      </c>
      <c r="AF11" s="11">
        <f>AF10/$R10</f>
        <v>1.2566641279512566E-2</v>
      </c>
      <c r="AG11" s="11"/>
      <c r="AH11" s="7"/>
      <c r="AI11" s="11">
        <f>AI10/$R10</f>
        <v>1.904036557501904E-3</v>
      </c>
      <c r="AJ11" s="11">
        <f>AJ10/$R10</f>
        <v>1.4851485148514851E-2</v>
      </c>
      <c r="AK11" s="11">
        <f>AK10/$R10</f>
        <v>0.26285224676313784</v>
      </c>
      <c r="AL11" s="11">
        <f>AL10/$R10</f>
        <v>0.4361195734958111</v>
      </c>
      <c r="AM11" s="11">
        <f>AM10/$R10</f>
        <v>0.28427265803503426</v>
      </c>
      <c r="AN11" s="7"/>
      <c r="AO11" s="7"/>
      <c r="AP11" s="11">
        <f>AP10/$R10</f>
        <v>0.27142041127189642</v>
      </c>
      <c r="AQ11" s="11">
        <f>AQ10/$R10</f>
        <v>0.36567022086824069</v>
      </c>
      <c r="AR11" s="11">
        <f>AR10/$R10</f>
        <v>0.3055978674790556</v>
      </c>
      <c r="AS11" s="11">
        <f>AS10/$R10</f>
        <v>5.4169840060929168E-2</v>
      </c>
      <c r="AT11" s="11">
        <f>AT10/$R10</f>
        <v>3.1416603198781414E-3</v>
      </c>
      <c r="AU11" s="11">
        <f>AU10/$R10</f>
        <v>8.6633663366336641E-3</v>
      </c>
      <c r="AV11" s="11">
        <f>AV10/$R10</f>
        <v>0.57102056359482101</v>
      </c>
      <c r="AW11" s="7"/>
      <c r="AX11" s="11">
        <f>AX10/SUM($AX10:$BF10)</f>
        <v>4.3400256300726185E-2</v>
      </c>
      <c r="AY11" s="11">
        <f>AY10/SUM($AX10:$BF10)</f>
        <v>0.14096539940196498</v>
      </c>
      <c r="AZ11" s="11">
        <f>AZ10/SUM($AX10:$BF10)</f>
        <v>0.5594190516873131</v>
      </c>
      <c r="BA11" s="11">
        <f>BA10/SUM($AX10:$BF10)</f>
        <v>3.972661255873558E-2</v>
      </c>
      <c r="BB11" s="11">
        <f>BB10/SUM($AX10:$BF10)</f>
        <v>6.322084579239641E-3</v>
      </c>
      <c r="BC11" s="11">
        <f>BC10/SUM($AX10:$BF10)</f>
        <v>2.7765912003417343E-2</v>
      </c>
      <c r="BD11" s="11">
        <f>BD10/SUM($AX10:$BF10)</f>
        <v>5.5702691157624946E-2</v>
      </c>
      <c r="BE11" s="11">
        <f>BE10/SUM($AX10:$BF10)</f>
        <v>1.5805211448099103E-2</v>
      </c>
      <c r="BF11" s="11">
        <f>BF10/SUM($AX10:$BF10)</f>
        <v>0.11089278086287911</v>
      </c>
      <c r="BG11" s="7"/>
      <c r="BH11" s="11">
        <f>BH10/$BG10</f>
        <v>2.5265099124020286E-2</v>
      </c>
      <c r="BI11" s="11">
        <f>BI10/$BG10</f>
        <v>6.1779621945597047E-3</v>
      </c>
      <c r="BJ11" s="11">
        <f>BJ10/$BG10</f>
        <v>0.29654218533886584</v>
      </c>
      <c r="BK11" s="11">
        <f>BK10/$BG10</f>
        <v>0.2496081143384048</v>
      </c>
      <c r="BL11" s="11">
        <f>BL10/$BG10</f>
        <v>0.22203780544029506</v>
      </c>
      <c r="BM11" s="11">
        <f>BM10/$BG10</f>
        <v>0.23162747810050716</v>
      </c>
      <c r="BN11" s="11">
        <f>BN10/$BG10</f>
        <v>1.8441678192715537E-4</v>
      </c>
      <c r="BO11" s="7"/>
      <c r="BP11" s="7">
        <f>BP10/$B10</f>
        <v>0.67365642089383371</v>
      </c>
      <c r="BQ11" s="7">
        <f>BQ10/$BP10</f>
        <v>0.71291008845593995</v>
      </c>
      <c r="BR11" s="7">
        <f>BR10/$BP10</f>
        <v>0.14292912327846827</v>
      </c>
      <c r="BS11" s="7">
        <f>BS10/$BP10</f>
        <v>0.41523905497704622</v>
      </c>
      <c r="BT11" s="7">
        <f>BT10/$BP10</f>
        <v>9.7133579666330752E-2</v>
      </c>
      <c r="BU11" s="7">
        <f>BU10/$BP10</f>
        <v>2.9224051058112193E-2</v>
      </c>
      <c r="BV11" s="7">
        <f>BV10/$BP10</f>
        <v>2.8384279475982533E-2</v>
      </c>
      <c r="BW11" s="7">
        <f>BW10/$BP10</f>
        <v>0.28708991154405999</v>
      </c>
      <c r="BX11" s="7">
        <f>BX10/$BP10</f>
        <v>0.1740006718172657</v>
      </c>
      <c r="BY11" s="7">
        <f>BY10/$BP10</f>
        <v>4.2212518195050945E-2</v>
      </c>
      <c r="BZ11" s="7">
        <f>BZ10/$BP10</f>
        <v>3.81256298286866E-2</v>
      </c>
      <c r="CA11" s="7">
        <f>CA10/$BP10</f>
        <v>2.1778076363229201E-2</v>
      </c>
      <c r="CB11" s="7">
        <f>CB10/$BP10</f>
        <v>1.0973015339827566E-2</v>
      </c>
      <c r="CC11" s="7">
        <f>CC10/$BP10</f>
        <v>0.48135707087672153</v>
      </c>
      <c r="CD11" s="7">
        <f>CD10/$CC10</f>
        <v>0.76575947894859264</v>
      </c>
      <c r="CE11" s="7">
        <f>CE10/$CC10</f>
        <v>4.5475692021400324E-2</v>
      </c>
      <c r="CF11" s="7">
        <f>CF10/$CC10</f>
        <v>0.52140032565712957</v>
      </c>
      <c r="CG11" s="7">
        <f>CG10/$CC10</f>
        <v>0.1359618515933938</v>
      </c>
      <c r="CH11" s="7">
        <f>CH10/$CC10</f>
        <v>3.7101651546871367E-2</v>
      </c>
      <c r="CI11" s="7">
        <f>CI10/$CC10</f>
        <v>2.5819958129797628E-2</v>
      </c>
      <c r="CJ11" s="7">
        <f>CJ10/$CC10</f>
        <v>0.2342405210514073</v>
      </c>
      <c r="CK11" s="7">
        <f>CK10/$CC10</f>
        <v>0.15143056524773202</v>
      </c>
      <c r="CL11" s="7">
        <f>CL10/$CC10</f>
        <v>4.4545243079785996E-2</v>
      </c>
      <c r="CM11" s="7">
        <f>CM10/$CC10</f>
        <v>5.8153058850895561E-3</v>
      </c>
      <c r="CN11" s="7">
        <f>CN10/$CC10</f>
        <v>2.1516631774831357E-2</v>
      </c>
      <c r="CO11" s="7">
        <f>CO10/$CC10</f>
        <v>1.0932775063968364E-2</v>
      </c>
      <c r="CP11" s="7">
        <f>CP10/$BP10</f>
        <v>0.51864292912327847</v>
      </c>
      <c r="CQ11" s="7">
        <f>CQ10/$CP10</f>
        <v>0.66386010362694303</v>
      </c>
      <c r="CR11" s="7">
        <f>CR10/$CP10</f>
        <v>0.23337651122625216</v>
      </c>
      <c r="CS11" s="7">
        <f>CS10/$CP10</f>
        <v>0.31670984455958551</v>
      </c>
      <c r="CT11" s="7">
        <f>CT10/$CP10</f>
        <v>6.1096718480138167E-2</v>
      </c>
      <c r="CU11" s="7">
        <f>CU10/$CP10</f>
        <v>2.1912780656303973E-2</v>
      </c>
      <c r="CV11" s="7">
        <f>CV10/$CP10</f>
        <v>3.0764248704663211E-2</v>
      </c>
      <c r="CW11" s="7">
        <f>CW10/$CP10</f>
        <v>0.33613989637305697</v>
      </c>
      <c r="CX11" s="7">
        <f>CX10/$CP10</f>
        <v>0.19494818652849741</v>
      </c>
      <c r="CY11" s="7">
        <f>CY10/$CP10</f>
        <v>4.0047495682210707E-2</v>
      </c>
      <c r="CZ11" s="7">
        <f>CZ10/$CP10</f>
        <v>6.811312607944732E-2</v>
      </c>
      <c r="DA11" s="7">
        <f>DA10/$CP10</f>
        <v>2.2020725388601035E-2</v>
      </c>
      <c r="DB11" s="7">
        <f>DB10/$CP10</f>
        <v>1.1010362694300517E-2</v>
      </c>
      <c r="DC11" s="7"/>
      <c r="DD11" s="7">
        <f>DD10/$B10</f>
        <v>0.56092777673015271</v>
      </c>
      <c r="DE11" s="7">
        <f>DE10/$B10</f>
        <v>0.26856496322836132</v>
      </c>
      <c r="DF11" s="7">
        <f>DF10/$B10</f>
        <v>8.6253064303224589E-2</v>
      </c>
      <c r="DG11" s="7">
        <f>DG10/$B10</f>
        <v>2.1459551197435416E-2</v>
      </c>
      <c r="DH11" s="7">
        <f>DH10/$B10</f>
        <v>6.2606072034697337E-3</v>
      </c>
      <c r="DI11" s="7"/>
      <c r="DJ11" s="7">
        <f>DJ10/$B10</f>
        <v>5.6948896850839148E-2</v>
      </c>
      <c r="DK11" s="7">
        <f>DK10/$B10</f>
        <v>8.6102206298321701E-2</v>
      </c>
      <c r="DL11" s="7">
        <f>DL10/$B10</f>
        <v>0.8004148595134829</v>
      </c>
      <c r="DM11" s="7">
        <f>DM10/$B10</f>
        <v>0.82949273995851402</v>
      </c>
      <c r="DN11" s="7"/>
      <c r="DO11" s="7"/>
      <c r="DP11" s="7">
        <f>DP10/$DO10</f>
        <v>0.21347754573094752</v>
      </c>
      <c r="DQ11" s="7">
        <f>DQ10/$DO10</f>
        <v>0.15306783631560583</v>
      </c>
      <c r="DR11" s="7">
        <f>DR10/$DO10</f>
        <v>8.7972885410955493E-2</v>
      </c>
      <c r="DS11" s="7">
        <f>DS10/$DO10</f>
        <v>0.38683148083536861</v>
      </c>
      <c r="DT11" s="7">
        <f>DT10/$DO10</f>
        <v>0.15865025170712257</v>
      </c>
      <c r="DU11" s="7"/>
      <c r="DV11" s="7"/>
      <c r="DW11" s="7" t="e">
        <f>DW10/$DV10</f>
        <v>#DIV/0!</v>
      </c>
      <c r="DX11" s="7" t="e">
        <f>DX10/$DV10</f>
        <v>#DIV/0!</v>
      </c>
      <c r="DY11" s="7"/>
      <c r="DZ11" s="30" t="str">
        <f>TRUNC((DZ10/(DO10/10000)),0)&amp;"/10k"</f>
        <v>500/10k</v>
      </c>
      <c r="EA11" s="7">
        <f>EA10/$DZ10</f>
        <v>0.10945273631840796</v>
      </c>
      <c r="EB11" s="7">
        <f>EB10/$DZ10</f>
        <v>0.48756218905472637</v>
      </c>
      <c r="EC11" s="7">
        <f>EC10/$DZ10</f>
        <v>0.45273631840796019</v>
      </c>
      <c r="ED11" s="7">
        <f>ED10/$DZ10</f>
        <v>0.44278606965174128</v>
      </c>
      <c r="EE11" s="7">
        <f>EE10/$DZ10</f>
        <v>0.60696517412935325</v>
      </c>
      <c r="EF11" s="7"/>
      <c r="EG11" s="7"/>
      <c r="EH11" s="7">
        <f>EH10/$EG10</f>
        <v>0.27205882352941174</v>
      </c>
      <c r="EI11" s="7">
        <f>EI10/$EG10</f>
        <v>6.6176470588235295E-2</v>
      </c>
      <c r="EJ11" s="7">
        <f>EJ10/$EG10</f>
        <v>0.13970588235294118</v>
      </c>
      <c r="EK11" s="7">
        <f>EK10/$EG10</f>
        <v>0.18382352941176472</v>
      </c>
      <c r="EL11" s="7">
        <f>EL10/$EG10</f>
        <v>0.16911764705882354</v>
      </c>
      <c r="EM11" s="7">
        <f>EM10/$EG10</f>
        <v>0.16911764705882354</v>
      </c>
      <c r="EN11" s="7">
        <f>EN10/$EG10</f>
        <v>0.52941176470588236</v>
      </c>
      <c r="EO11" s="7">
        <f>EO10/$EG10</f>
        <v>0.47058823529411764</v>
      </c>
      <c r="EP11" s="7">
        <f>EP10/$EG10</f>
        <v>5.1470588235294115E-2</v>
      </c>
      <c r="EQ11" s="7">
        <f>EQ10/$EG10</f>
        <v>2.9411764705882353E-2</v>
      </c>
      <c r="ER11" s="7">
        <f>ER10/$EG10</f>
        <v>0.10294117647058823</v>
      </c>
      <c r="ES11" s="7">
        <f>ES10/$EG10</f>
        <v>0.81617647058823528</v>
      </c>
      <c r="ET11" s="7">
        <f>ET10/$EG10</f>
        <v>0.47794117647058826</v>
      </c>
      <c r="EU11" s="7">
        <f>EU10/$EG10</f>
        <v>0.38235294117647056</v>
      </c>
      <c r="EV11" s="7">
        <f>EV10/$EG10</f>
        <v>0.13970588235294118</v>
      </c>
      <c r="EW11" s="7">
        <f>EW10/$EG10</f>
        <v>0.22794117647058823</v>
      </c>
      <c r="EX11" s="7">
        <f>EX10/$EG10</f>
        <v>0.38235294117647056</v>
      </c>
      <c r="EY11" s="7">
        <f>EY10/$EG10</f>
        <v>0.3235294117647059</v>
      </c>
      <c r="EZ11" s="7">
        <f>EZ10/$EG10</f>
        <v>6.6176470588235295E-2</v>
      </c>
      <c r="FA11" s="7"/>
      <c r="FB11" s="7"/>
      <c r="FC11" s="7">
        <f>FC10/$FB10</f>
        <v>0.21739130434782608</v>
      </c>
      <c r="FD11" s="7">
        <f>FD10/$FB10</f>
        <v>0.69565217391304346</v>
      </c>
      <c r="FE11" s="7">
        <f>FE10/$FB10</f>
        <v>8.6956521739130432E-2</v>
      </c>
      <c r="FF11" s="7">
        <f>FF10/$FB10</f>
        <v>0</v>
      </c>
      <c r="FG11" s="7">
        <f>FG10/$FB10</f>
        <v>0.2608695652173913</v>
      </c>
      <c r="FH11" s="7">
        <f>FH10/$FB10</f>
        <v>0.73913043478260865</v>
      </c>
      <c r="FI11" s="7">
        <f>FI10/$FB10</f>
        <v>0.21739130434782608</v>
      </c>
      <c r="FJ11" s="7">
        <f>FJ10/$FB10</f>
        <v>8.6956521739130432E-2</v>
      </c>
      <c r="FK11" s="7">
        <f>FK10/$FB10</f>
        <v>8.6956521739130432E-2</v>
      </c>
      <c r="FL11" s="7">
        <f>FL10/$FB10</f>
        <v>0.34782608695652173</v>
      </c>
      <c r="FM11" s="7">
        <f>FM10/$FB10</f>
        <v>0.2608695652173913</v>
      </c>
      <c r="FN11" s="7">
        <f>FN10/$FB10</f>
        <v>0.13043478260869565</v>
      </c>
      <c r="FO11" s="7">
        <f>FO10/$FB10</f>
        <v>0.86956521739130432</v>
      </c>
      <c r="FP11" s="7">
        <f>FP10/$FB10</f>
        <v>4.3478260869565216E-2</v>
      </c>
      <c r="FQ11" s="7">
        <f>FQ10/$FB10</f>
        <v>0.69565217391304346</v>
      </c>
      <c r="FR11" s="7">
        <f>FR10/$FB10</f>
        <v>0.2608695652173913</v>
      </c>
      <c r="FS11" s="10"/>
      <c r="FT11" s="18"/>
      <c r="FU11" s="11">
        <v>0.20300000000000001</v>
      </c>
      <c r="FV11" s="11">
        <v>1.2E-2</v>
      </c>
      <c r="FW11" s="1"/>
      <c r="FX11" s="11">
        <v>8.7999999999999995E-2</v>
      </c>
      <c r="FY11" s="11">
        <v>0.27100000000000002</v>
      </c>
      <c r="FZ11" s="11">
        <v>0.27100000000000002</v>
      </c>
      <c r="GA11" s="11">
        <v>0.155</v>
      </c>
      <c r="GB11" s="11">
        <v>0.09</v>
      </c>
      <c r="GC11" s="11">
        <v>0.125</v>
      </c>
      <c r="GD11" s="1"/>
      <c r="GE11" s="1"/>
      <c r="GF11" s="11">
        <v>0.13200000000000001</v>
      </c>
      <c r="GG11" s="11">
        <v>4.8000000000000001E-2</v>
      </c>
      <c r="GH11" s="11">
        <v>0.14499999999999999</v>
      </c>
      <c r="GI11" s="11">
        <v>0.14000000000000001</v>
      </c>
      <c r="GJ11" s="11">
        <v>0.156</v>
      </c>
      <c r="GK11" s="11">
        <v>0.111</v>
      </c>
      <c r="GL11" s="11">
        <v>7.2999999999999995E-2</v>
      </c>
      <c r="GM11" s="11">
        <v>0.125</v>
      </c>
      <c r="GN11" s="11">
        <v>5.0999999999999997E-2</v>
      </c>
      <c r="GO11" s="11">
        <v>1.7999999999999999E-2</v>
      </c>
      <c r="GP11" s="1"/>
      <c r="GQ11" s="1"/>
      <c r="GR11" s="1"/>
      <c r="GS11" s="11">
        <v>0.35199999999999998</v>
      </c>
      <c r="GT11" s="11">
        <v>0.45</v>
      </c>
      <c r="GU11" s="11">
        <v>0.13800000000000001</v>
      </c>
      <c r="GV11" s="11">
        <v>6.0999999999999999E-2</v>
      </c>
      <c r="GW11" s="1"/>
      <c r="GX11" s="11">
        <v>0.39700000000000002</v>
      </c>
      <c r="GY11" s="11">
        <v>0.125</v>
      </c>
      <c r="GZ11" s="1"/>
      <c r="HA11" s="11">
        <v>0.68200000000000005</v>
      </c>
      <c r="HB11" s="11">
        <v>0.54</v>
      </c>
      <c r="HC11" s="11">
        <v>0.84399999999999997</v>
      </c>
      <c r="HD11" s="11">
        <v>0.72399999999999998</v>
      </c>
      <c r="HE11" s="11">
        <v>0.27</v>
      </c>
      <c r="HF11" s="11">
        <v>0.95599999999999996</v>
      </c>
      <c r="HG11" s="11">
        <v>0.91273468002564884</v>
      </c>
      <c r="HH11" s="11">
        <v>0.9265304772309656</v>
      </c>
      <c r="HI11" s="1"/>
      <c r="HJ11" s="11">
        <v>0.77700000000000002</v>
      </c>
      <c r="HK11" s="11">
        <v>0.71199999999999997</v>
      </c>
      <c r="HL11" s="11">
        <v>0.75600000000000001</v>
      </c>
      <c r="HM11" s="11">
        <v>0.35299999999999998</v>
      </c>
      <c r="HN11" s="11">
        <v>8.6999999999999994E-2</v>
      </c>
      <c r="HO11" s="11">
        <v>0.11899999999999999</v>
      </c>
      <c r="HP11" s="11">
        <v>4.5999999999999999E-2</v>
      </c>
      <c r="HQ11" s="1"/>
      <c r="HR11" s="11">
        <v>0.19400000000000001</v>
      </c>
      <c r="HS11" s="11">
        <v>0.16400000000000001</v>
      </c>
      <c r="HT11" s="1"/>
      <c r="HU11" s="11">
        <v>0.01</v>
      </c>
      <c r="HV11" s="11">
        <v>1.4999999999999999E-2</v>
      </c>
      <c r="HW11" s="11">
        <v>0.67400000000000004</v>
      </c>
      <c r="HX11" s="11">
        <v>0.14309366634800105</v>
      </c>
      <c r="HY11" s="11">
        <v>1.7000000000000001E-2</v>
      </c>
      <c r="HZ11" s="11">
        <v>0.14200051199440586</v>
      </c>
      <c r="IA11" s="1"/>
      <c r="IB11" s="11">
        <v>0.222</v>
      </c>
      <c r="IC11" s="11">
        <v>0.30099999999999999</v>
      </c>
      <c r="ID11" s="11">
        <v>0.22700000000000001</v>
      </c>
      <c r="IE11" s="11">
        <v>0.14869923729996792</v>
      </c>
      <c r="IF11" s="11">
        <v>8.561146435339656E-2</v>
      </c>
      <c r="IG11" s="11">
        <v>1.4999999999999999E-2</v>
      </c>
      <c r="IH11" s="1"/>
      <c r="II11" s="11">
        <v>0.90100000000000002</v>
      </c>
      <c r="IJ11" s="11">
        <v>6.2351959214552617E-2</v>
      </c>
      <c r="IK11" s="11">
        <v>1.4999999999999999E-2</v>
      </c>
      <c r="IL11" s="11">
        <v>2.1532735554162595E-2</v>
      </c>
      <c r="IM11" s="1"/>
      <c r="IN11" s="11">
        <v>0.106</v>
      </c>
      <c r="IO11" s="11">
        <v>0.188</v>
      </c>
      <c r="IP11" s="11">
        <v>3.6999999999999998E-2</v>
      </c>
      <c r="IQ11" s="11">
        <v>0.22700000000000001</v>
      </c>
      <c r="IR11" s="11">
        <v>5.3999999999999999E-2</v>
      </c>
      <c r="IS11" s="11">
        <v>9.8000000000000004E-2</v>
      </c>
      <c r="IT11" s="11">
        <v>0.14599999999999999</v>
      </c>
      <c r="IU11" s="11">
        <v>7.0000000000000007E-2</v>
      </c>
      <c r="IV11" s="11">
        <v>0.08</v>
      </c>
      <c r="IW11" s="11">
        <v>9.5000000000000001E-2</v>
      </c>
      <c r="IX11" s="11">
        <v>8.2000000000000003E-2</v>
      </c>
      <c r="IY11" s="11">
        <v>1.7000000000000001E-2</v>
      </c>
      <c r="IZ11" s="11">
        <v>0.109</v>
      </c>
      <c r="JA11" s="11">
        <v>0.30535518440352205</v>
      </c>
      <c r="JB11" s="11">
        <v>0.13900000000000001</v>
      </c>
      <c r="JC11" s="11">
        <v>0.71621654264629342</v>
      </c>
      <c r="JD11" s="11">
        <v>7.1999999999999995E-2</v>
      </c>
      <c r="JE11" s="11">
        <v>6.7000000000000004E-2</v>
      </c>
      <c r="JF11" s="11">
        <v>6.4000000000000001E-2</v>
      </c>
      <c r="JG11" s="11">
        <v>8.2000000000000003E-2</v>
      </c>
      <c r="JH11" s="11">
        <v>0.41</v>
      </c>
      <c r="JI11" s="11">
        <v>8.7999999999999995E-2</v>
      </c>
      <c r="JJ11" s="11">
        <v>0.15802310486574492</v>
      </c>
      <c r="JK11" s="11">
        <v>0.14316123331238284</v>
      </c>
      <c r="JL11" s="11">
        <v>0.20100000000000001</v>
      </c>
      <c r="JM11" s="52"/>
      <c r="JN11" s="55"/>
      <c r="JO11" s="11">
        <f>JO10/$JN10</f>
        <v>0.11988786279683378</v>
      </c>
      <c r="JP11" s="11">
        <f>JP10/$JN10</f>
        <v>0.23672493403693931</v>
      </c>
      <c r="JQ11" s="11">
        <f>JQ10/$JN10</f>
        <v>0.15171503957783641</v>
      </c>
      <c r="JR11" s="11">
        <f>JR10/$JN10</f>
        <v>0.13341029023746701</v>
      </c>
      <c r="JS11" s="11">
        <f>JS10/$JN10</f>
        <v>8.2618733509234835E-2</v>
      </c>
      <c r="JT11" s="11">
        <f>JT10/$JN10</f>
        <v>7.561015831134564E-2</v>
      </c>
      <c r="JU11" s="11">
        <f>JU10/$JN10</f>
        <v>7.8578496042216353E-2</v>
      </c>
      <c r="JV11" s="11">
        <f>JV10/$JN10</f>
        <v>4.3288258575197892E-2</v>
      </c>
      <c r="JW11" s="11">
        <f>JW10/$JN10</f>
        <v>7.8166226912928766E-2</v>
      </c>
      <c r="JX11" s="11">
        <f>JX10/$JN10</f>
        <v>0.14429419525065962</v>
      </c>
      <c r="JY11" s="11">
        <f>JY10/$JN10</f>
        <v>0.1012532981530343</v>
      </c>
      <c r="JZ11" s="11">
        <f>JZ10/$JN10</f>
        <v>4.3040897097625333E-2</v>
      </c>
      <c r="KA11" s="7"/>
      <c r="KB11" s="58">
        <v>0.93708600000000009</v>
      </c>
      <c r="KC11" s="58">
        <v>0.54966899999999996</v>
      </c>
      <c r="KD11" s="58">
        <v>0.94370799999999999</v>
      </c>
      <c r="KE11" s="58">
        <v>0.68874199999999997</v>
      </c>
      <c r="KF11" s="58">
        <v>0.90066299999999999</v>
      </c>
      <c r="KG11" s="58">
        <v>0.45364199999999999</v>
      </c>
      <c r="KH11" s="58">
        <v>0.55298000000000003</v>
      </c>
      <c r="KI11" s="58">
        <v>0.6092709999999999</v>
      </c>
      <c r="KJ11" s="58">
        <v>0.76490000000000002</v>
      </c>
      <c r="KK11" s="58">
        <v>0.69867599999999996</v>
      </c>
      <c r="KL11" s="58">
        <v>0.84</v>
      </c>
      <c r="KM11" s="58">
        <v>0.59602699999999997</v>
      </c>
      <c r="KN11" s="58">
        <v>0.32781399999999999</v>
      </c>
      <c r="KO11" s="58">
        <v>0.38079499999999999</v>
      </c>
      <c r="KP11" s="58">
        <v>0.881081</v>
      </c>
      <c r="KQ11" s="58">
        <v>0.50662300000000005</v>
      </c>
      <c r="KR11" s="58">
        <v>0.89403999999999995</v>
      </c>
      <c r="KS11" s="58">
        <v>0.90066199999999996</v>
      </c>
      <c r="KT11" s="58">
        <v>0.629139</v>
      </c>
      <c r="KU11" s="58">
        <v>0.66887399999999997</v>
      </c>
      <c r="KV11" s="58">
        <v>0.5</v>
      </c>
      <c r="KW11" s="58">
        <v>0.74172199999999999</v>
      </c>
      <c r="KX11" s="58">
        <v>0.76</v>
      </c>
      <c r="KY11" s="58">
        <v>0.79</v>
      </c>
      <c r="KZ11" s="58">
        <v>0.78</v>
      </c>
      <c r="LA11" s="58">
        <v>0.52980099999999997</v>
      </c>
      <c r="LB11" s="58">
        <v>0.38741700000000001</v>
      </c>
      <c r="LC11" s="58">
        <v>0.264901</v>
      </c>
      <c r="LD11" s="58">
        <v>0.65231799999999995</v>
      </c>
      <c r="LE11" s="58">
        <v>0.51655700000000004</v>
      </c>
      <c r="LF11" s="58">
        <v>0.59271499999999999</v>
      </c>
      <c r="LG11" s="7"/>
      <c r="LH11" s="7"/>
      <c r="LI11" s="7"/>
      <c r="LJ11" s="66">
        <f>LJ10/$LI10</f>
        <v>0</v>
      </c>
      <c r="LK11" s="66">
        <f>LK10/$LI10</f>
        <v>0</v>
      </c>
      <c r="LL11" s="7">
        <f>LL10/$LI10</f>
        <v>0.15384615384615385</v>
      </c>
      <c r="LM11" s="7">
        <f>LM10/$LI10</f>
        <v>0.20512820512820512</v>
      </c>
      <c r="LN11" s="7">
        <f>LN10/$LI10</f>
        <v>0.15384615384615385</v>
      </c>
      <c r="LO11" s="7">
        <f>LO10/$LI10</f>
        <v>0.12820512820512819</v>
      </c>
      <c r="LP11" s="7">
        <f>LP10/$LI10</f>
        <v>0.10256410256410256</v>
      </c>
      <c r="LQ11" s="7">
        <f>LQ10/$LI10</f>
        <v>0.17948717948717949</v>
      </c>
      <c r="LR11" s="7">
        <f>LR10/$LI10</f>
        <v>0.15384615384615385</v>
      </c>
      <c r="LS11" s="7">
        <f>LS10/$LI10</f>
        <v>0.12820512820512819</v>
      </c>
      <c r="LT11" s="7"/>
      <c r="LU11" s="76">
        <v>6.7045074669882368E-2</v>
      </c>
      <c r="LV11" s="11">
        <v>0.12635883915862567</v>
      </c>
      <c r="LW11" s="10"/>
      <c r="LX11" s="7"/>
      <c r="LY11" s="7"/>
      <c r="LZ11" s="7"/>
      <c r="MA11" s="7"/>
      <c r="MB11" s="7"/>
      <c r="MC11" s="7"/>
      <c r="MD11" s="7"/>
      <c r="ME11" s="7"/>
      <c r="MF11" s="7"/>
      <c r="MG11" s="7">
        <v>0.66700000000000004</v>
      </c>
      <c r="MH11" s="81">
        <f>MH10/($B10/10000)</f>
        <v>2.2628700735432776</v>
      </c>
      <c r="MI11" s="7">
        <v>0.66700000000000004</v>
      </c>
      <c r="MJ11" s="81">
        <f>MJ10/($B10/10000)</f>
        <v>1.1314350367716388</v>
      </c>
      <c r="MK11" s="7">
        <v>0.68500000000000005</v>
      </c>
      <c r="ML11" s="81">
        <f>ML10/($B10/10000)</f>
        <v>53.931736752781447</v>
      </c>
      <c r="MM11" s="81">
        <f>MM10/($B10/10000)</f>
        <v>278.33301904582311</v>
      </c>
      <c r="MN11" s="81">
        <f>MN10/($B10/10000)</f>
        <v>53.177446728267022</v>
      </c>
      <c r="MO11" s="81">
        <f>MO10/($B10/10000)</f>
        <v>3.7714501225721291</v>
      </c>
      <c r="MP11" s="7">
        <v>0.28599999999999998</v>
      </c>
      <c r="MQ11" s="81">
        <f>MQ10/($B10/10000)</f>
        <v>89.760512917216673</v>
      </c>
      <c r="MR11" s="7">
        <v>0.41299999999999998</v>
      </c>
      <c r="MS11" s="81">
        <f>MS10/($B10/10000)</f>
        <v>17.348670563831792</v>
      </c>
      <c r="MT11" s="7">
        <v>8.8999999999999996E-2</v>
      </c>
      <c r="MU11" s="81">
        <f>MU10/($B10/10000)</f>
        <v>63.737507071468983</v>
      </c>
      <c r="MV11" s="81">
        <f>MV10/($B10/10000)</f>
        <v>0</v>
      </c>
      <c r="MW11" s="81">
        <f>MW10/($B10/10000)</f>
        <v>3.7714501225721291</v>
      </c>
      <c r="MX11" s="81">
        <f>MX10/($B10/10000)</f>
        <v>8.6743352819158961</v>
      </c>
      <c r="MY11" s="81">
        <f>MY10/($B10/10000)</f>
        <v>6.4114652083726194</v>
      </c>
      <c r="MZ11" s="7">
        <v>0.58799999999999997</v>
      </c>
      <c r="NA11" s="7"/>
      <c r="NB11" s="7"/>
      <c r="NC11" s="11">
        <f>NC10/$NB10</f>
        <v>0.48437000319795331</v>
      </c>
      <c r="ND11" s="11">
        <f>ND10/$NB10</f>
        <v>0.51562999680204669</v>
      </c>
      <c r="NE11" s="11">
        <f>NE10/$NB10</f>
        <v>5.9921650143907899E-2</v>
      </c>
      <c r="NF11" s="11">
        <f>NF10/$NB10</f>
        <v>8.6584585865046373E-2</v>
      </c>
      <c r="NG11" s="11">
        <f>NG10/$NB10</f>
        <v>5.1487048289094978E-2</v>
      </c>
      <c r="NH11" s="11">
        <f>NH10/$NB10</f>
        <v>8.7703869523504951E-2</v>
      </c>
      <c r="NI11" s="11">
        <f>NI10/$NB10</f>
        <v>0.23532938919091781</v>
      </c>
      <c r="NJ11" s="11">
        <f>NJ10/$NB10</f>
        <v>0.29333226734889672</v>
      </c>
      <c r="NK11" s="11">
        <f>NK10/$NB10</f>
        <v>0.16421490246242404</v>
      </c>
      <c r="NL11" s="11">
        <f>NL10/$NB10</f>
        <v>2.1426287176207228E-2</v>
      </c>
      <c r="NM11" s="11">
        <f>NM10/$NB10</f>
        <v>0.19799328429804924</v>
      </c>
      <c r="NN11" s="11">
        <f>NN10/$NB10</f>
        <v>8.7703869523504951E-2</v>
      </c>
      <c r="NO11" s="11">
        <f>NO10/$NB10</f>
        <v>0.23532938919091781</v>
      </c>
      <c r="NP11" s="11">
        <f>NP10/$NB10</f>
        <v>0.29333226734889672</v>
      </c>
      <c r="NQ11" s="11">
        <f>NQ10/$NB10</f>
        <v>0.18564118963863127</v>
      </c>
    </row>
    <row r="12" spans="1:381">
      <c r="A12" s="4" t="str">
        <f>A10&amp;"index"</f>
        <v>Almondindex</v>
      </c>
      <c r="B12" s="7"/>
      <c r="C12" s="12">
        <f>C11/C$6</f>
        <v>1.0036827988568822</v>
      </c>
      <c r="D12" s="12">
        <f>D11/D$6</f>
        <v>0.99612016874872722</v>
      </c>
      <c r="E12" s="12">
        <f>E11/E$6</f>
        <v>1.1831254227376073</v>
      </c>
      <c r="F12" s="12">
        <f>F11/F$6</f>
        <v>1.4149621881926768</v>
      </c>
      <c r="G12" s="12">
        <f>G11/G$6</f>
        <v>1.3173602105857389</v>
      </c>
      <c r="H12" s="12">
        <f>H11/H$6</f>
        <v>0.62787801853251157</v>
      </c>
      <c r="I12" s="12">
        <f>I11/I$6</f>
        <v>0.81669543940930645</v>
      </c>
      <c r="J12" s="12">
        <f>J11/J$6</f>
        <v>1.18590500254991</v>
      </c>
      <c r="K12" s="12">
        <f>K11/K$6</f>
        <v>1.3372208201371301</v>
      </c>
      <c r="L12" s="12">
        <f>L11/L$6</f>
        <v>1.0320904253842391</v>
      </c>
      <c r="M12" s="12">
        <f>M11/M$6</f>
        <v>1.3102841501247746</v>
      </c>
      <c r="N12" s="12">
        <f>N11/N$6</f>
        <v>0.62787801853251157</v>
      </c>
      <c r="O12" s="12">
        <f>O11/O$6</f>
        <v>0.81669543940930645</v>
      </c>
      <c r="P12" s="12">
        <f>P11/P$6</f>
        <v>1.18590500254991</v>
      </c>
      <c r="Q12" s="12">
        <f>Q11/Q$6</f>
        <v>1.2939786148624992</v>
      </c>
      <c r="R12" s="12"/>
      <c r="S12" s="12">
        <f>S11/S$6</f>
        <v>1.1410449659132071</v>
      </c>
      <c r="T12" s="12">
        <f>T11/T$6</f>
        <v>0.50059319507664701</v>
      </c>
      <c r="U12" s="12">
        <f>U11/U$6</f>
        <v>0.8692882524203237</v>
      </c>
      <c r="V12" s="12">
        <f>V11/V$6</f>
        <v>1.11402863296588</v>
      </c>
      <c r="W12" s="12">
        <f>W11/W$6</f>
        <v>1.5154422973127415</v>
      </c>
      <c r="X12" s="12">
        <f>X11/X$6</f>
        <v>1.1130288687346122</v>
      </c>
      <c r="Y12" s="12">
        <f>Y11/Y$6</f>
        <v>1.5233278699253401</v>
      </c>
      <c r="Z12" s="12"/>
      <c r="AA12" s="12">
        <f>AA11/AA$6</f>
        <v>1.387048705596045</v>
      </c>
      <c r="AB12" s="12">
        <f>AB11/AB$6</f>
        <v>0.25317273215341712</v>
      </c>
      <c r="AC12" s="12">
        <f>AC11/AC$6</f>
        <v>0.53963010397605593</v>
      </c>
      <c r="AD12" s="12">
        <f>AD11/AD$6</f>
        <v>0.3151965374343878</v>
      </c>
      <c r="AE12" s="12">
        <f>AE11/AE$6</f>
        <v>0.42147869361791135</v>
      </c>
      <c r="AF12" s="12">
        <f>AF11/AF$6</f>
        <v>1.1688915362954784</v>
      </c>
      <c r="AG12" s="12"/>
      <c r="AH12" s="12"/>
      <c r="AI12" s="12">
        <f>AI11/AI$6</f>
        <v>0.25339931872754007</v>
      </c>
      <c r="AJ12" s="12">
        <f>AJ11/AJ$6</f>
        <v>0.2356911144689709</v>
      </c>
      <c r="AK12" s="12">
        <f>AK11/AK$6</f>
        <v>0.52992151424252654</v>
      </c>
      <c r="AL12" s="12">
        <f>AL11/AL$6</f>
        <v>1.4552825532256324</v>
      </c>
      <c r="AM12" s="12">
        <f>AM11/AM$6</f>
        <v>2.1250519688776874</v>
      </c>
      <c r="AN12" s="12"/>
      <c r="AO12" s="12"/>
      <c r="AP12" s="12">
        <f>AP11/AP$6</f>
        <v>0.69446400562778487</v>
      </c>
      <c r="AQ12" s="12">
        <f>AQ11/AQ$6</f>
        <v>1.0919925619193749</v>
      </c>
      <c r="AR12" s="12">
        <f>AR11/AR$6</f>
        <v>1.3015334518267554</v>
      </c>
      <c r="AS12" s="12">
        <f>AS11/AS$6</f>
        <v>1.4670516021649236</v>
      </c>
      <c r="AT12" s="12">
        <f>AT11/AT$6</f>
        <v>1.2186964800158946</v>
      </c>
      <c r="AU12" s="12">
        <f>AU11/AU$6</f>
        <v>0.36452981036643567</v>
      </c>
      <c r="AV12" s="12">
        <f>AV11/AV$6</f>
        <v>1.8543868692910781</v>
      </c>
      <c r="AW12" s="12"/>
      <c r="AX12" s="12">
        <f>AX11/AX$6</f>
        <v>2.2057265680907761</v>
      </c>
      <c r="AY12" s="12">
        <f>AY11/AY$6</f>
        <v>0.5497924634540442</v>
      </c>
      <c r="AZ12" s="12">
        <f>AZ11/AZ$6</f>
        <v>1.52319275958091</v>
      </c>
      <c r="BA12" s="12">
        <f>BA11/BA$6</f>
        <v>1.2521912259925521</v>
      </c>
      <c r="BB12" s="12">
        <f>BB11/BB$6</f>
        <v>1.4502217987053527</v>
      </c>
      <c r="BC12" s="12">
        <f>BC11/BC$6</f>
        <v>0.64646413795422186</v>
      </c>
      <c r="BD12" s="12">
        <f>BD11/BD$6</f>
        <v>0.34088798818121879</v>
      </c>
      <c r="BE12" s="12">
        <f>BE11/BE$6</f>
        <v>1.4472130397868768</v>
      </c>
      <c r="BF12" s="12">
        <f>BF11/BF$6</f>
        <v>1.0735267660168513</v>
      </c>
      <c r="BG12" s="12"/>
      <c r="BH12" s="12">
        <f>BH11/BH$6</f>
        <v>1.1475692348023412</v>
      </c>
      <c r="BI12" s="12">
        <f>BI11/BI$6</f>
        <v>0.68232819325780913</v>
      </c>
      <c r="BJ12" s="12">
        <f>BJ11/BJ$6</f>
        <v>2.8550701851721616</v>
      </c>
      <c r="BK12" s="12">
        <f>BK11/BK$6</f>
        <v>1.9535411998116936</v>
      </c>
      <c r="BL12" s="12">
        <f>BL11/BL$6</f>
        <v>1.7406656254339059</v>
      </c>
      <c r="BM12" s="12">
        <f>BM11/BM$6</f>
        <v>0.36130720445904341</v>
      </c>
      <c r="BN12" s="12">
        <f>BN11/BN$6</f>
        <v>0.55099423398178582</v>
      </c>
      <c r="BO12" s="12"/>
      <c r="BP12" s="12">
        <f>BP11/BP$6</f>
        <v>0.89697540510454632</v>
      </c>
      <c r="BQ12" s="12">
        <f>BQ11/BQ$6</f>
        <v>1.0326667780159722</v>
      </c>
      <c r="BR12" s="12">
        <f>BR11/BR$6</f>
        <v>1.2510964311424175</v>
      </c>
      <c r="BS12" s="12">
        <f>BS11/BS$6</f>
        <v>1.0304338106908864</v>
      </c>
      <c r="BT12" s="12">
        <f>BT11/BT$6</f>
        <v>1.2273314055790319</v>
      </c>
      <c r="BU12" s="12">
        <f>BU11/BU$6</f>
        <v>0.7448801353186304</v>
      </c>
      <c r="BV12" s="12">
        <f>BV11/BV$6</f>
        <v>0.51852354100933618</v>
      </c>
      <c r="BW12" s="12">
        <f>BW11/BW$6</f>
        <v>0.9271681363821318</v>
      </c>
      <c r="BX12" s="12">
        <f>BX11/BX$6</f>
        <v>1.4991356924693464</v>
      </c>
      <c r="BY12" s="12">
        <f>BY11/BY$6</f>
        <v>0.40863855682432987</v>
      </c>
      <c r="BZ12" s="12">
        <f>BZ11/BZ$6</f>
        <v>1.0870064183965908</v>
      </c>
      <c r="CA12" s="12">
        <f>CA11/CA$6</f>
        <v>0.59611482909967028</v>
      </c>
      <c r="CB12" s="12">
        <f>CB11/CB$6</f>
        <v>0.58784033444510153</v>
      </c>
      <c r="CC12" s="12">
        <f>CC11/CC$6</f>
        <v>0.97550582831732835</v>
      </c>
      <c r="CD12" s="12">
        <f>CD11/CD$6</f>
        <v>1.0537972892428296</v>
      </c>
      <c r="CE12" s="12">
        <f>CE11/CE$6</f>
        <v>0.8315561618771492</v>
      </c>
      <c r="CF12" s="12">
        <f>CF11/CF$6</f>
        <v>1.1251221535888016</v>
      </c>
      <c r="CG12" s="12">
        <f>CG11/CG$6</f>
        <v>1.2606938575733391</v>
      </c>
      <c r="CH12" s="12">
        <f>CH11/CH$6</f>
        <v>0.7436744806655412</v>
      </c>
      <c r="CI12" s="12">
        <f>CI11/CI$6</f>
        <v>0.50800489388069403</v>
      </c>
      <c r="CJ12" s="12">
        <f>CJ11/CJ$6</f>
        <v>0.86163947649143968</v>
      </c>
      <c r="CK12" s="12">
        <f>CK11/CK$6</f>
        <v>1.5268746904476835</v>
      </c>
      <c r="CL12" s="12">
        <f>CL11/CL$6</f>
        <v>0.42473257701376399</v>
      </c>
      <c r="CM12" s="12">
        <f>CM11/CM$6</f>
        <v>0.73939832480313805</v>
      </c>
      <c r="CN12" s="12">
        <f>CN11/CN$6</f>
        <v>0.53146255131818632</v>
      </c>
      <c r="CO12" s="12">
        <f>CO11/CO$6</f>
        <v>0.56213429160927508</v>
      </c>
      <c r="CP12" s="12">
        <f>CP11/CP$6</f>
        <v>1.0223873596778841</v>
      </c>
      <c r="CQ12" s="12">
        <f>CQ11/CQ$6</f>
        <v>1.0150027755709576</v>
      </c>
      <c r="CR12" s="12">
        <f>CR11/CR$6</f>
        <v>1.3567670591793497</v>
      </c>
      <c r="CS12" s="12">
        <f>CS11/CS$6</f>
        <v>0.92160330785298816</v>
      </c>
      <c r="CT12" s="12">
        <f>CT11/CT$6</f>
        <v>1.1974688882023947</v>
      </c>
      <c r="CU12" s="12">
        <f>CU11/CU$6</f>
        <v>0.76056554975805046</v>
      </c>
      <c r="CV12" s="12">
        <f>CV11/CV$6</f>
        <v>0.52615975426959527</v>
      </c>
      <c r="CW12" s="12">
        <f>CW11/CW$6</f>
        <v>0.97163618967159959</v>
      </c>
      <c r="CX12" s="12">
        <f>CX11/CX$6</f>
        <v>1.473197365124667</v>
      </c>
      <c r="CY12" s="12">
        <f>CY11/CY$6</f>
        <v>0.39410271453441126</v>
      </c>
      <c r="CZ12" s="12">
        <f>CZ11/CZ$6</f>
        <v>1.1077087446493379</v>
      </c>
      <c r="DA12" s="12">
        <f>DA11/DA$6</f>
        <v>0.67473069850919964</v>
      </c>
      <c r="DB12" s="12">
        <f>DB11/DB$6</f>
        <v>0.61582244622576843</v>
      </c>
      <c r="DC12" s="12"/>
      <c r="DD12" s="12">
        <f>DD11/DD$6</f>
        <v>1.0066949476883711</v>
      </c>
      <c r="DE12" s="12">
        <f>DE11/DE$6</f>
        <v>0.97336697207786727</v>
      </c>
      <c r="DF12" s="12">
        <f>DF11/DF$6</f>
        <v>0.91377614710058463</v>
      </c>
      <c r="DG12" s="12">
        <f>DG11/DG$6</f>
        <v>0.70739272607737724</v>
      </c>
      <c r="DH12" s="12">
        <f>DH11/DH$6</f>
        <v>0.65376768906432137</v>
      </c>
      <c r="DI12" s="12"/>
      <c r="DJ12" s="12">
        <f>DJ11/DJ$6</f>
        <v>0.81939087963528512</v>
      </c>
      <c r="DK12" s="12">
        <f>DK11/DK$6</f>
        <v>0.99614500408728734</v>
      </c>
      <c r="DL12" s="12">
        <f>DL11/DL$6</f>
        <v>0.98636663169518368</v>
      </c>
      <c r="DM12" s="12">
        <f>DM11/DM$6</f>
        <v>0.9956572384507042</v>
      </c>
      <c r="DN12" s="12"/>
      <c r="DO12" s="12"/>
      <c r="DP12" s="12">
        <f>DP11/DP$6</f>
        <v>1.1515998793476419</v>
      </c>
      <c r="DQ12" s="12">
        <f>DQ11/DQ$6</f>
        <v>0.9981184862240623</v>
      </c>
      <c r="DR12" s="12">
        <f>DR11/DR$6</f>
        <v>1.1648227543687881</v>
      </c>
      <c r="DS12" s="12">
        <f>DS11/DS$6</f>
        <v>0.93353105509128675</v>
      </c>
      <c r="DT12" s="12">
        <f>DT11/DT$6</f>
        <v>0.92577799030966057</v>
      </c>
      <c r="DU12" s="12"/>
      <c r="DV12" s="12"/>
      <c r="DW12" s="12" t="e">
        <f>DW11/DW$6</f>
        <v>#DIV/0!</v>
      </c>
      <c r="DX12" s="12" t="e">
        <f>DX11/DX$6</f>
        <v>#DIV/0!</v>
      </c>
      <c r="DY12" s="12"/>
      <c r="DZ12" s="33">
        <f>(DZ10/(DO10/10000))/(DZ$5/(DO$5/10000))</f>
        <v>0.62661589084393432</v>
      </c>
      <c r="EA12" s="12">
        <f>EA11/EA$6</f>
        <v>1.2637882018479034</v>
      </c>
      <c r="EB12" s="12">
        <f>EB11/EB$6</f>
        <v>0.93326735181404996</v>
      </c>
      <c r="EC12" s="12">
        <f>EC11/EC$6</f>
        <v>1.1579877511178285</v>
      </c>
      <c r="ED12" s="12">
        <f>ED11/ED$6</f>
        <v>0.89498428457898072</v>
      </c>
      <c r="EE12" s="12">
        <f>EE11/EE$6</f>
        <v>1.2012968521335776</v>
      </c>
      <c r="EF12" s="12"/>
      <c r="EG12" s="12"/>
      <c r="EH12" s="12">
        <f>EH11/EH$6</f>
        <v>1.8845856156227672</v>
      </c>
      <c r="EI12" s="12">
        <f>EI11/EI$6</f>
        <v>1.572610294117647</v>
      </c>
      <c r="EJ12" s="12">
        <f>EJ11/EJ$6</f>
        <v>0.62987289777571109</v>
      </c>
      <c r="EK12" s="12">
        <f>EK11/EK$6</f>
        <v>0.99375058080104095</v>
      </c>
      <c r="EL12" s="12">
        <f>EL11/EL$6</f>
        <v>0.80601753236113394</v>
      </c>
      <c r="EM12" s="12">
        <f>EM11/EM$6</f>
        <v>0.85863588758945719</v>
      </c>
      <c r="EN12" s="12">
        <f>EN11/EN$6</f>
        <v>0.99980522010128547</v>
      </c>
      <c r="EO12" s="12">
        <f>EO11/EO$6</f>
        <v>1.0002192181220313</v>
      </c>
      <c r="EP12" s="12">
        <f>EP11/EP$6</f>
        <v>1.7613235294117646</v>
      </c>
      <c r="EQ12" s="12">
        <f>EQ11/EQ$6</f>
        <v>1.2903469079939669</v>
      </c>
      <c r="ER12" s="12">
        <f>ER11/ER$6</f>
        <v>1.2189090168939547</v>
      </c>
      <c r="ES12" s="12">
        <f>ES11/ES$6</f>
        <v>0.9451627351448193</v>
      </c>
      <c r="ET12" s="12">
        <f>ET11/ET$6</f>
        <v>0.9683331591961829</v>
      </c>
      <c r="EU12" s="12">
        <f>EU11/EU$6</f>
        <v>0.96847650977489441</v>
      </c>
      <c r="EV12" s="12">
        <f>EV11/EV$6</f>
        <v>1.2515013858946722</v>
      </c>
      <c r="EW12" s="12">
        <f>EW11/EW$6</f>
        <v>0.94318585959172052</v>
      </c>
      <c r="EX12" s="12">
        <f>EX11/EX$6</f>
        <v>1.0003148048210109</v>
      </c>
      <c r="EY12" s="12">
        <f>EY11/EY$6</f>
        <v>1.1715530656707127</v>
      </c>
      <c r="EZ12" s="12">
        <f>EZ11/EZ$6</f>
        <v>0.66215170278637769</v>
      </c>
      <c r="FA12" s="12"/>
      <c r="FB12" s="12"/>
      <c r="FC12" s="12">
        <f>FC11/FC$6</f>
        <v>1.0590858416945372</v>
      </c>
      <c r="FD12" s="12">
        <f>FD11/FD$6</f>
        <v>1.1060578497362199</v>
      </c>
      <c r="FE12" s="12">
        <f>FE11/FE$6</f>
        <v>0.62939958592132494</v>
      </c>
      <c r="FF12" s="12">
        <f>FF11/FF$6</f>
        <v>0</v>
      </c>
      <c r="FG12" s="12">
        <f>FG11/FG$6</f>
        <v>1.1731412400308721</v>
      </c>
      <c r="FH12" s="12">
        <f>FH11/FH$6</f>
        <v>0.95048922239387912</v>
      </c>
      <c r="FI12" s="12">
        <f>FI11/FI$6</f>
        <v>1.2907608695652173</v>
      </c>
      <c r="FJ12" s="12">
        <f>FJ11/FJ$6</f>
        <v>0.78674948240165632</v>
      </c>
      <c r="FK12" s="12">
        <f>FK11/FK$6</f>
        <v>0.60630235341045069</v>
      </c>
      <c r="FL12" s="12">
        <f>FL11/FL$6</f>
        <v>1.1493383742911152</v>
      </c>
      <c r="FM12" s="12">
        <f>FM11/FM$6</f>
        <v>0.94861660079051369</v>
      </c>
      <c r="FN12" s="12">
        <f>FN11/FN$6</f>
        <v>1.4366729678638941</v>
      </c>
      <c r="FO12" s="12">
        <f>FO11/FO$6</f>
        <v>0.95639589756496568</v>
      </c>
      <c r="FP12" s="12">
        <f>FP11/FP$6</f>
        <v>0.45265038713519956</v>
      </c>
      <c r="FQ12" s="12">
        <f>FQ11/FQ$6</f>
        <v>1.1670985699203378</v>
      </c>
      <c r="FR12" s="12">
        <f>FR11/FR$6</f>
        <v>0.84726867335562983</v>
      </c>
      <c r="FS12" s="12"/>
      <c r="FT12" s="12">
        <f>FT10/FT$5</f>
        <v>0.99009900990099009</v>
      </c>
      <c r="FU12" s="12">
        <f>FU11/FU$6</f>
        <v>1.2929936305732486</v>
      </c>
      <c r="FV12" s="12">
        <f>FV11/FV$6</f>
        <v>1.0909090909090911</v>
      </c>
      <c r="FW12" s="18"/>
      <c r="FX12" s="12">
        <f>FX11/FX$6</f>
        <v>1.5999999999999999</v>
      </c>
      <c r="FY12" s="12">
        <f>FY11/FY$6</f>
        <v>1.3219512195121952</v>
      </c>
      <c r="FZ12" s="12">
        <f>FZ11/FZ$6</f>
        <v>1.0149812734082397</v>
      </c>
      <c r="GA12" s="12">
        <f>GA11/GA$6</f>
        <v>0.91176470588235292</v>
      </c>
      <c r="GB12" s="12">
        <f>GB11/GB$6</f>
        <v>0.69767441860465107</v>
      </c>
      <c r="GC12" s="12">
        <f>GC11/GC$6</f>
        <v>0.71839080459770122</v>
      </c>
      <c r="GD12" s="45"/>
      <c r="GE12" s="12">
        <f>GE10/GE$5</f>
        <v>1.2363942474520944</v>
      </c>
      <c r="GF12" s="12">
        <f>GF11/GF$6</f>
        <v>0.76300578034682087</v>
      </c>
      <c r="GG12" s="12">
        <f>GG11/GG$6</f>
        <v>0.88888888888888895</v>
      </c>
      <c r="GH12" s="12">
        <f>GH11/GH$6</f>
        <v>0.60165975103734437</v>
      </c>
      <c r="GI12" s="12">
        <f>GI11/GI$6</f>
        <v>0.89743589743589747</v>
      </c>
      <c r="GJ12" s="12">
        <f>GJ11/GJ$6</f>
        <v>1.1908396946564885</v>
      </c>
      <c r="GK12" s="12">
        <f>GK11/GK$6</f>
        <v>1.2906976744186047</v>
      </c>
      <c r="GL12" s="12">
        <f>GL11/GL$6</f>
        <v>1.4599999999999997</v>
      </c>
      <c r="GM12" s="12">
        <f>GM11/GM$6</f>
        <v>1.8115942028985506</v>
      </c>
      <c r="GN12" s="12">
        <f>GN11/GN$6</f>
        <v>1.8214285714285712</v>
      </c>
      <c r="GO12" s="12">
        <f>GO11/GO$6</f>
        <v>1.4999999999999998</v>
      </c>
      <c r="GP12" s="12">
        <f>GP10/GP$5</f>
        <v>1.2966475366136669</v>
      </c>
      <c r="GQ12" s="12">
        <f>GQ10/GQ$5</f>
        <v>1.0487330714177454</v>
      </c>
      <c r="GR12" s="18"/>
      <c r="GS12" s="12">
        <f>GS11/GS$6</f>
        <v>1.3085501858736057</v>
      </c>
      <c r="GT12" s="12">
        <f>GT11/GT$6</f>
        <v>1.0067114093959733</v>
      </c>
      <c r="GU12" s="12">
        <f>GU11/GU$6</f>
        <v>0.7225130890052357</v>
      </c>
      <c r="GV12" s="12">
        <f>GV11/GV$6</f>
        <v>0.65591397849462363</v>
      </c>
      <c r="GW12" s="18"/>
      <c r="GX12" s="12">
        <f>GX11/GX$6</f>
        <v>0.83578947368421064</v>
      </c>
      <c r="GY12" s="12">
        <f>GY11/GY$6</f>
        <v>1.3736263736263736</v>
      </c>
      <c r="GZ12" s="1"/>
      <c r="HA12" s="12">
        <f>HA11/HA$6</f>
        <v>0.96463932107496475</v>
      </c>
      <c r="HB12" s="12">
        <f>HB11/HB$6</f>
        <v>1.0169491525423728</v>
      </c>
      <c r="HC12" s="12">
        <f>HC11/HC$6</f>
        <v>0.98829039812646369</v>
      </c>
      <c r="HD12" s="12">
        <f>HD11/HD$6</f>
        <v>1.0284090909090908</v>
      </c>
      <c r="HE12" s="12">
        <f>HE11/HE$6</f>
        <v>1.0465116279069768</v>
      </c>
      <c r="HF12" s="12">
        <f>HF11/HF$6</f>
        <v>1</v>
      </c>
      <c r="HG12" s="12">
        <f>HG11/HG$6</f>
        <v>1.0336746093155706</v>
      </c>
      <c r="HH12" s="12">
        <f>HH11/HH$6</f>
        <v>1.0329213792987353</v>
      </c>
      <c r="HI12" s="18"/>
      <c r="HJ12" s="12">
        <f>HJ11/HJ$6</f>
        <v>0.97368421052631582</v>
      </c>
      <c r="HK12" s="12">
        <f>HK11/HK$6</f>
        <v>0.98478561549100962</v>
      </c>
      <c r="HL12" s="12">
        <f>HL11/HL$6</f>
        <v>1.0188679245283019</v>
      </c>
      <c r="HM12" s="12">
        <f>HM11/HM$6</f>
        <v>0.9943661971830986</v>
      </c>
      <c r="HN12" s="12">
        <f>HN11/HN$6</f>
        <v>0.8529411764705882</v>
      </c>
      <c r="HO12" s="12">
        <f>HO11/HO$6</f>
        <v>1.1018518518518519</v>
      </c>
      <c r="HP12" s="12">
        <f>HP11/HP$6</f>
        <v>0.8214285714285714</v>
      </c>
      <c r="HQ12" s="18"/>
      <c r="HR12" s="12">
        <f>HR11/HR$6</f>
        <v>1.0486486486486486</v>
      </c>
      <c r="HS12" s="12">
        <f>HS11/HS$6</f>
        <v>1.0186335403726707</v>
      </c>
      <c r="HT12" s="18"/>
      <c r="HU12" s="12">
        <f>HU11/HU$6</f>
        <v>1.25</v>
      </c>
      <c r="HV12" s="12">
        <f>HV11/HV$6</f>
        <v>0.88235294117647045</v>
      </c>
      <c r="HW12" s="12">
        <f>HW11/HW$6</f>
        <v>1.0014858841010401</v>
      </c>
      <c r="HX12" s="12">
        <f>HX11/HX$6</f>
        <v>1.075892228180459</v>
      </c>
      <c r="HY12" s="12">
        <f>HY11/HY$6</f>
        <v>0.89473684210526327</v>
      </c>
      <c r="HZ12" s="12">
        <f>HZ11/HZ$6</f>
        <v>0.9466700799627058</v>
      </c>
      <c r="IA12" s="18"/>
      <c r="IB12" s="12">
        <f>IB11/IB$6</f>
        <v>0.9910714285714286</v>
      </c>
      <c r="IC12" s="12">
        <f>IC11/IC$6</f>
        <v>0.99013157894736836</v>
      </c>
      <c r="ID12" s="12">
        <f>ID11/ID$6</f>
        <v>0.99561403508771928</v>
      </c>
      <c r="IE12" s="12">
        <f>IE11/IE$6</f>
        <v>1.1180393781952476</v>
      </c>
      <c r="IF12" s="12">
        <f>IF11/IF$6</f>
        <v>0.89178608701454753</v>
      </c>
      <c r="IG12" s="12">
        <f>IG11/IG$6</f>
        <v>1</v>
      </c>
      <c r="IH12" s="18"/>
      <c r="II12" s="12">
        <f>II11/II$6</f>
        <v>0.99338478500551264</v>
      </c>
      <c r="IJ12" s="12">
        <f>IJ11/IJ$6</f>
        <v>1.1764520606519362</v>
      </c>
      <c r="IK12" s="12">
        <f>IK11/IK$6</f>
        <v>0.9375</v>
      </c>
      <c r="IL12" s="12">
        <f>IL11/IL$6</f>
        <v>0.89719731475677478</v>
      </c>
      <c r="IM12" s="18"/>
      <c r="IN12" s="12">
        <f>IN11/IN$6</f>
        <v>0.93805309734513265</v>
      </c>
      <c r="IO12" s="12">
        <f>IO11/IO$6</f>
        <v>1.0053475935828877</v>
      </c>
      <c r="IP12" s="12">
        <f>IP11/IP$6</f>
        <v>0.94871794871794868</v>
      </c>
      <c r="IQ12" s="12">
        <f>IQ11/IQ$6</f>
        <v>1.0809523809523811</v>
      </c>
      <c r="IR12" s="12">
        <f>IR11/IR$6</f>
        <v>0.8571428571428571</v>
      </c>
      <c r="IS12" s="12">
        <f>IS11/IS$6</f>
        <v>1.101123595505618</v>
      </c>
      <c r="IT12" s="12">
        <f>IT11/IT$6</f>
        <v>0.9419354838709677</v>
      </c>
      <c r="IU12" s="12">
        <f>IU11/IU$6</f>
        <v>1.0447761194029852</v>
      </c>
      <c r="IV12" s="12">
        <f>IV11/IV$6</f>
        <v>0.94117647058823528</v>
      </c>
      <c r="IW12" s="12">
        <f>IW11/IW$6</f>
        <v>0.73643410852713176</v>
      </c>
      <c r="IX12" s="12">
        <f>IX11/IX$6</f>
        <v>0.87574956092256762</v>
      </c>
      <c r="IY12" s="12">
        <f>IY11/IY$6</f>
        <v>0.56666666666666676</v>
      </c>
      <c r="IZ12" s="12">
        <f>IZ11/IZ$6</f>
        <v>1.1473684210526316</v>
      </c>
      <c r="JA12" s="12">
        <f>JA11/JA$6</f>
        <v>1.1113403676683478</v>
      </c>
      <c r="JB12" s="12">
        <f>JB11/JB$6</f>
        <v>1</v>
      </c>
      <c r="JC12" s="12">
        <f>JC11/JC$6</f>
        <v>0.96525140518368391</v>
      </c>
      <c r="JD12" s="12">
        <f>JD11/JD$6</f>
        <v>1.125</v>
      </c>
      <c r="JE12" s="12">
        <f>JE11/JE$6</f>
        <v>1.0806451612903227</v>
      </c>
      <c r="JF12" s="12">
        <f>JF11/JF$6</f>
        <v>1.103448275862069</v>
      </c>
      <c r="JG12" s="12">
        <f>JG11/JG$6</f>
        <v>1.1081081081081081</v>
      </c>
      <c r="JH12" s="12">
        <f>JH11/JH$6</f>
        <v>0.96470588235294119</v>
      </c>
      <c r="JI12" s="12">
        <f>JI11/JI$6</f>
        <v>1</v>
      </c>
      <c r="JJ12" s="12">
        <f>JJ11/JJ$6</f>
        <v>1.0195039023596446</v>
      </c>
      <c r="JK12" s="12">
        <f>JK11/JK$6</f>
        <v>1.0526561272969326</v>
      </c>
      <c r="JL12" s="12">
        <f>JL11/JL$6</f>
        <v>1.0151515151515151</v>
      </c>
      <c r="JM12" s="52"/>
      <c r="JN12" s="55"/>
      <c r="JO12" s="56">
        <f>JO11/JO$6</f>
        <v>1.2532153790559251</v>
      </c>
      <c r="JP12" s="56">
        <f>JP11/JP$6</f>
        <v>0.92430248487967848</v>
      </c>
      <c r="JQ12" s="56">
        <f>JQ11/JQ$6</f>
        <v>1.0093828373856155</v>
      </c>
      <c r="JR12" s="56">
        <f>JR11/JR$6</f>
        <v>1.1287229012477245</v>
      </c>
      <c r="JS12" s="56">
        <f>JS11/JS$6</f>
        <v>1.1156095407888198</v>
      </c>
      <c r="JT12" s="56">
        <f>JT11/JT$6</f>
        <v>0.95428873399699099</v>
      </c>
      <c r="JU12" s="56">
        <f>JU11/JU$6</f>
        <v>0.94440892118270903</v>
      </c>
      <c r="JV12" s="56">
        <f>JV11/JV$6</f>
        <v>1.1564623269696981</v>
      </c>
      <c r="JW12" s="56">
        <f>JW11/JW$6</f>
        <v>0.73881975465373151</v>
      </c>
      <c r="JX12" s="56">
        <f>JX11/JX$6</f>
        <v>1.1341326516231263</v>
      </c>
      <c r="JY12" s="56">
        <f>JY11/JY$6</f>
        <v>1.0530343007915566</v>
      </c>
      <c r="JZ12" s="56">
        <f>JZ11/JZ$6</f>
        <v>1.3850726722619686</v>
      </c>
      <c r="KA12" s="7"/>
      <c r="KB12" s="12">
        <f>KB11/KB$6</f>
        <v>0.99963410562293253</v>
      </c>
      <c r="KC12" s="12">
        <f>KC11/KC$6</f>
        <v>0.8355359162380066</v>
      </c>
      <c r="KD12" s="12">
        <f>KD11/KD$6</f>
        <v>1.0576496549807288</v>
      </c>
      <c r="KE12" s="12">
        <f>KE11/KE$6</f>
        <v>0.94224307759658521</v>
      </c>
      <c r="KF12" s="12">
        <f>KF11/KF$6</f>
        <v>1.0527544329246199</v>
      </c>
      <c r="KG12" s="12">
        <f>KG11/KG$6</f>
        <v>1.2220267711147805</v>
      </c>
      <c r="KH12" s="12">
        <f>KH11/KH$6</f>
        <v>0.95754609980657912</v>
      </c>
      <c r="KI12" s="12">
        <f>KI11/KI$6</f>
        <v>0.97820331477874956</v>
      </c>
      <c r="KJ12" s="12">
        <f>KJ11/KJ$6</f>
        <v>1.1009002655459523</v>
      </c>
      <c r="KK12" s="12">
        <f>KK11/KK$6</f>
        <v>0.8579143382339397</v>
      </c>
      <c r="KL12" s="12">
        <f>KL11/KL$6</f>
        <v>0.96551724137931028</v>
      </c>
      <c r="KM12" s="12">
        <f>KM11/KM$6</f>
        <v>0.6705785728349225</v>
      </c>
      <c r="KN12" s="12">
        <f>KN11/KN$6</f>
        <v>0.6690081632653061</v>
      </c>
      <c r="KO12" s="12">
        <f>KO11/KO$6</f>
        <v>0.72050534425962753</v>
      </c>
      <c r="KP12" s="12">
        <f>KP11/KP$6</f>
        <v>0.97799003230067383</v>
      </c>
      <c r="KQ12" s="12">
        <f>KQ11/KQ$6</f>
        <v>0.72997276774779196</v>
      </c>
      <c r="KR12" s="12">
        <f>KR11/KR$6</f>
        <v>1.0506523389483136</v>
      </c>
      <c r="KS12" s="12">
        <f>KS11/KS$6</f>
        <v>1.1740730988129719</v>
      </c>
      <c r="KT12" s="12">
        <f>KT11/KT$6</f>
        <v>0.94669864767869327</v>
      </c>
      <c r="KU12" s="12">
        <f>KU11/KU$6</f>
        <v>0.97125191673249389</v>
      </c>
      <c r="KV12" s="12">
        <f>KV11/KV$6</f>
        <v>1.0566111100544999</v>
      </c>
      <c r="KW12" s="12">
        <f>KW11/KW$6</f>
        <v>0.99595025364624867</v>
      </c>
      <c r="KX12" s="12">
        <f>KX11/KX$6</f>
        <v>0.88372093023255816</v>
      </c>
      <c r="KY12" s="12">
        <f>KY11/KY$6</f>
        <v>0.90804597701149425</v>
      </c>
      <c r="KZ12" s="12">
        <f>KZ11/KZ$6</f>
        <v>0.89655172413793105</v>
      </c>
      <c r="LA12" s="12">
        <f>LA11/LA$6</f>
        <v>0.88176425749198617</v>
      </c>
      <c r="LB12" s="12">
        <f>LB11/LB$6</f>
        <v>0.84819432737463185</v>
      </c>
      <c r="LC12" s="12">
        <f>LC11/LC$6</f>
        <v>0.80440004251248809</v>
      </c>
      <c r="LD12" s="12">
        <f>LD11/LD$6</f>
        <v>0.916402205598286</v>
      </c>
      <c r="LE12" s="12">
        <f>LE11/LE$6</f>
        <v>0.83862237583995036</v>
      </c>
      <c r="LF12" s="12">
        <f>LF11/LF$6</f>
        <v>0.90544613518562922</v>
      </c>
      <c r="LG12" s="7"/>
      <c r="LH12" s="7"/>
      <c r="LI12" s="7"/>
      <c r="LJ12" s="72" t="e">
        <f>LJ11/LJ$6</f>
        <v>#DIV/0!</v>
      </c>
      <c r="LK12" s="72" t="e">
        <f>LK11/LK$6</f>
        <v>#DIV/0!</v>
      </c>
      <c r="LL12" s="12">
        <f>LL11/LL$6</f>
        <v>4.3736263736263741</v>
      </c>
      <c r="LM12" s="12">
        <f>LM11/LM$6</f>
        <v>0.81641025641025644</v>
      </c>
      <c r="LN12" s="12">
        <f>LN11/LN$6</f>
        <v>0.92773892773892785</v>
      </c>
      <c r="LO12" s="12">
        <f>LO11/LO$6</f>
        <v>0.96884128529698144</v>
      </c>
      <c r="LP12" s="12">
        <f>LP11/LP$6</f>
        <v>0.8504273504273504</v>
      </c>
      <c r="LQ12" s="12">
        <f>LQ11/LQ$6</f>
        <v>0.42021116138763198</v>
      </c>
      <c r="LR12" s="12">
        <f>LR11/LR$6</f>
        <v>1.1775147928994083</v>
      </c>
      <c r="LS12" s="12">
        <f>LS11/LS$6</f>
        <v>0.93339587242026267</v>
      </c>
      <c r="LT12" s="7"/>
      <c r="LU12" s="12">
        <f>LU11/LU$6</f>
        <v>0.42039457845703332</v>
      </c>
      <c r="LV12" s="12">
        <f>LV11/LV$6</f>
        <v>0.60392406505835539</v>
      </c>
      <c r="LW12" s="10"/>
      <c r="LX12" s="7"/>
      <c r="LY12" s="7"/>
      <c r="LZ12" s="7"/>
      <c r="MA12" s="7"/>
      <c r="MB12" s="7"/>
      <c r="MC12" s="12"/>
      <c r="MD12" s="12"/>
      <c r="ME12" s="12"/>
      <c r="MF12" s="80"/>
      <c r="MG12" s="12">
        <f>MG11/MG$6</f>
        <v>0.91759526757463206</v>
      </c>
      <c r="MH12" s="12">
        <f>MH11/MH$6</f>
        <v>0.40688716344281095</v>
      </c>
      <c r="MI12" s="12">
        <f>MI11/MI$6</f>
        <v>0.94462540716612386</v>
      </c>
      <c r="MJ12" s="12">
        <f>MJ11/MJ$6</f>
        <v>0.17981787545698422</v>
      </c>
      <c r="MK12" s="12">
        <f>MK11/MK$6</f>
        <v>1.1034807164731146</v>
      </c>
      <c r="ML12" s="12">
        <f>ML11/ML$6</f>
        <v>0.41956557813611822</v>
      </c>
      <c r="MM12" s="12">
        <f>MM11/MM$6</f>
        <v>0.43367840551390296</v>
      </c>
      <c r="MN12" s="12">
        <f>MN11/MN$6</f>
        <v>0.46346124985109849</v>
      </c>
      <c r="MO12" s="12">
        <f>MO11/MO$6</f>
        <v>0.54015059488047579</v>
      </c>
      <c r="MP12" s="12">
        <f>MP11/MP$6</f>
        <v>1.056594293651937</v>
      </c>
      <c r="MQ12" s="12">
        <f>MQ11/MQ$6</f>
        <v>0.89448239288135745</v>
      </c>
      <c r="MR12" s="12">
        <f>MR11/MR$6</f>
        <v>0.6158893486932856</v>
      </c>
      <c r="MS12" s="12">
        <f>MS11/MS$6</f>
        <v>0.27220837622256838</v>
      </c>
      <c r="MT12" s="12">
        <f>MT11/MT$6</f>
        <v>0.6768884427002525</v>
      </c>
      <c r="MU12" s="12">
        <f>MU11/MU$6</f>
        <v>0.57219743046595006</v>
      </c>
      <c r="MV12" s="12">
        <f>MV11/MV$6</f>
        <v>0</v>
      </c>
      <c r="MW12" s="12">
        <f>MW11/MW$6</f>
        <v>0.90199905164506633</v>
      </c>
      <c r="MX12" s="12">
        <f>MX11/MX$6</f>
        <v>0.7040644986316843</v>
      </c>
      <c r="MY12" s="12">
        <f>MY11/MY$6</f>
        <v>0.30490354043060058</v>
      </c>
      <c r="MZ12" s="12">
        <f>MZ11/MZ$6</f>
        <v>0.8715539896569664</v>
      </c>
      <c r="NA12" s="7"/>
      <c r="NB12" s="7"/>
      <c r="NC12" s="12">
        <f>NC11/NC$6</f>
        <v>0.99354175838007475</v>
      </c>
      <c r="ND12" s="12">
        <f>ND11/ND$6</f>
        <v>1.0061436607240271</v>
      </c>
      <c r="NE12" s="12">
        <f>NE11/NE$6</f>
        <v>1.0916262057673143</v>
      </c>
      <c r="NF12" s="12">
        <f>NF11/NF$6</f>
        <v>1.440988331384252</v>
      </c>
      <c r="NG12" s="12">
        <f>NG11/NG$6</f>
        <v>1.4103486136688612</v>
      </c>
      <c r="NH12" s="12">
        <f>NH11/NH$6</f>
        <v>0.58164891906704064</v>
      </c>
      <c r="NI12" s="12">
        <f>NI11/NI$6</f>
        <v>0.74412441504189786</v>
      </c>
      <c r="NJ12" s="12">
        <f>NJ11/NJ$6</f>
        <v>1.2335867267014475</v>
      </c>
      <c r="NK12" s="12">
        <f>NK11/NK$6</f>
        <v>1.3354449333900138</v>
      </c>
      <c r="NL12" s="12">
        <f>NL11/NL$6</f>
        <v>1.0338454698974435</v>
      </c>
      <c r="NM12" s="12">
        <f>NM11/NM$6</f>
        <v>1.3070101537608656</v>
      </c>
      <c r="NN12" s="12">
        <f>NN11/NN$6</f>
        <v>0.58164891906704064</v>
      </c>
      <c r="NO12" s="12">
        <f>NO11/NO$6</f>
        <v>0.74412441504189786</v>
      </c>
      <c r="NP12" s="12">
        <f>NP11/NP$6</f>
        <v>1.2335867267014475</v>
      </c>
      <c r="NQ12" s="12">
        <f>NQ11/NQ$6</f>
        <v>1.2919447143648031</v>
      </c>
    </row>
    <row r="13" spans="1:381">
      <c r="A13" s="2" t="s">
        <v>8</v>
      </c>
      <c r="B13" s="10">
        <v>24548</v>
      </c>
      <c r="C13" s="10">
        <v>12333</v>
      </c>
      <c r="D13" s="10">
        <v>12215</v>
      </c>
      <c r="E13" s="10">
        <v>1240</v>
      </c>
      <c r="F13" s="10">
        <v>1901</v>
      </c>
      <c r="G13" s="10">
        <v>1057</v>
      </c>
      <c r="H13" s="10">
        <v>3954</v>
      </c>
      <c r="I13" s="10">
        <v>7319</v>
      </c>
      <c r="J13" s="10">
        <v>4624</v>
      </c>
      <c r="K13" s="10">
        <v>4014</v>
      </c>
      <c r="L13" s="1">
        <v>439</v>
      </c>
      <c r="M13" s="1">
        <f>E13+F13+G13</f>
        <v>4198</v>
      </c>
      <c r="N13" s="1">
        <f>H13</f>
        <v>3954</v>
      </c>
      <c r="O13" s="1">
        <f>I13</f>
        <v>7319</v>
      </c>
      <c r="P13" s="1">
        <f>J13</f>
        <v>4624</v>
      </c>
      <c r="Q13" s="1">
        <f>K13+L13</f>
        <v>4453</v>
      </c>
      <c r="R13" s="1">
        <v>9348</v>
      </c>
      <c r="S13" s="1">
        <v>1166</v>
      </c>
      <c r="T13" s="1">
        <v>1449</v>
      </c>
      <c r="U13" s="1">
        <v>399</v>
      </c>
      <c r="V13" s="1">
        <v>3113</v>
      </c>
      <c r="W13" s="1">
        <v>1586</v>
      </c>
      <c r="X13" s="1">
        <v>1136</v>
      </c>
      <c r="Y13" s="1">
        <v>499</v>
      </c>
      <c r="Z13" s="1">
        <v>9348</v>
      </c>
      <c r="AA13" s="10">
        <v>6977</v>
      </c>
      <c r="AB13" s="1">
        <v>53</v>
      </c>
      <c r="AC13" s="1">
        <v>899</v>
      </c>
      <c r="AD13" s="1">
        <v>711</v>
      </c>
      <c r="AE13" s="1">
        <v>602</v>
      </c>
      <c r="AF13" s="1">
        <v>106</v>
      </c>
      <c r="AG13" s="10">
        <v>891</v>
      </c>
      <c r="AH13" s="1">
        <v>9348</v>
      </c>
      <c r="AI13" s="1">
        <v>37</v>
      </c>
      <c r="AJ13" s="1">
        <v>179</v>
      </c>
      <c r="AK13" s="1">
        <v>2837</v>
      </c>
      <c r="AL13" s="1">
        <v>3864</v>
      </c>
      <c r="AM13" s="1">
        <v>2431</v>
      </c>
      <c r="AN13" s="1">
        <v>5.5</v>
      </c>
      <c r="AO13" s="1">
        <v>9348</v>
      </c>
      <c r="AP13" s="1">
        <v>2615</v>
      </c>
      <c r="AQ13" s="1">
        <v>3322</v>
      </c>
      <c r="AR13" s="1">
        <v>2854</v>
      </c>
      <c r="AS13" s="1">
        <v>529</v>
      </c>
      <c r="AT13" s="1">
        <v>28</v>
      </c>
      <c r="AU13" s="1">
        <v>119</v>
      </c>
      <c r="AV13" s="1">
        <v>4850</v>
      </c>
      <c r="AW13" s="1"/>
      <c r="AX13" s="1">
        <v>134</v>
      </c>
      <c r="AY13" s="1">
        <v>1874</v>
      </c>
      <c r="AZ13" s="1">
        <v>5566</v>
      </c>
      <c r="BA13" s="1">
        <v>364</v>
      </c>
      <c r="BB13" s="1">
        <v>61</v>
      </c>
      <c r="BC13" s="1">
        <v>300</v>
      </c>
      <c r="BD13" s="1">
        <v>515</v>
      </c>
      <c r="BE13" s="1">
        <v>112</v>
      </c>
      <c r="BF13" s="1">
        <v>1120</v>
      </c>
      <c r="BG13" s="1">
        <v>9477</v>
      </c>
      <c r="BH13" s="1">
        <v>111</v>
      </c>
      <c r="BI13" s="1">
        <v>20</v>
      </c>
      <c r="BJ13" s="1">
        <v>2890</v>
      </c>
      <c r="BK13" s="1">
        <v>2955</v>
      </c>
      <c r="BL13" s="1">
        <v>1223</v>
      </c>
      <c r="BM13" s="1">
        <v>2405</v>
      </c>
      <c r="BN13" s="1">
        <v>6</v>
      </c>
      <c r="BO13" s="1"/>
      <c r="BP13" s="1">
        <v>17709</v>
      </c>
      <c r="BQ13" s="1">
        <v>11546</v>
      </c>
      <c r="BR13" s="1">
        <v>2437</v>
      </c>
      <c r="BS13" s="1">
        <v>6256</v>
      </c>
      <c r="BT13" s="1">
        <v>1353</v>
      </c>
      <c r="BU13" s="1">
        <v>565</v>
      </c>
      <c r="BV13" s="1">
        <v>935</v>
      </c>
      <c r="BW13" s="1">
        <v>6163</v>
      </c>
      <c r="BX13" s="1">
        <v>2879</v>
      </c>
      <c r="BY13" s="1">
        <v>1964</v>
      </c>
      <c r="BZ13" s="1">
        <v>569</v>
      </c>
      <c r="CA13" s="1">
        <v>475</v>
      </c>
      <c r="CB13" s="1">
        <v>276</v>
      </c>
      <c r="CC13" s="1">
        <v>8854</v>
      </c>
      <c r="CD13" s="1">
        <v>6008</v>
      </c>
      <c r="CE13" s="1">
        <v>431</v>
      </c>
      <c r="CF13" s="1">
        <v>3738</v>
      </c>
      <c r="CG13" s="1">
        <v>968</v>
      </c>
      <c r="CH13" s="1">
        <v>369</v>
      </c>
      <c r="CI13" s="1">
        <v>502</v>
      </c>
      <c r="CJ13" s="1">
        <v>2846</v>
      </c>
      <c r="CK13" s="1">
        <v>1223</v>
      </c>
      <c r="CL13" s="1">
        <v>1193</v>
      </c>
      <c r="CM13" s="1">
        <v>60</v>
      </c>
      <c r="CN13" s="1">
        <v>242</v>
      </c>
      <c r="CO13" s="1">
        <v>128</v>
      </c>
      <c r="CP13" s="1">
        <v>8855</v>
      </c>
      <c r="CQ13" s="1">
        <v>5538</v>
      </c>
      <c r="CR13" s="1">
        <v>2006</v>
      </c>
      <c r="CS13" s="1">
        <v>2518</v>
      </c>
      <c r="CT13" s="1">
        <v>369</v>
      </c>
      <c r="CU13" s="1">
        <v>196</v>
      </c>
      <c r="CV13" s="1">
        <v>433</v>
      </c>
      <c r="CW13" s="1">
        <v>3317</v>
      </c>
      <c r="CX13" s="1">
        <v>1656</v>
      </c>
      <c r="CY13" s="1">
        <v>771</v>
      </c>
      <c r="CZ13" s="1">
        <v>509</v>
      </c>
      <c r="DA13" s="1">
        <v>233</v>
      </c>
      <c r="DB13" s="1">
        <v>148</v>
      </c>
      <c r="DC13" s="1"/>
      <c r="DD13" s="1">
        <v>13954</v>
      </c>
      <c r="DE13" s="1">
        <v>6907</v>
      </c>
      <c r="DF13" s="1">
        <v>2104</v>
      </c>
      <c r="DG13" s="1">
        <v>585</v>
      </c>
      <c r="DH13" s="1">
        <v>165</v>
      </c>
      <c r="DI13" s="1"/>
      <c r="DJ13" s="1">
        <v>1409</v>
      </c>
      <c r="DK13" s="1">
        <v>2148</v>
      </c>
      <c r="DL13" s="1">
        <v>20158</v>
      </c>
      <c r="DM13" s="10">
        <f>DD13+DE13</f>
        <v>20861</v>
      </c>
      <c r="DN13" s="1"/>
      <c r="DO13" s="1">
        <v>19463</v>
      </c>
      <c r="DP13" s="1">
        <v>4215</v>
      </c>
      <c r="DQ13" s="1">
        <v>3317</v>
      </c>
      <c r="DR13" s="1">
        <v>1579</v>
      </c>
      <c r="DS13" s="1">
        <v>7054</v>
      </c>
      <c r="DT13" s="1">
        <v>3298</v>
      </c>
      <c r="DU13" s="1"/>
      <c r="DV13" s="22"/>
      <c r="DW13" s="22"/>
      <c r="DX13" s="22"/>
      <c r="DY13" s="1"/>
      <c r="DZ13" s="22">
        <v>1225</v>
      </c>
      <c r="EA13" s="36">
        <v>110</v>
      </c>
      <c r="EB13" s="36">
        <v>630</v>
      </c>
      <c r="EC13" s="36">
        <v>485</v>
      </c>
      <c r="ED13" s="22">
        <v>590</v>
      </c>
      <c r="EE13" s="22">
        <v>635</v>
      </c>
      <c r="EF13" s="37"/>
      <c r="EG13" s="36">
        <v>635</v>
      </c>
      <c r="EH13" s="36">
        <v>135</v>
      </c>
      <c r="EI13" s="36">
        <v>40</v>
      </c>
      <c r="EJ13" s="36">
        <v>140</v>
      </c>
      <c r="EK13" s="36">
        <v>105</v>
      </c>
      <c r="EL13" s="36">
        <v>130</v>
      </c>
      <c r="EM13" s="36">
        <v>85</v>
      </c>
      <c r="EN13" s="36">
        <v>350</v>
      </c>
      <c r="EO13" s="36">
        <v>285</v>
      </c>
      <c r="EP13" s="36">
        <v>30</v>
      </c>
      <c r="EQ13" s="36">
        <v>20</v>
      </c>
      <c r="ER13" s="36">
        <v>55</v>
      </c>
      <c r="ES13" s="36">
        <v>530</v>
      </c>
      <c r="ET13" s="36">
        <v>290</v>
      </c>
      <c r="EU13" s="36">
        <v>255</v>
      </c>
      <c r="EV13" s="36">
        <v>90</v>
      </c>
      <c r="EW13" s="36">
        <v>140</v>
      </c>
      <c r="EX13" s="36">
        <v>255</v>
      </c>
      <c r="EY13" s="36">
        <v>175</v>
      </c>
      <c r="EZ13" s="36">
        <v>65</v>
      </c>
      <c r="FA13" s="1"/>
      <c r="FB13" s="36">
        <v>145</v>
      </c>
      <c r="FC13" s="36">
        <v>25</v>
      </c>
      <c r="FD13" s="36">
        <v>90</v>
      </c>
      <c r="FE13" s="36">
        <v>15</v>
      </c>
      <c r="FF13" s="36">
        <v>15</v>
      </c>
      <c r="FG13" s="36">
        <v>25</v>
      </c>
      <c r="FH13" s="36">
        <v>120</v>
      </c>
      <c r="FI13" s="36">
        <v>30</v>
      </c>
      <c r="FJ13" s="36">
        <v>15</v>
      </c>
      <c r="FK13" s="36">
        <v>10</v>
      </c>
      <c r="FL13" s="36">
        <v>40</v>
      </c>
      <c r="FM13" s="36">
        <v>50</v>
      </c>
      <c r="FN13" s="36">
        <v>30</v>
      </c>
      <c r="FO13" s="36">
        <v>115</v>
      </c>
      <c r="FP13" s="36">
        <v>10</v>
      </c>
      <c r="FQ13" s="36">
        <v>90</v>
      </c>
      <c r="FR13" s="36">
        <v>45</v>
      </c>
      <c r="FS13" s="10">
        <v>9842</v>
      </c>
      <c r="FT13" s="18">
        <v>29.3</v>
      </c>
      <c r="FU13" s="10">
        <f>$FS13*FU14</f>
        <v>2007.7679999999998</v>
      </c>
      <c r="FV13" s="10">
        <f>$FS13*FV14</f>
        <v>118.104</v>
      </c>
      <c r="FW13" s="18"/>
      <c r="FX13" s="10">
        <f>$FS13*FX14</f>
        <v>846.41199999999992</v>
      </c>
      <c r="FY13" s="10">
        <f>$FS13*FY14</f>
        <v>2499.8679999999999</v>
      </c>
      <c r="FZ13" s="10">
        <f>$FS13*FZ14</f>
        <v>2549.078</v>
      </c>
      <c r="GA13" s="10">
        <f>$FS13*GA14</f>
        <v>1535.3520000000001</v>
      </c>
      <c r="GB13" s="10">
        <f>$FS13*GB14</f>
        <v>954.67399999999998</v>
      </c>
      <c r="GC13" s="10">
        <f>$FS13*GC14</f>
        <v>1456.616</v>
      </c>
      <c r="GD13" s="45"/>
      <c r="GE13" s="47">
        <v>44342.9</v>
      </c>
      <c r="GF13" s="10">
        <f>$FS13*GF14</f>
        <v>1564.8779999999999</v>
      </c>
      <c r="GG13" s="10">
        <f>$FS13*GG14</f>
        <v>551.15200000000004</v>
      </c>
      <c r="GH13" s="10">
        <f>$FS13*GH14</f>
        <v>1604.2460000000001</v>
      </c>
      <c r="GI13" s="10">
        <f>$FS13*GI14</f>
        <v>1348.354</v>
      </c>
      <c r="GJ13" s="10">
        <f>$FS13*GJ14</f>
        <v>1407.4059999999999</v>
      </c>
      <c r="GK13" s="10">
        <f>$FS13*GK14</f>
        <v>1013.726</v>
      </c>
      <c r="GL13" s="10">
        <f>$FS13*GL14</f>
        <v>688.94</v>
      </c>
      <c r="GM13" s="10">
        <f>$FS13*GM14</f>
        <v>1151.5140000000001</v>
      </c>
      <c r="GN13" s="10">
        <f>$FS13*GN14</f>
        <v>403.52199999999999</v>
      </c>
      <c r="GO13" s="10">
        <f>$FS13*GO14</f>
        <v>118.104</v>
      </c>
      <c r="GP13" s="47">
        <v>189702</v>
      </c>
      <c r="GQ13" s="17">
        <f>GP13/GE13</f>
        <v>4.2780693188763026</v>
      </c>
      <c r="GR13" s="18"/>
      <c r="GS13" s="10">
        <f>$FS13*GS14</f>
        <v>3316.7540000000004</v>
      </c>
      <c r="GT13" s="10">
        <f>$FS13*GT14</f>
        <v>4300.9539999999997</v>
      </c>
      <c r="GU13" s="10">
        <f>$FS13*GU14</f>
        <v>1495.9839999999999</v>
      </c>
      <c r="GV13" s="10">
        <f>$FS13*GV14</f>
        <v>728.30799999999999</v>
      </c>
      <c r="GW13" s="18"/>
      <c r="GX13" s="10"/>
      <c r="GY13" s="10"/>
      <c r="GZ13" s="1"/>
      <c r="HA13" s="1"/>
      <c r="HB13" s="10"/>
      <c r="HC13" s="10"/>
      <c r="HD13" s="10"/>
      <c r="HE13" s="10"/>
      <c r="HF13" s="10"/>
      <c r="HG13" s="10"/>
      <c r="HH13" s="10"/>
      <c r="HI13" s="18"/>
      <c r="HJ13" s="10"/>
      <c r="HK13" s="10"/>
      <c r="HL13" s="10"/>
      <c r="HM13" s="10"/>
      <c r="HN13" s="10"/>
      <c r="HO13" s="10"/>
      <c r="HP13" s="10"/>
      <c r="HQ13" s="18"/>
      <c r="HR13" s="10"/>
      <c r="HS13" s="10"/>
      <c r="HT13" s="18"/>
      <c r="HU13" s="10"/>
      <c r="HV13" s="10"/>
      <c r="HW13" s="10"/>
      <c r="HX13" s="10"/>
      <c r="HY13" s="10"/>
      <c r="HZ13" s="10"/>
      <c r="IA13" s="18"/>
      <c r="IB13" s="10"/>
      <c r="IC13" s="10"/>
      <c r="ID13" s="10"/>
      <c r="IE13" s="10"/>
      <c r="IF13" s="10"/>
      <c r="IG13" s="10"/>
      <c r="IH13" s="18"/>
      <c r="II13" s="10"/>
      <c r="IJ13" s="10"/>
      <c r="IK13" s="10"/>
      <c r="IL13" s="10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7"/>
      <c r="JN13" s="55">
        <v>10726</v>
      </c>
      <c r="JO13" s="55">
        <v>1054</v>
      </c>
      <c r="JP13" s="55">
        <v>2425</v>
      </c>
      <c r="JQ13" s="55">
        <v>1489</v>
      </c>
      <c r="JR13" s="55">
        <v>1397</v>
      </c>
      <c r="JS13" s="55">
        <v>925</v>
      </c>
      <c r="JT13" s="55">
        <v>956</v>
      </c>
      <c r="JU13" s="55">
        <v>961</v>
      </c>
      <c r="JV13" s="55">
        <v>563</v>
      </c>
      <c r="JW13" s="55">
        <v>956</v>
      </c>
      <c r="JX13" s="9">
        <v>1381</v>
      </c>
      <c r="JY13" s="10">
        <v>1017</v>
      </c>
      <c r="JZ13" s="10">
        <v>364</v>
      </c>
      <c r="KA13" s="1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"/>
      <c r="LH13" s="1" t="s">
        <v>333</v>
      </c>
      <c r="LI13" s="64">
        <v>36</v>
      </c>
      <c r="LJ13" s="71"/>
      <c r="LK13" s="74"/>
      <c r="LL13" s="75">
        <v>3</v>
      </c>
      <c r="LM13" s="75">
        <v>7</v>
      </c>
      <c r="LN13" s="75">
        <v>13</v>
      </c>
      <c r="LO13" s="75">
        <v>11</v>
      </c>
      <c r="LP13" s="75">
        <v>10</v>
      </c>
      <c r="LQ13" s="75">
        <v>11</v>
      </c>
      <c r="LR13" s="75">
        <v>12</v>
      </c>
      <c r="LS13" s="75">
        <v>11</v>
      </c>
      <c r="LT13" s="1"/>
      <c r="LU13" s="77">
        <v>2706.6823353144191</v>
      </c>
      <c r="LV13" s="39">
        <v>1032.884178476</v>
      </c>
      <c r="LW13" s="55">
        <v>6080.5827167559173</v>
      </c>
      <c r="LX13" s="7" t="s">
        <v>364</v>
      </c>
      <c r="LY13" s="78">
        <v>7</v>
      </c>
      <c r="LZ13" s="78">
        <v>13</v>
      </c>
      <c r="MA13" s="78">
        <v>3</v>
      </c>
      <c r="MB13" s="1"/>
      <c r="MC13" s="1">
        <v>0</v>
      </c>
      <c r="MD13" s="1">
        <v>2</v>
      </c>
      <c r="ME13" s="1">
        <v>0</v>
      </c>
      <c r="MF13" s="1">
        <v>0</v>
      </c>
      <c r="MG13" s="79">
        <f>MH13*MG14</f>
        <v>5.0010000000000003</v>
      </c>
      <c r="MH13" s="81">
        <v>3</v>
      </c>
      <c r="MI13" s="79">
        <f>MJ13*MI14</f>
        <v>1</v>
      </c>
      <c r="MJ13" s="81">
        <v>2</v>
      </c>
      <c r="MK13" s="79">
        <f>ML13*MK14</f>
        <v>81.055999999999997</v>
      </c>
      <c r="ML13" s="81">
        <v>136</v>
      </c>
      <c r="MM13" s="81">
        <v>720</v>
      </c>
      <c r="MN13" s="81">
        <v>151</v>
      </c>
      <c r="MO13" s="81">
        <v>1</v>
      </c>
      <c r="MP13" s="79">
        <f>MQ13*MP14</f>
        <v>48.023999999999994</v>
      </c>
      <c r="MQ13" s="81">
        <v>138</v>
      </c>
      <c r="MR13" s="79">
        <f>MS13*MR14</f>
        <v>8.0069999999999997</v>
      </c>
      <c r="MS13" s="81">
        <v>17</v>
      </c>
      <c r="MT13" s="79">
        <f>MU13*MT14</f>
        <v>23.960999999999999</v>
      </c>
      <c r="MU13" s="81">
        <v>163</v>
      </c>
      <c r="MV13" s="81">
        <v>0</v>
      </c>
      <c r="MW13" s="81">
        <v>4</v>
      </c>
      <c r="MX13" s="81">
        <v>9</v>
      </c>
      <c r="MY13" s="81">
        <v>44</v>
      </c>
      <c r="MZ13" s="79">
        <f>MY13*MZ14</f>
        <v>31.02</v>
      </c>
      <c r="NA13" s="1"/>
      <c r="NB13" s="10">
        <v>23715</v>
      </c>
      <c r="NC13" s="10">
        <v>11778</v>
      </c>
      <c r="ND13" s="10">
        <v>11937</v>
      </c>
      <c r="NE13" s="10">
        <v>1261</v>
      </c>
      <c r="NF13" s="10">
        <v>1819</v>
      </c>
      <c r="NG13" s="10">
        <v>1172</v>
      </c>
      <c r="NH13" s="10">
        <v>3430</v>
      </c>
      <c r="NI13" s="10">
        <v>5366</v>
      </c>
      <c r="NJ13" s="10">
        <v>6716</v>
      </c>
      <c r="NK13" s="10">
        <v>3558</v>
      </c>
      <c r="NL13" s="1">
        <v>393</v>
      </c>
      <c r="NM13" s="1">
        <f>NE13+NF13+NG13</f>
        <v>4252</v>
      </c>
      <c r="NN13" s="1">
        <f>NH13</f>
        <v>3430</v>
      </c>
      <c r="NO13" s="1">
        <f>NI13</f>
        <v>5366</v>
      </c>
      <c r="NP13" s="1">
        <f>NJ13</f>
        <v>6716</v>
      </c>
      <c r="NQ13" s="1">
        <f>NK13+NL13</f>
        <v>3951</v>
      </c>
    </row>
    <row r="14" spans="1:381">
      <c r="A14" s="4" t="str">
        <f>A13&amp;"%"</f>
        <v>Pentland Hills%</v>
      </c>
      <c r="B14" s="7"/>
      <c r="C14" s="11">
        <f>C13/$B13</f>
        <v>0.50240345445657486</v>
      </c>
      <c r="D14" s="11">
        <f>D13/$B13</f>
        <v>0.49759654554342514</v>
      </c>
      <c r="E14" s="11">
        <f>E13/$B13</f>
        <v>5.0513280104285484E-2</v>
      </c>
      <c r="F14" s="11">
        <f>F13/$B13</f>
        <v>7.7440117321166693E-2</v>
      </c>
      <c r="G14" s="11">
        <f>G13/$B13</f>
        <v>4.3058497637282062E-2</v>
      </c>
      <c r="H14" s="11">
        <f>H13/$B13</f>
        <v>0.16107218510672966</v>
      </c>
      <c r="I14" s="11">
        <f>I13/$B13</f>
        <v>0.29815056216392372</v>
      </c>
      <c r="J14" s="11">
        <f>J13/$B13</f>
        <v>0.18836565096952909</v>
      </c>
      <c r="K14" s="11">
        <f>K13/$B13</f>
        <v>0.16351637607951769</v>
      </c>
      <c r="L14" s="11">
        <f>L13/$B13</f>
        <v>1.7883330617565585E-2</v>
      </c>
      <c r="M14" s="11">
        <f>M13/$B13</f>
        <v>0.17101189506273423</v>
      </c>
      <c r="N14" s="11">
        <f>N13/$B13</f>
        <v>0.16107218510672966</v>
      </c>
      <c r="O14" s="11">
        <f>O13/$B13</f>
        <v>0.29815056216392372</v>
      </c>
      <c r="P14" s="11">
        <f>P13/$B13</f>
        <v>0.18836565096952909</v>
      </c>
      <c r="Q14" s="11">
        <f>Q13/$B13</f>
        <v>0.18139970669708327</v>
      </c>
      <c r="R14" s="7"/>
      <c r="S14" s="11">
        <f>S13/$R13</f>
        <v>0.12473256311510483</v>
      </c>
      <c r="T14" s="11">
        <f>T13/$R13</f>
        <v>0.1550064184852375</v>
      </c>
      <c r="U14" s="11">
        <f>U13/$R13</f>
        <v>4.2682926829268296E-2</v>
      </c>
      <c r="V14" s="11">
        <f>V13/$R13</f>
        <v>0.33301240907145913</v>
      </c>
      <c r="W14" s="11">
        <f>W13/$R13</f>
        <v>0.16966195977749252</v>
      </c>
      <c r="X14" s="11">
        <f>X13/$R13</f>
        <v>0.12152332049636286</v>
      </c>
      <c r="Y14" s="11">
        <f>Y13/$R13</f>
        <v>5.3380402225074883E-2</v>
      </c>
      <c r="Z14" s="7"/>
      <c r="AA14" s="11">
        <f>AA13/$R13</f>
        <v>0.74636285836542571</v>
      </c>
      <c r="AB14" s="11">
        <f>AB13/$R13</f>
        <v>5.6696619597774922E-3</v>
      </c>
      <c r="AC14" s="11">
        <f>AC13/$R13</f>
        <v>9.6170303808301244E-2</v>
      </c>
      <c r="AD14" s="11">
        <f>AD13/$R13</f>
        <v>7.6059050064184855E-2</v>
      </c>
      <c r="AE14" s="11">
        <f>AE13/$R13</f>
        <v>6.4398801882755666E-2</v>
      </c>
      <c r="AF14" s="11">
        <f>AF13/$R13</f>
        <v>1.1339323919554984E-2</v>
      </c>
      <c r="AG14" s="11"/>
      <c r="AH14" s="7"/>
      <c r="AI14" s="11">
        <f>AI13/$R13</f>
        <v>3.9580658964484382E-3</v>
      </c>
      <c r="AJ14" s="11">
        <f>AJ13/$R13</f>
        <v>1.9148480958493797E-2</v>
      </c>
      <c r="AK14" s="11">
        <f>AK13/$R13</f>
        <v>0.30348737697903294</v>
      </c>
      <c r="AL14" s="11">
        <f>AL13/$R13</f>
        <v>0.41335044929396664</v>
      </c>
      <c r="AM14" s="11">
        <f>AM13/$R13</f>
        <v>0.26005562687205819</v>
      </c>
      <c r="AN14" s="7"/>
      <c r="AO14" s="7"/>
      <c r="AP14" s="11">
        <f>AP13/$R13</f>
        <v>0.27973898160034233</v>
      </c>
      <c r="AQ14" s="11">
        <f>AQ13/$R13</f>
        <v>0.35537013264869488</v>
      </c>
      <c r="AR14" s="11">
        <f>AR13/$R13</f>
        <v>0.30530594779632009</v>
      </c>
      <c r="AS14" s="11">
        <f>AS13/$R13</f>
        <v>5.6589644843816858E-2</v>
      </c>
      <c r="AT14" s="11">
        <f>AT13/$R13</f>
        <v>2.995293110825845E-3</v>
      </c>
      <c r="AU14" s="11">
        <f>AU13/$R13</f>
        <v>1.2729995721009841E-2</v>
      </c>
      <c r="AV14" s="11">
        <f>AV13/$R13</f>
        <v>0.51882755669661962</v>
      </c>
      <c r="AW14" s="7"/>
      <c r="AX14" s="11">
        <f>AX13/SUM($AX13:$BF13)</f>
        <v>1.3338642245669918E-2</v>
      </c>
      <c r="AY14" s="11">
        <f>AY13/SUM($AX13:$BF13)</f>
        <v>0.18654190722675693</v>
      </c>
      <c r="AZ14" s="11">
        <f>AZ13/SUM($AX13:$BF13)</f>
        <v>0.55405136372685648</v>
      </c>
      <c r="BA14" s="11">
        <f>BA13/SUM($AX13:$BF13)</f>
        <v>3.6233326697192911E-2</v>
      </c>
      <c r="BB14" s="11">
        <f>BB13/SUM($AX13:$BF13)</f>
        <v>6.072068484969142E-3</v>
      </c>
      <c r="BC14" s="11">
        <f>BC13/SUM($AX13:$BF13)</f>
        <v>2.9862631893290862E-2</v>
      </c>
      <c r="BD14" s="11">
        <f>BD13/SUM($AX13:$BF13)</f>
        <v>5.1264184750149315E-2</v>
      </c>
      <c r="BE14" s="11">
        <f>BE13/SUM($AX13:$BF13)</f>
        <v>1.1148715906828588E-2</v>
      </c>
      <c r="BF14" s="11">
        <f>BF13/SUM($AX13:$BF13)</f>
        <v>0.11148715906828588</v>
      </c>
      <c r="BG14" s="7"/>
      <c r="BH14" s="11">
        <f>BH13/$BG13</f>
        <v>1.1712567268122824E-2</v>
      </c>
      <c r="BI14" s="11">
        <f>BI13/$BG13</f>
        <v>2.110372480742851E-3</v>
      </c>
      <c r="BJ14" s="11">
        <f>BJ13/$BG13</f>
        <v>0.30494882346734198</v>
      </c>
      <c r="BK14" s="11">
        <f>BK13/$BG13</f>
        <v>0.31180753402975625</v>
      </c>
      <c r="BL14" s="11">
        <f>BL13/$BG13</f>
        <v>0.12904927719742534</v>
      </c>
      <c r="BM14" s="11">
        <f>BM13/$BG13</f>
        <v>0.25377229080932784</v>
      </c>
      <c r="BN14" s="11">
        <f>BN13/$BG13</f>
        <v>6.3311174422285533E-4</v>
      </c>
      <c r="BO14" s="7"/>
      <c r="BP14" s="7">
        <f>BP13/$B13</f>
        <v>0.72140296561838035</v>
      </c>
      <c r="BQ14" s="7">
        <f>BQ13/$BP13</f>
        <v>0.65198486645208653</v>
      </c>
      <c r="BR14" s="7">
        <f>BR13/$BP13</f>
        <v>0.13761364278050708</v>
      </c>
      <c r="BS14" s="7">
        <f>BS13/$BP13</f>
        <v>0.35326670054774406</v>
      </c>
      <c r="BT14" s="7">
        <f>BT13/$BP13</f>
        <v>7.6401829578180591E-2</v>
      </c>
      <c r="BU14" s="7">
        <f>BU13/$BP13</f>
        <v>3.1904681235529954E-2</v>
      </c>
      <c r="BV14" s="7">
        <f>BV13/$BP13</f>
        <v>5.2798012310124792E-2</v>
      </c>
      <c r="BW14" s="7">
        <f>BW13/$BP13</f>
        <v>0.34801513354791347</v>
      </c>
      <c r="BX14" s="7">
        <f>BX13/$BP13</f>
        <v>0.16257270314529335</v>
      </c>
      <c r="BY14" s="7">
        <f>BY13/$BP13</f>
        <v>0.11090406008244395</v>
      </c>
      <c r="BZ14" s="7">
        <f>BZ13/$BP13</f>
        <v>3.2130555084985038E-2</v>
      </c>
      <c r="CA14" s="7">
        <f>CA13/$BP13</f>
        <v>2.6822519622790673E-2</v>
      </c>
      <c r="CB14" s="7">
        <f>CB13/$BP13</f>
        <v>1.5585295612400475E-2</v>
      </c>
      <c r="CC14" s="7">
        <f>CC13/$BP13</f>
        <v>0.49997176576881813</v>
      </c>
      <c r="CD14" s="7">
        <f>CD13/$CC13</f>
        <v>0.67856336119268124</v>
      </c>
      <c r="CE14" s="7">
        <f>CE13/$CC13</f>
        <v>4.8678563361192681E-2</v>
      </c>
      <c r="CF14" s="7">
        <f>CF13/$CC13</f>
        <v>0.422182064603569</v>
      </c>
      <c r="CG14" s="7">
        <f>CG13/$CC13</f>
        <v>0.10932911678337474</v>
      </c>
      <c r="CH14" s="7">
        <f>CH13/$CC13</f>
        <v>4.1676078608538517E-2</v>
      </c>
      <c r="CI14" s="7">
        <f>CI13/$CC13</f>
        <v>5.6697537836006326E-2</v>
      </c>
      <c r="CJ14" s="7">
        <f>CJ13/$CC13</f>
        <v>0.32143663880731871</v>
      </c>
      <c r="CK14" s="7">
        <f>CK13/$CC13</f>
        <v>0.13812965891122655</v>
      </c>
      <c r="CL14" s="7">
        <f>CL13/$CC13</f>
        <v>0.13474135983736166</v>
      </c>
      <c r="CM14" s="7">
        <f>CM13/$CC13</f>
        <v>6.7765981477298396E-3</v>
      </c>
      <c r="CN14" s="7">
        <f>CN13/$CC13</f>
        <v>2.7332279195843686E-2</v>
      </c>
      <c r="CO14" s="7">
        <f>CO13/$CC13</f>
        <v>1.4456742715156991E-2</v>
      </c>
      <c r="CP14" s="7">
        <f>CP13/$BP13</f>
        <v>0.50002823423118192</v>
      </c>
      <c r="CQ14" s="7">
        <f>CQ13/$CP13</f>
        <v>0.6254093732354602</v>
      </c>
      <c r="CR14" s="7">
        <f>CR13/$CP13</f>
        <v>0.22653867871259176</v>
      </c>
      <c r="CS14" s="7">
        <f>CS13/$CP13</f>
        <v>0.28435911914172785</v>
      </c>
      <c r="CT14" s="7">
        <f>CT13/$CP13</f>
        <v>4.1671372106154715E-2</v>
      </c>
      <c r="CU14" s="7">
        <f>CU13/$CP13</f>
        <v>2.2134387351778657E-2</v>
      </c>
      <c r="CV14" s="7">
        <f>CV13/$CP13</f>
        <v>4.8898927159796726E-2</v>
      </c>
      <c r="CW14" s="7">
        <f>CW13/$CP13</f>
        <v>0.3745906267645398</v>
      </c>
      <c r="CX14" s="7">
        <f>CX13/$CP13</f>
        <v>0.18701298701298702</v>
      </c>
      <c r="CY14" s="7">
        <f>CY13/$CP13</f>
        <v>8.7069452286843596E-2</v>
      </c>
      <c r="CZ14" s="7">
        <f>CZ13/$CP13</f>
        <v>5.7481648785996611E-2</v>
      </c>
      <c r="DA14" s="7">
        <f>DA13/$CP13</f>
        <v>2.6312817617165443E-2</v>
      </c>
      <c r="DB14" s="7">
        <f>DB13/$CP13</f>
        <v>1.671372106154715E-2</v>
      </c>
      <c r="DC14" s="7"/>
      <c r="DD14" s="7">
        <f>DD13/$B13</f>
        <v>0.56843734723806416</v>
      </c>
      <c r="DE14" s="7">
        <f>DE13/$B13</f>
        <v>0.28136711748411275</v>
      </c>
      <c r="DF14" s="7">
        <f>DF13/$B13</f>
        <v>8.570963011243278E-2</v>
      </c>
      <c r="DG14" s="7">
        <f>DG13/$B13</f>
        <v>2.383086198468307E-2</v>
      </c>
      <c r="DH14" s="7">
        <f>DH13/$B13</f>
        <v>6.7215251751670197E-3</v>
      </c>
      <c r="DI14" s="7"/>
      <c r="DJ14" s="7">
        <f>DJ13/$B13</f>
        <v>5.7397751344305033E-2</v>
      </c>
      <c r="DK14" s="7">
        <f>DK13/$B13</f>
        <v>8.7502036825810661E-2</v>
      </c>
      <c r="DL14" s="7">
        <f>DL13/$B13</f>
        <v>0.82116669382434415</v>
      </c>
      <c r="DM14" s="7">
        <f>DM13/$B13</f>
        <v>0.84980446472217697</v>
      </c>
      <c r="DN14" s="7"/>
      <c r="DO14" s="7"/>
      <c r="DP14" s="7">
        <f>DP13/$DO13</f>
        <v>0.21656476391101065</v>
      </c>
      <c r="DQ14" s="7">
        <f>DQ13/$DO13</f>
        <v>0.17042593639212866</v>
      </c>
      <c r="DR14" s="7">
        <f>DR13/$DO13</f>
        <v>8.1128294713045265E-2</v>
      </c>
      <c r="DS14" s="7">
        <f>DS13/$DO13</f>
        <v>0.36243127986435802</v>
      </c>
      <c r="DT14" s="7">
        <f>DT13/$DO13</f>
        <v>0.16944972511945744</v>
      </c>
      <c r="DU14" s="7"/>
      <c r="DV14" s="7"/>
      <c r="DW14" s="7" t="e">
        <f>DW13/$DV13</f>
        <v>#DIV/0!</v>
      </c>
      <c r="DX14" s="7" t="e">
        <f>DX13/$DV13</f>
        <v>#DIV/0!</v>
      </c>
      <c r="DY14" s="7"/>
      <c r="DZ14" s="30" t="str">
        <f>TRUNC((DZ13/(DO13/10000)),0)&amp;"/10k"</f>
        <v>629/10k</v>
      </c>
      <c r="EA14" s="7">
        <f>EA13/$DZ13</f>
        <v>8.9795918367346933E-2</v>
      </c>
      <c r="EB14" s="7">
        <f>EB13/$DZ13</f>
        <v>0.51428571428571423</v>
      </c>
      <c r="EC14" s="7">
        <f>EC13/$DZ13</f>
        <v>0.39591836734693875</v>
      </c>
      <c r="ED14" s="7">
        <f>ED13/$DZ13</f>
        <v>0.48163265306122449</v>
      </c>
      <c r="EE14" s="7">
        <f>EE13/$DZ13</f>
        <v>0.51836734693877551</v>
      </c>
      <c r="EF14" s="7"/>
      <c r="EG14" s="7"/>
      <c r="EH14" s="7">
        <f>EH13/$EG13</f>
        <v>0.2125984251968504</v>
      </c>
      <c r="EI14" s="7">
        <f>EI13/$EG13</f>
        <v>6.2992125984251968E-2</v>
      </c>
      <c r="EJ14" s="7">
        <f>EJ13/$EG13</f>
        <v>0.22047244094488189</v>
      </c>
      <c r="EK14" s="7">
        <f>EK13/$EG13</f>
        <v>0.16535433070866143</v>
      </c>
      <c r="EL14" s="7">
        <f>EL13/$EG13</f>
        <v>0.20472440944881889</v>
      </c>
      <c r="EM14" s="7">
        <f>EM13/$EG13</f>
        <v>0.13385826771653545</v>
      </c>
      <c r="EN14" s="7">
        <f>EN13/$EG13</f>
        <v>0.55118110236220474</v>
      </c>
      <c r="EO14" s="7">
        <f>EO13/$EG13</f>
        <v>0.44881889763779526</v>
      </c>
      <c r="EP14" s="7">
        <f>EP13/$EG13</f>
        <v>4.7244094488188976E-2</v>
      </c>
      <c r="EQ14" s="7">
        <f>EQ13/$EG13</f>
        <v>3.1496062992125984E-2</v>
      </c>
      <c r="ER14" s="7">
        <f>ER13/$EG13</f>
        <v>8.6614173228346455E-2</v>
      </c>
      <c r="ES14" s="7">
        <f>ES13/$EG13</f>
        <v>0.83464566929133854</v>
      </c>
      <c r="ET14" s="7">
        <f>ET13/$EG13</f>
        <v>0.45669291338582679</v>
      </c>
      <c r="EU14" s="7">
        <f>EU13/$EG13</f>
        <v>0.40157480314960631</v>
      </c>
      <c r="EV14" s="7">
        <f>EV13/$EG13</f>
        <v>0.14173228346456693</v>
      </c>
      <c r="EW14" s="7">
        <f>EW13/$EG13</f>
        <v>0.22047244094488189</v>
      </c>
      <c r="EX14" s="7">
        <f>EX13/$EG13</f>
        <v>0.40157480314960631</v>
      </c>
      <c r="EY14" s="7">
        <f>EY13/$EG13</f>
        <v>0.27559055118110237</v>
      </c>
      <c r="EZ14" s="7">
        <f>EZ13/$EG13</f>
        <v>0.10236220472440945</v>
      </c>
      <c r="FA14" s="7"/>
      <c r="FB14" s="7"/>
      <c r="FC14" s="7">
        <f>FC13/$FB13</f>
        <v>0.17241379310344829</v>
      </c>
      <c r="FD14" s="7">
        <f>FD13/$FB13</f>
        <v>0.62068965517241381</v>
      </c>
      <c r="FE14" s="7">
        <f>FE13/$FB13</f>
        <v>0.10344827586206896</v>
      </c>
      <c r="FF14" s="7">
        <f>FF13/$FB13</f>
        <v>0.10344827586206896</v>
      </c>
      <c r="FG14" s="7">
        <f>FG13/$FB13</f>
        <v>0.17241379310344829</v>
      </c>
      <c r="FH14" s="7">
        <f>FH13/$FB13</f>
        <v>0.82758620689655171</v>
      </c>
      <c r="FI14" s="7">
        <f>FI13/$FB13</f>
        <v>0.20689655172413793</v>
      </c>
      <c r="FJ14" s="7">
        <f>FJ13/$FB13</f>
        <v>0.10344827586206896</v>
      </c>
      <c r="FK14" s="7">
        <f>FK13/$FB13</f>
        <v>6.8965517241379309E-2</v>
      </c>
      <c r="FL14" s="7">
        <f>FL13/$FB13</f>
        <v>0.27586206896551724</v>
      </c>
      <c r="FM14" s="7">
        <f>FM13/$FB13</f>
        <v>0.34482758620689657</v>
      </c>
      <c r="FN14" s="7">
        <f>FN13/$FB13</f>
        <v>0.20689655172413793</v>
      </c>
      <c r="FO14" s="7">
        <f>FO13/$FB13</f>
        <v>0.7931034482758621</v>
      </c>
      <c r="FP14" s="7">
        <f>FP13/$FB13</f>
        <v>6.8965517241379309E-2</v>
      </c>
      <c r="FQ14" s="7">
        <f>FQ13/$FB13</f>
        <v>0.62068965517241381</v>
      </c>
      <c r="FR14" s="7">
        <f>FR13/$FB13</f>
        <v>0.31034482758620691</v>
      </c>
      <c r="FS14" s="7"/>
      <c r="FT14" s="7"/>
      <c r="FU14" s="11">
        <v>0.20399999999999999</v>
      </c>
      <c r="FV14" s="11">
        <v>1.2E-2</v>
      </c>
      <c r="FW14" s="1"/>
      <c r="FX14" s="11">
        <v>8.5999999999999993E-2</v>
      </c>
      <c r="FY14" s="11">
        <v>0.254</v>
      </c>
      <c r="FZ14" s="11">
        <v>0.25900000000000001</v>
      </c>
      <c r="GA14" s="11">
        <v>0.156</v>
      </c>
      <c r="GB14" s="11">
        <v>9.7000000000000003E-2</v>
      </c>
      <c r="GC14" s="11">
        <v>0.14799999999999999</v>
      </c>
      <c r="GD14" s="1"/>
      <c r="GE14" s="1"/>
      <c r="GF14" s="11">
        <v>0.159</v>
      </c>
      <c r="GG14" s="11">
        <v>5.6000000000000001E-2</v>
      </c>
      <c r="GH14" s="11">
        <v>0.16300000000000001</v>
      </c>
      <c r="GI14" s="11">
        <v>0.13700000000000001</v>
      </c>
      <c r="GJ14" s="11">
        <v>0.14299999999999999</v>
      </c>
      <c r="GK14" s="11">
        <v>0.10299999999999999</v>
      </c>
      <c r="GL14" s="11">
        <v>7.0000000000000007E-2</v>
      </c>
      <c r="GM14" s="11">
        <v>0.11700000000000001</v>
      </c>
      <c r="GN14" s="11">
        <v>4.1000000000000002E-2</v>
      </c>
      <c r="GO14" s="11">
        <v>1.2E-2</v>
      </c>
      <c r="GP14" s="1"/>
      <c r="GQ14" s="1"/>
      <c r="GR14" s="1"/>
      <c r="GS14" s="11">
        <v>0.33700000000000002</v>
      </c>
      <c r="GT14" s="11">
        <v>0.437</v>
      </c>
      <c r="GU14" s="11">
        <v>0.152</v>
      </c>
      <c r="GV14" s="11">
        <v>7.3999999999999996E-2</v>
      </c>
      <c r="GW14" s="1"/>
      <c r="GX14" s="11">
        <v>0.40699999999999997</v>
      </c>
      <c r="GY14" s="11">
        <v>0.113</v>
      </c>
      <c r="GZ14" s="7"/>
      <c r="HA14" s="7">
        <v>0.68600000000000005</v>
      </c>
      <c r="HB14" s="11">
        <v>0.52700000000000002</v>
      </c>
      <c r="HC14" s="11">
        <v>0.85</v>
      </c>
      <c r="HD14" s="11">
        <v>0.71499999999999997</v>
      </c>
      <c r="HE14" s="11">
        <v>0.25900000000000001</v>
      </c>
      <c r="HF14" s="11">
        <v>0.95799999999999996</v>
      </c>
      <c r="HG14" s="11">
        <v>0.90800000000000003</v>
      </c>
      <c r="HH14" s="11">
        <v>0.92200000000000004</v>
      </c>
      <c r="HI14" s="1"/>
      <c r="HJ14" s="11">
        <v>0.77700000000000002</v>
      </c>
      <c r="HK14" s="11">
        <v>0.71299999999999997</v>
      </c>
      <c r="HL14" s="11">
        <v>0.754</v>
      </c>
      <c r="HM14" s="11">
        <v>0.34699999999999998</v>
      </c>
      <c r="HN14" s="11">
        <v>9.1999999999999998E-2</v>
      </c>
      <c r="HO14" s="11">
        <v>0.115</v>
      </c>
      <c r="HP14" s="11">
        <v>5.0999999999999997E-2</v>
      </c>
      <c r="HQ14" s="1"/>
      <c r="HR14" s="11">
        <v>0.19400000000000001</v>
      </c>
      <c r="HS14" s="11">
        <v>0.16300000000000001</v>
      </c>
      <c r="HT14" s="1"/>
      <c r="HU14" s="11">
        <v>0.01</v>
      </c>
      <c r="HV14" s="11">
        <v>1.4E-2</v>
      </c>
      <c r="HW14" s="11">
        <v>0.67300000000000004</v>
      </c>
      <c r="HX14" s="11">
        <v>0.14000000000000001</v>
      </c>
      <c r="HY14" s="11">
        <v>2.1000000000000001E-2</v>
      </c>
      <c r="HZ14" s="11">
        <v>0.14169382990748669</v>
      </c>
      <c r="IA14" s="1"/>
      <c r="IB14" s="11">
        <v>0.224</v>
      </c>
      <c r="IC14" s="11">
        <v>0.30099999999999999</v>
      </c>
      <c r="ID14" s="11">
        <v>0.22800000000000001</v>
      </c>
      <c r="IE14" s="11">
        <v>0.14199999999999999</v>
      </c>
      <c r="IF14" s="11">
        <v>0.09</v>
      </c>
      <c r="IG14" s="11">
        <v>1.4E-2</v>
      </c>
      <c r="IH14" s="1"/>
      <c r="II14" s="11">
        <v>0.90100000000000002</v>
      </c>
      <c r="IJ14" s="11">
        <v>0.06</v>
      </c>
      <c r="IK14" s="11">
        <v>1.4999999999999999E-2</v>
      </c>
      <c r="IL14" s="11">
        <v>2.3202361667529953E-2</v>
      </c>
      <c r="IM14" s="1"/>
      <c r="IN14" s="11">
        <v>0.108</v>
      </c>
      <c r="IO14" s="11">
        <v>0.193</v>
      </c>
      <c r="IP14" s="11">
        <v>3.9E-2</v>
      </c>
      <c r="IQ14" s="11">
        <v>0.22500000000000001</v>
      </c>
      <c r="IR14" s="11">
        <v>5.5E-2</v>
      </c>
      <c r="IS14" s="11">
        <v>9.6000000000000002E-2</v>
      </c>
      <c r="IT14" s="11">
        <v>0.14599999999999999</v>
      </c>
      <c r="IU14" s="11">
        <v>7.1999999999999995E-2</v>
      </c>
      <c r="IV14" s="11">
        <v>8.4000000000000005E-2</v>
      </c>
      <c r="IW14" s="11">
        <v>0.106</v>
      </c>
      <c r="IX14" s="11">
        <v>8.2000000000000003E-2</v>
      </c>
      <c r="IY14" s="11">
        <v>2.1000000000000001E-2</v>
      </c>
      <c r="IZ14" s="11">
        <v>0.11</v>
      </c>
      <c r="JA14" s="11">
        <v>0.29299999999999998</v>
      </c>
      <c r="JB14" s="11">
        <v>0.14099999999999999</v>
      </c>
      <c r="JC14" s="11">
        <v>0.72099999999999997</v>
      </c>
      <c r="JD14" s="11">
        <v>7.2999999999999995E-2</v>
      </c>
      <c r="JE14" s="11">
        <v>6.5000000000000002E-2</v>
      </c>
      <c r="JF14" s="11">
        <v>6.3E-2</v>
      </c>
      <c r="JG14" s="11">
        <v>7.8E-2</v>
      </c>
      <c r="JH14" s="11">
        <v>0.40799999999999997</v>
      </c>
      <c r="JI14" s="11">
        <v>8.8999999999999996E-2</v>
      </c>
      <c r="JJ14" s="11">
        <v>0.155</v>
      </c>
      <c r="JK14" s="11">
        <v>0.14499999999999999</v>
      </c>
      <c r="JL14" s="11">
        <v>0.20300000000000001</v>
      </c>
      <c r="JM14" s="52"/>
      <c r="JN14" s="55"/>
      <c r="JO14" s="11">
        <f>JO13/$JN13</f>
        <v>9.8265895953757232E-2</v>
      </c>
      <c r="JP14" s="11">
        <f>JP13/$JN13</f>
        <v>0.22608614581391012</v>
      </c>
      <c r="JQ14" s="11">
        <f>JQ13/$JN13</f>
        <v>0.1388215550997576</v>
      </c>
      <c r="JR14" s="11">
        <f>JR13/$JN13</f>
        <v>0.13024426626887936</v>
      </c>
      <c r="JS14" s="11">
        <f>JS13/$JN13</f>
        <v>8.623904531046056E-2</v>
      </c>
      <c r="JT14" s="11">
        <f>JT13/$JN13</f>
        <v>8.9129218720865183E-2</v>
      </c>
      <c r="JU14" s="11">
        <f>JU13/$JN13</f>
        <v>8.9595375722543349E-2</v>
      </c>
      <c r="JV14" s="11">
        <f>JV13/$JN13</f>
        <v>5.2489278388961405E-2</v>
      </c>
      <c r="JW14" s="11">
        <f>JW13/$JN13</f>
        <v>8.9129218720865183E-2</v>
      </c>
      <c r="JX14" s="11">
        <f>JX13/$JN13</f>
        <v>0.12875256386350922</v>
      </c>
      <c r="JY14" s="11">
        <f>JY13/$JN13</f>
        <v>9.4816334141338804E-2</v>
      </c>
      <c r="JZ14" s="11">
        <f>JZ13/$JN13</f>
        <v>3.3936229722170426E-2</v>
      </c>
      <c r="KA14" s="7"/>
      <c r="KB14" s="59">
        <v>0.94701999999999997</v>
      </c>
      <c r="KC14" s="59">
        <v>0.65231799999999995</v>
      </c>
      <c r="KD14" s="59">
        <v>0.89072799999999996</v>
      </c>
      <c r="KE14" s="59">
        <v>0.79139100000000007</v>
      </c>
      <c r="KF14" s="59">
        <v>0.85430500000000009</v>
      </c>
      <c r="KG14" s="59">
        <v>0.40066200000000002</v>
      </c>
      <c r="KH14" s="59">
        <v>0.50662200000000002</v>
      </c>
      <c r="KI14" s="59">
        <v>0.55298000000000003</v>
      </c>
      <c r="KJ14" s="59">
        <v>0.67218500000000003</v>
      </c>
      <c r="KK14" s="59">
        <v>0.7715240000000001</v>
      </c>
      <c r="KL14" s="59">
        <v>0.84</v>
      </c>
      <c r="KM14" s="59">
        <v>0.85430500000000009</v>
      </c>
      <c r="KN14" s="59">
        <v>0.39735100000000001</v>
      </c>
      <c r="KO14" s="59">
        <v>0.38410599999999995</v>
      </c>
      <c r="KP14" s="59">
        <v>0.97560999999999998</v>
      </c>
      <c r="KQ14" s="59">
        <v>0.60927100000000001</v>
      </c>
      <c r="KR14" s="59">
        <v>0.85430499999999998</v>
      </c>
      <c r="KS14" s="59">
        <v>0.87417199999999995</v>
      </c>
      <c r="KT14" s="59">
        <v>0.77483400000000002</v>
      </c>
      <c r="KU14" s="59">
        <v>0.841059</v>
      </c>
      <c r="KV14" s="59">
        <v>0.53973599999999999</v>
      </c>
      <c r="KW14" s="59">
        <v>0.85430499999999987</v>
      </c>
      <c r="KX14" s="59">
        <v>0.92</v>
      </c>
      <c r="KY14" s="59">
        <v>0.92</v>
      </c>
      <c r="KZ14" s="59">
        <v>0.93</v>
      </c>
      <c r="LA14" s="59">
        <v>0.57284800000000002</v>
      </c>
      <c r="LB14" s="59">
        <v>0.44370799999999999</v>
      </c>
      <c r="LC14" s="59">
        <v>0.29801300000000003</v>
      </c>
      <c r="LD14" s="59">
        <v>0.74503300000000006</v>
      </c>
      <c r="LE14" s="59">
        <v>0.62251699999999999</v>
      </c>
      <c r="LF14" s="59">
        <v>0.60927100000000001</v>
      </c>
      <c r="LG14" s="7"/>
      <c r="LH14" s="7"/>
      <c r="LI14" s="7"/>
      <c r="LJ14" s="66">
        <f>LJ13/$LI13</f>
        <v>0</v>
      </c>
      <c r="LK14" s="66">
        <f>LK13/$LI13</f>
        <v>0</v>
      </c>
      <c r="LL14" s="7">
        <f>LL13/$LI13</f>
        <v>8.3333333333333329E-2</v>
      </c>
      <c r="LM14" s="7">
        <f>LM13/$LI13</f>
        <v>0.19444444444444445</v>
      </c>
      <c r="LN14" s="7">
        <f>LN13/$LI13</f>
        <v>0.3611111111111111</v>
      </c>
      <c r="LO14" s="7">
        <f>LO13/$LI13</f>
        <v>0.30555555555555558</v>
      </c>
      <c r="LP14" s="7">
        <f>LP13/$LI13</f>
        <v>0.27777777777777779</v>
      </c>
      <c r="LQ14" s="7">
        <f>LQ13/$LI13</f>
        <v>0.30555555555555558</v>
      </c>
      <c r="LR14" s="7">
        <f>LR13/$LI13</f>
        <v>0.33333333333333331</v>
      </c>
      <c r="LS14" s="7">
        <f>LS13/$LI13</f>
        <v>0.30555555555555558</v>
      </c>
      <c r="LT14" s="7"/>
      <c r="LU14" s="76">
        <v>0.10890578636652611</v>
      </c>
      <c r="LV14" s="11">
        <v>0.16986598597363697</v>
      </c>
      <c r="LW14" s="10"/>
      <c r="LX14" s="7"/>
      <c r="LY14" s="7"/>
      <c r="LZ14" s="7"/>
      <c r="MA14" s="7"/>
      <c r="MB14" s="7"/>
      <c r="MC14" s="7"/>
      <c r="MD14" s="7"/>
      <c r="ME14" s="7"/>
      <c r="MF14" s="7"/>
      <c r="MG14" s="7">
        <v>1.667</v>
      </c>
      <c r="MH14" s="81">
        <f>MH13/($B13/10000)</f>
        <v>1.2220954863940034</v>
      </c>
      <c r="MI14" s="7">
        <v>0.5</v>
      </c>
      <c r="MJ14" s="81">
        <f>MJ13/($B13/10000)</f>
        <v>0.814730324262669</v>
      </c>
      <c r="MK14" s="7">
        <v>0.59599999999999997</v>
      </c>
      <c r="ML14" s="81">
        <f>ML13/($B13/10000)</f>
        <v>55.401662049861493</v>
      </c>
      <c r="MM14" s="81">
        <f>MM13/($B13/10000)</f>
        <v>293.30291673456082</v>
      </c>
      <c r="MN14" s="81">
        <f>MN13/($B13/10000)</f>
        <v>61.512139481831511</v>
      </c>
      <c r="MO14" s="81">
        <f>MO13/($B13/10000)</f>
        <v>0.4073651621313345</v>
      </c>
      <c r="MP14" s="7">
        <v>0.34799999999999998</v>
      </c>
      <c r="MQ14" s="81">
        <f>MQ13/($B13/10000)</f>
        <v>56.216392374124162</v>
      </c>
      <c r="MR14" s="7">
        <v>0.47099999999999997</v>
      </c>
      <c r="MS14" s="81">
        <f>MS13/($B13/10000)</f>
        <v>6.9252077562326866</v>
      </c>
      <c r="MT14" s="7">
        <v>0.14699999999999999</v>
      </c>
      <c r="MU14" s="81">
        <f>MU13/($B13/10000)</f>
        <v>66.400521427407526</v>
      </c>
      <c r="MV14" s="81">
        <f>MV13/($B13/10000)</f>
        <v>0</v>
      </c>
      <c r="MW14" s="81">
        <f>MW13/($B13/10000)</f>
        <v>1.629460648525338</v>
      </c>
      <c r="MX14" s="81">
        <f>MX13/($B13/10000)</f>
        <v>3.6662864591820106</v>
      </c>
      <c r="MY14" s="81">
        <f>MY13/($B13/10000)</f>
        <v>17.924067133778717</v>
      </c>
      <c r="MZ14" s="7">
        <v>0.70499999999999996</v>
      </c>
      <c r="NA14" s="7"/>
      <c r="NB14" s="7"/>
      <c r="NC14" s="11">
        <f>NC13/$NB13</f>
        <v>0.49664769133459835</v>
      </c>
      <c r="ND14" s="11">
        <f>ND13/$NB13</f>
        <v>0.50335230866540159</v>
      </c>
      <c r="NE14" s="11">
        <f>NE13/$NB13</f>
        <v>5.3173097195867595E-2</v>
      </c>
      <c r="NF14" s="11">
        <f>NF13/$NB13</f>
        <v>7.6702508960573471E-2</v>
      </c>
      <c r="NG14" s="11">
        <f>NG13/$NB13</f>
        <v>4.94201981868016E-2</v>
      </c>
      <c r="NH14" s="11">
        <f>NH13/$NB13</f>
        <v>0.14463419776512756</v>
      </c>
      <c r="NI14" s="11">
        <f>NI13/$NB13</f>
        <v>0.22627029306346194</v>
      </c>
      <c r="NJ14" s="11">
        <f>NJ13/$NB13</f>
        <v>0.28319628926839552</v>
      </c>
      <c r="NK14" s="11">
        <f>NK13/$NB13</f>
        <v>0.15003162555344718</v>
      </c>
      <c r="NL14" s="11">
        <f>NL13/$NB13</f>
        <v>1.657179000632511E-2</v>
      </c>
      <c r="NM14" s="11">
        <f>NM13/$NB13</f>
        <v>0.17929580434324266</v>
      </c>
      <c r="NN14" s="11">
        <f>NN13/$NB13</f>
        <v>0.14463419776512756</v>
      </c>
      <c r="NO14" s="11">
        <f>NO13/$NB13</f>
        <v>0.22627029306346194</v>
      </c>
      <c r="NP14" s="11">
        <f>NP13/$NB13</f>
        <v>0.28319628926839552</v>
      </c>
      <c r="NQ14" s="11">
        <f>NQ13/$NB13</f>
        <v>0.16660341555977229</v>
      </c>
    </row>
    <row r="15" spans="1:381">
      <c r="A15" s="4" t="str">
        <f>A13&amp;"index"</f>
        <v>Pentland Hillsindex</v>
      </c>
      <c r="B15" s="7"/>
      <c r="C15" s="12">
        <f>C14/C$6</f>
        <v>0.97929297565918905</v>
      </c>
      <c r="D15" s="12">
        <f>D14/D$6</f>
        <v>1.0218148650742103</v>
      </c>
      <c r="E15" s="12">
        <f>E14/E$6</f>
        <v>0.91969264012488439</v>
      </c>
      <c r="F15" s="12">
        <f>F14/F$6</f>
        <v>1.2015619627056471</v>
      </c>
      <c r="G15" s="12">
        <f>G14/G$6</f>
        <v>1.2822037241424071</v>
      </c>
      <c r="H15" s="12">
        <f>H14/H$6</f>
        <v>1.1568419510537271</v>
      </c>
      <c r="I15" s="12">
        <f>I14/I$6</f>
        <v>0.76751722409004763</v>
      </c>
      <c r="J15" s="12">
        <f>J14/J$6</f>
        <v>1.1110524485162772</v>
      </c>
      <c r="K15" s="12">
        <f>K14/K$6</f>
        <v>1.2717051282081293</v>
      </c>
      <c r="L15" s="12">
        <f>L14/L$6</f>
        <v>0.84232880771149254</v>
      </c>
      <c r="M15" s="12">
        <f>M14/M$6</f>
        <v>1.1180517059835438</v>
      </c>
      <c r="N15" s="12">
        <f>N14/N$6</f>
        <v>1.1568419510537271</v>
      </c>
      <c r="O15" s="12">
        <f>O14/O$6</f>
        <v>0.76751722409004763</v>
      </c>
      <c r="P15" s="12">
        <f>P14/P$6</f>
        <v>1.1110524485162772</v>
      </c>
      <c r="Q15" s="12">
        <f>Q14/Q$6</f>
        <v>1.2108551463306507</v>
      </c>
      <c r="R15" s="12"/>
      <c r="S15" s="12">
        <f>S14/S$6</f>
        <v>1.0542924300044429</v>
      </c>
      <c r="T15" s="12">
        <f>T14/T$6</f>
        <v>0.56877846660553588</v>
      </c>
      <c r="U15" s="12">
        <f>U14/U$6</f>
        <v>0.9529045653283077</v>
      </c>
      <c r="V15" s="12">
        <f>V14/V$6</f>
        <v>1.0764724334917541</v>
      </c>
      <c r="W15" s="12">
        <f>W14/W$6</f>
        <v>1.3864034946633017</v>
      </c>
      <c r="X15" s="12">
        <f>X14/X$6</f>
        <v>1.1732123511095149</v>
      </c>
      <c r="Y15" s="12">
        <f>Y14/Y$6</f>
        <v>1.836863945804563</v>
      </c>
      <c r="Z15" s="12"/>
      <c r="AA15" s="12">
        <f>AA14/AA$6</f>
        <v>1.2662061191027068</v>
      </c>
      <c r="AB15" s="12">
        <f>AB14/AB$6</f>
        <v>0.94234260043988771</v>
      </c>
      <c r="AC15" s="12">
        <f>AC14/AC$6</f>
        <v>1.0564335106991087</v>
      </c>
      <c r="AD15" s="12">
        <f>AD14/AD$6</f>
        <v>0.96113801914149322</v>
      </c>
      <c r="AE15" s="12">
        <f>AE14/AE$6</f>
        <v>0.2879870315319486</v>
      </c>
      <c r="AF15" s="12">
        <f>AF14/AF$6</f>
        <v>1.0547320848960211</v>
      </c>
      <c r="AG15" s="12"/>
      <c r="AH15" s="12"/>
      <c r="AI15" s="12">
        <f>AI14/AI$6</f>
        <v>0.52676047510066859</v>
      </c>
      <c r="AJ15" s="12">
        <f>AJ14/AJ$6</f>
        <v>0.30388387237801495</v>
      </c>
      <c r="AK15" s="12">
        <f>AK14/AK$6</f>
        <v>0.61184369676377259</v>
      </c>
      <c r="AL15" s="12">
        <f>AL14/AL$6</f>
        <v>1.3793045159695494</v>
      </c>
      <c r="AM15" s="12">
        <f>AM14/AM$6</f>
        <v>1.9440199621100427</v>
      </c>
      <c r="AN15" s="12"/>
      <c r="AO15" s="12"/>
      <c r="AP15" s="12">
        <f>AP14/AP$6</f>
        <v>0.71574813692917727</v>
      </c>
      <c r="AQ15" s="12">
        <f>AQ14/AQ$6</f>
        <v>1.0612336456035993</v>
      </c>
      <c r="AR15" s="12">
        <f>AR14/AR$6</f>
        <v>1.3002901734116894</v>
      </c>
      <c r="AS15" s="12">
        <f>AS14/AS$6</f>
        <v>1.5325858271076001</v>
      </c>
      <c r="AT15" s="12">
        <f>AT14/AT$6</f>
        <v>1.1619184759353314</v>
      </c>
      <c r="AU15" s="12">
        <f>AU14/AU$6</f>
        <v>0.53564200633219505</v>
      </c>
      <c r="AV15" s="12">
        <f>AV14/AV$6</f>
        <v>1.6848902997603181</v>
      </c>
      <c r="AW15" s="12"/>
      <c r="AX15" s="12">
        <f>AX14/AX$6</f>
        <v>0.67790838329772407</v>
      </c>
      <c r="AY15" s="12">
        <f>AY14/AY$6</f>
        <v>0.7275497047269377</v>
      </c>
      <c r="AZ15" s="12">
        <f>AZ14/AZ$6</f>
        <v>1.5085775558040693</v>
      </c>
      <c r="BA15" s="12">
        <f>BA14/BA$6</f>
        <v>1.1420821171617843</v>
      </c>
      <c r="BB15" s="12">
        <f>BB14/BB$6</f>
        <v>1.3928706536212012</v>
      </c>
      <c r="BC15" s="12">
        <f>BC14/BC$6</f>
        <v>0.69528134287699661</v>
      </c>
      <c r="BD15" s="12">
        <f>BD14/BD$6</f>
        <v>0.31372532353558613</v>
      </c>
      <c r="BE15" s="12">
        <f>BE14/BE$6</f>
        <v>1.0208384171400766</v>
      </c>
      <c r="BF15" s="12">
        <f>BF14/BF$6</f>
        <v>1.079280800749105</v>
      </c>
      <c r="BG15" s="12"/>
      <c r="BH15" s="12">
        <f>BH14/BH$6</f>
        <v>0.531997986292162</v>
      </c>
      <c r="BI15" s="12">
        <f>BI14/BI$6</f>
        <v>0.23308116763069553</v>
      </c>
      <c r="BJ15" s="12">
        <f>BJ14/BJ$6</f>
        <v>2.9360082205168347</v>
      </c>
      <c r="BK15" s="12">
        <f>BK14/BK$6</f>
        <v>2.4403407948228497</v>
      </c>
      <c r="BL15" s="12">
        <f>BL14/BL$6</f>
        <v>1.0116819537069883</v>
      </c>
      <c r="BM15" s="12">
        <f>BM14/BM$6</f>
        <v>0.39585008528953491</v>
      </c>
      <c r="BN15" s="12">
        <f>BN14/BN$6</f>
        <v>1.8915898915898917</v>
      </c>
      <c r="BO15" s="12"/>
      <c r="BP15" s="12">
        <f>BP14/BP$6</f>
        <v>0.96055006270198651</v>
      </c>
      <c r="BQ15" s="12">
        <f>BQ14/BQ$6</f>
        <v>0.94441518258281887</v>
      </c>
      <c r="BR15" s="12">
        <f>BR14/BR$6</f>
        <v>1.2045686240148956</v>
      </c>
      <c r="BS15" s="12">
        <f>BS14/BS$6</f>
        <v>0.87664671247200121</v>
      </c>
      <c r="BT15" s="12">
        <f>BT14/BT$6</f>
        <v>0.96537536459702311</v>
      </c>
      <c r="BU15" s="12">
        <f>BU14/BU$6</f>
        <v>0.81320564451390243</v>
      </c>
      <c r="BV15" s="12">
        <f>BV14/BV$6</f>
        <v>0.96451320261504592</v>
      </c>
      <c r="BW15" s="12">
        <f>BW14/BW$6</f>
        <v>1.1239285318978454</v>
      </c>
      <c r="BX15" s="12">
        <f>BX14/BX$6</f>
        <v>1.4006758672879398</v>
      </c>
      <c r="BY15" s="12">
        <f>BY14/BY$6</f>
        <v>1.0736074746510151</v>
      </c>
      <c r="BZ15" s="12">
        <f>BZ14/BZ$6</f>
        <v>0.91607980670642575</v>
      </c>
      <c r="CA15" s="12">
        <f>CA14/CA$6</f>
        <v>0.7341925629372511</v>
      </c>
      <c r="CB15" s="12">
        <f>CB14/CB$6</f>
        <v>0.83492687301421731</v>
      </c>
      <c r="CC15" s="12">
        <f>CC14/CC$6</f>
        <v>1.0132298890162095</v>
      </c>
      <c r="CD15" s="12">
        <f>CD14/CD$6</f>
        <v>0.93380264986880401</v>
      </c>
      <c r="CE15" s="12">
        <f>CE14/CE$6</f>
        <v>0.89012299791453608</v>
      </c>
      <c r="CF15" s="12">
        <f>CF14/CF$6</f>
        <v>0.91102051602034506</v>
      </c>
      <c r="CG15" s="12">
        <f>CG14/CG$6</f>
        <v>1.0137442552261902</v>
      </c>
      <c r="CH15" s="12">
        <f>CH14/CH$6</f>
        <v>0.83536540351111954</v>
      </c>
      <c r="CI15" s="12">
        <f>CI14/CI$6</f>
        <v>1.1155179472749508</v>
      </c>
      <c r="CJ15" s="12">
        <f>CJ14/CJ$6</f>
        <v>1.1823850798484301</v>
      </c>
      <c r="CK15" s="12">
        <f>CK14/CK$6</f>
        <v>1.3927616254135453</v>
      </c>
      <c r="CL15" s="12">
        <f>CL14/CL$6</f>
        <v>1.2847397620337879</v>
      </c>
      <c r="CM15" s="12">
        <f>CM14/CM$6</f>
        <v>0.86162369053409271</v>
      </c>
      <c r="CN15" s="12">
        <f>CN14/CN$6</f>
        <v>0.67510951466649449</v>
      </c>
      <c r="CO15" s="12">
        <f>CO14/CO$6</f>
        <v>0.74332735994410271</v>
      </c>
      <c r="CP15" s="12">
        <f>CP14/CP$6</f>
        <v>0.98569269424764105</v>
      </c>
      <c r="CQ15" s="12">
        <f>CQ14/CQ$6</f>
        <v>0.95621388638050675</v>
      </c>
      <c r="CR15" s="12">
        <f>CR14/CR$6</f>
        <v>1.3170143614379481</v>
      </c>
      <c r="CS15" s="12">
        <f>CS14/CS$6</f>
        <v>0.82746497881556513</v>
      </c>
      <c r="CT15" s="12">
        <f>CT14/CT$6</f>
        <v>0.81674061827145983</v>
      </c>
      <c r="CU15" s="12">
        <f>CU14/CU$6</f>
        <v>0.76825724442781296</v>
      </c>
      <c r="CV15" s="12">
        <f>CV14/CV$6</f>
        <v>0.83631645763368057</v>
      </c>
      <c r="CW15" s="12">
        <f>CW14/CW$6</f>
        <v>1.0827807505249387</v>
      </c>
      <c r="CX15" s="12">
        <f>CX14/CX$6</f>
        <v>1.4132321239692713</v>
      </c>
      <c r="CY15" s="12">
        <f>CY14/CY$6</f>
        <v>0.85684028213809249</v>
      </c>
      <c r="CZ15" s="12">
        <f>CZ14/CZ$6</f>
        <v>0.93481137457767227</v>
      </c>
      <c r="DA15" s="12">
        <f>DA14/DA$6</f>
        <v>0.8062434591625921</v>
      </c>
      <c r="DB15" s="12">
        <f>DB14/DB$6</f>
        <v>0.93481794155474018</v>
      </c>
      <c r="DC15" s="12"/>
      <c r="DD15" s="12">
        <f>DD14/DD$6</f>
        <v>1.0201723453200111</v>
      </c>
      <c r="DE15" s="12">
        <f>DE14/DE$6</f>
        <v>1.0197661522769568</v>
      </c>
      <c r="DF15" s="12">
        <f>DF14/DF$6</f>
        <v>0.90801893481976959</v>
      </c>
      <c r="DG15" s="12">
        <f>DG14/DG$6</f>
        <v>0.78556062375308811</v>
      </c>
      <c r="DH15" s="12">
        <f>DH14/DH$6</f>
        <v>0.70189932668530886</v>
      </c>
      <c r="DI15" s="12"/>
      <c r="DJ15" s="12">
        <f>DJ14/DJ$6</f>
        <v>0.82584907810035058</v>
      </c>
      <c r="DK15" s="12">
        <f>DK14/DK$6</f>
        <v>1.0123401080976961</v>
      </c>
      <c r="DL15" s="12">
        <f>DL14/DL$6</f>
        <v>1.0119395163904308</v>
      </c>
      <c r="DM15" s="12">
        <f>DM14/DM$6</f>
        <v>1.0200378204764986</v>
      </c>
      <c r="DN15" s="12"/>
      <c r="DO15" s="12"/>
      <c r="DP15" s="12">
        <f>DP14/DP$6</f>
        <v>1.1682538092563235</v>
      </c>
      <c r="DQ15" s="12">
        <f>DQ14/DQ$6</f>
        <v>1.111306475217269</v>
      </c>
      <c r="DR15" s="12">
        <f>DR14/DR$6</f>
        <v>1.0741955690488678</v>
      </c>
      <c r="DS15" s="12">
        <f>DS14/DS$6</f>
        <v>0.87464664033859718</v>
      </c>
      <c r="DT15" s="12">
        <f>DT14/DT$6</f>
        <v>0.98879657795445486</v>
      </c>
      <c r="DU15" s="12"/>
      <c r="DV15" s="12"/>
      <c r="DW15" s="12" t="e">
        <f>DW14/DW$6</f>
        <v>#DIV/0!</v>
      </c>
      <c r="DX15" s="12" t="e">
        <f>DX14/DX$6</f>
        <v>#DIV/0!</v>
      </c>
      <c r="DY15" s="12"/>
      <c r="DZ15" s="33">
        <f>(DZ13/(DO13/10000))/(DZ$5/(DO$5/10000))</f>
        <v>0.78733130867535994</v>
      </c>
      <c r="EA15" s="12">
        <f>EA14/EA$6</f>
        <v>1.0368221574344023</v>
      </c>
      <c r="EB15" s="12">
        <f>EB14/EB$6</f>
        <v>0.98442019791930979</v>
      </c>
      <c r="EC15" s="12">
        <f>EC14/EC$6</f>
        <v>1.0126614569878583</v>
      </c>
      <c r="ED15" s="12">
        <f>ED14/ED$6</f>
        <v>0.97350319934163099</v>
      </c>
      <c r="EE15" s="12">
        <f>EE14/EE$6</f>
        <v>1.0259452908803557</v>
      </c>
      <c r="EF15" s="12"/>
      <c r="EG15" s="12"/>
      <c r="EH15" s="12">
        <f>EH14/EH$6</f>
        <v>1.4726959737320284</v>
      </c>
      <c r="EI15" s="12">
        <f>EI14/EI$6</f>
        <v>1.4969378827646542</v>
      </c>
      <c r="EJ15" s="12">
        <f>EJ14/EJ$6</f>
        <v>0.99401408815992853</v>
      </c>
      <c r="EK15" s="12">
        <f>EK14/EK$6</f>
        <v>0.89390603425756621</v>
      </c>
      <c r="EL15" s="12">
        <f>EL14/EL$6</f>
        <v>0.97571995701094472</v>
      </c>
      <c r="EM15" s="12">
        <f>EM14/EM$6</f>
        <v>0.67961868267950187</v>
      </c>
      <c r="EN15" s="12">
        <f>EN14/EN$6</f>
        <v>1.040917070796614</v>
      </c>
      <c r="EO15" s="12">
        <f>EO14/EO$6</f>
        <v>0.95394923460654368</v>
      </c>
      <c r="EP15" s="12">
        <f>EP14/EP$6</f>
        <v>1.6166929133858268</v>
      </c>
      <c r="EQ15" s="12">
        <f>EQ14/EQ$6</f>
        <v>1.3817888148596811</v>
      </c>
      <c r="ER15" s="12">
        <f>ER14/ER$6</f>
        <v>1.0255837397487944</v>
      </c>
      <c r="ES15" s="12">
        <f>ES14/ES$6</f>
        <v>0.96655075475971586</v>
      </c>
      <c r="ET15" s="12">
        <f>ET14/ET$6</f>
        <v>0.92528309627371175</v>
      </c>
      <c r="EU15" s="12">
        <f>EU14/EU$6</f>
        <v>1.0171643052390473</v>
      </c>
      <c r="EV15" s="12">
        <f>EV14/EV$6</f>
        <v>1.2696541204600735</v>
      </c>
      <c r="EW15" s="12">
        <f>EW14/EW$6</f>
        <v>0.91228136990735886</v>
      </c>
      <c r="EX15" s="12">
        <f>EX14/EX$6</f>
        <v>1.0506031929495052</v>
      </c>
      <c r="EY15" s="12">
        <f>EY14/EY$6</f>
        <v>0.9979585885097696</v>
      </c>
      <c r="EZ15" s="12">
        <f>EZ14/EZ$6</f>
        <v>1.0242206566284477</v>
      </c>
      <c r="FA15" s="12"/>
      <c r="FB15" s="12"/>
      <c r="FC15" s="12">
        <f>FC14/FC$6</f>
        <v>0.83996463306808145</v>
      </c>
      <c r="FD15" s="12">
        <f>FD14/FD$6</f>
        <v>0.98687058144567896</v>
      </c>
      <c r="FE15" s="12">
        <f>FE14/FE$6</f>
        <v>0.74876847290640391</v>
      </c>
      <c r="FF15" s="12">
        <f>FF14/FF$6</f>
        <v>3.7438423645320196</v>
      </c>
      <c r="FG15" s="12">
        <f>FG14/FG$6</f>
        <v>0.77535196898592129</v>
      </c>
      <c r="FH15" s="12">
        <f>FH14/FH$6</f>
        <v>1.0642394538771223</v>
      </c>
      <c r="FI15" s="12">
        <f>FI14/FI$6</f>
        <v>1.228448275862069</v>
      </c>
      <c r="FJ15" s="12">
        <f>FJ14/FJ$6</f>
        <v>0.93596059113300489</v>
      </c>
      <c r="FK15" s="12">
        <f>FK14/FK$6</f>
        <v>0.48086048718759883</v>
      </c>
      <c r="FL15" s="12">
        <f>FL14/FL$6</f>
        <v>0.91154422788605693</v>
      </c>
      <c r="FM15" s="12">
        <f>FM14/FM$6</f>
        <v>1.2539184952978055</v>
      </c>
      <c r="FN15" s="12">
        <f>FN14/FN$6</f>
        <v>2.2788605697151421</v>
      </c>
      <c r="FO15" s="12">
        <f>FO14/FO$6</f>
        <v>0.87229901691701184</v>
      </c>
      <c r="FP15" s="12">
        <f>FP14/FP$6</f>
        <v>0.71799716580066131</v>
      </c>
      <c r="FQ15" s="12">
        <f>FQ14/FQ$6</f>
        <v>1.0413336378168532</v>
      </c>
      <c r="FR15" s="12">
        <f>FR14/FR$6</f>
        <v>1.0079575596816976</v>
      </c>
      <c r="FS15" s="12"/>
      <c r="FT15" s="12">
        <f>FT13/FT$5</f>
        <v>0.96699669966996704</v>
      </c>
      <c r="FU15" s="12">
        <f>FU14/FU$6</f>
        <v>1.2993630573248407</v>
      </c>
      <c r="FV15" s="12">
        <f>FV14/FV$6</f>
        <v>1.0909090909090911</v>
      </c>
      <c r="FW15" s="18"/>
      <c r="FX15" s="12">
        <f>FX14/FX$6</f>
        <v>1.5636363636363635</v>
      </c>
      <c r="FY15" s="12">
        <f>FY14/FY$6</f>
        <v>1.2390243902439024</v>
      </c>
      <c r="FZ15" s="12">
        <f>FZ14/FZ$6</f>
        <v>0.97003745318352053</v>
      </c>
      <c r="GA15" s="12">
        <f>GA14/GA$6</f>
        <v>0.91764705882352937</v>
      </c>
      <c r="GB15" s="12">
        <f>GB14/GB$6</f>
        <v>0.75193798449612403</v>
      </c>
      <c r="GC15" s="12">
        <f>GC14/GC$6</f>
        <v>0.85057471264367823</v>
      </c>
      <c r="GD15" s="45"/>
      <c r="GE15" s="12">
        <f>GE13/GE$5</f>
        <v>1.1397884563482374</v>
      </c>
      <c r="GF15" s="12">
        <f>GF14/GF$6</f>
        <v>0.91907514450867056</v>
      </c>
      <c r="GG15" s="12">
        <f>GG14/GG$6</f>
        <v>1.037037037037037</v>
      </c>
      <c r="GH15" s="12">
        <f>GH14/GH$6</f>
        <v>0.67634854771784236</v>
      </c>
      <c r="GI15" s="12">
        <f>GI14/GI$6</f>
        <v>0.8782051282051283</v>
      </c>
      <c r="GJ15" s="12">
        <f>GJ14/GJ$6</f>
        <v>1.0916030534351144</v>
      </c>
      <c r="GK15" s="12">
        <f>GK14/GK$6</f>
        <v>1.1976744186046513</v>
      </c>
      <c r="GL15" s="12">
        <f>GL14/GL$6</f>
        <v>1.4000000000000001</v>
      </c>
      <c r="GM15" s="12">
        <f>GM14/GM$6</f>
        <v>1.6956521739130435</v>
      </c>
      <c r="GN15" s="12">
        <f>GN14/GN$6</f>
        <v>1.4642857142857144</v>
      </c>
      <c r="GO15" s="12">
        <f>GO14/GO$6</f>
        <v>1</v>
      </c>
      <c r="GP15" s="12">
        <f>GP13/GP$5</f>
        <v>1.1898391193903473</v>
      </c>
      <c r="GQ15" s="12">
        <f>GQ13/GQ$5</f>
        <v>1.0439122389451696</v>
      </c>
      <c r="GR15" s="18"/>
      <c r="GS15" s="12">
        <f>GS14/GS$6</f>
        <v>1.2527881040892193</v>
      </c>
      <c r="GT15" s="12">
        <f>GT14/GT$6</f>
        <v>0.97762863534675615</v>
      </c>
      <c r="GU15" s="12">
        <f>GU14/GU$6</f>
        <v>0.79581151832460728</v>
      </c>
      <c r="GV15" s="12">
        <f>GV14/GV$6</f>
        <v>0.79569892473118276</v>
      </c>
      <c r="GW15" s="18"/>
      <c r="GX15" s="12">
        <f>GX14/GX$6</f>
        <v>0.85684210526315785</v>
      </c>
      <c r="GY15" s="12">
        <f>GY14/GY$6</f>
        <v>1.2417582417582418</v>
      </c>
      <c r="GZ15" s="1"/>
      <c r="HA15" s="12">
        <f>HA14/HA$6</f>
        <v>0.97029702970297038</v>
      </c>
      <c r="HB15" s="12">
        <f>HB14/HB$6</f>
        <v>0.99246704331450097</v>
      </c>
      <c r="HC15" s="12">
        <f>HC14/HC$6</f>
        <v>0.99531615925058547</v>
      </c>
      <c r="HD15" s="12">
        <f>HD14/HD$6</f>
        <v>1.015625</v>
      </c>
      <c r="HE15" s="12">
        <f>HE14/HE$6</f>
        <v>1.0038759689922481</v>
      </c>
      <c r="HF15" s="12">
        <f>HF14/HF$6</f>
        <v>1.002092050209205</v>
      </c>
      <c r="HG15" s="12">
        <f>HG14/HG$6</f>
        <v>1.0283125707814269</v>
      </c>
      <c r="HH15" s="12">
        <f>HH14/HH$6</f>
        <v>1.0278706800445931</v>
      </c>
      <c r="HI15" s="18"/>
      <c r="HJ15" s="12">
        <f>HJ14/HJ$6</f>
        <v>0.97368421052631582</v>
      </c>
      <c r="HK15" s="12">
        <f>HK14/HK$6</f>
        <v>0.98616874135546329</v>
      </c>
      <c r="HL15" s="12">
        <f>HL14/HL$6</f>
        <v>1.0161725067385445</v>
      </c>
      <c r="HM15" s="12">
        <f>HM14/HM$6</f>
        <v>0.9774647887323944</v>
      </c>
      <c r="HN15" s="12">
        <f>HN14/HN$6</f>
        <v>0.90196078431372551</v>
      </c>
      <c r="HO15" s="12">
        <f>HO14/HO$6</f>
        <v>1.0648148148148149</v>
      </c>
      <c r="HP15" s="12">
        <f>HP14/HP$6</f>
        <v>0.91071428571428559</v>
      </c>
      <c r="HQ15" s="18"/>
      <c r="HR15" s="12">
        <f>HR14/HR$6</f>
        <v>1.0486486486486486</v>
      </c>
      <c r="HS15" s="12">
        <f>HS14/HS$6</f>
        <v>1.0124223602484472</v>
      </c>
      <c r="HT15" s="18"/>
      <c r="HU15" s="12">
        <f>HU14/HU$6</f>
        <v>1.25</v>
      </c>
      <c r="HV15" s="12">
        <f>HV14/HV$6</f>
        <v>0.82352941176470584</v>
      </c>
      <c r="HW15" s="12">
        <f>HW14/HW$6</f>
        <v>1</v>
      </c>
      <c r="HX15" s="12">
        <f>HX14/HX$6</f>
        <v>1.0526315789473684</v>
      </c>
      <c r="HY15" s="12">
        <f>HY14/HY$6</f>
        <v>1.1052631578947369</v>
      </c>
      <c r="HZ15" s="12">
        <f>HZ14/HZ$6</f>
        <v>0.94462553271657801</v>
      </c>
      <c r="IA15" s="18"/>
      <c r="IB15" s="12">
        <f>IB14/IB$6</f>
        <v>1</v>
      </c>
      <c r="IC15" s="12">
        <f>IC14/IC$6</f>
        <v>0.99013157894736836</v>
      </c>
      <c r="ID15" s="12">
        <f>ID14/ID$6</f>
        <v>1</v>
      </c>
      <c r="IE15" s="12">
        <f>IE14/IE$6</f>
        <v>1.0676691729323307</v>
      </c>
      <c r="IF15" s="12">
        <f>IF14/IF$6</f>
        <v>0.9375</v>
      </c>
      <c r="IG15" s="12">
        <f>IG14/IG$6</f>
        <v>0.93333333333333335</v>
      </c>
      <c r="IH15" s="18"/>
      <c r="II15" s="12">
        <f>II14/II$6</f>
        <v>0.99338478500551264</v>
      </c>
      <c r="IJ15" s="12">
        <f>IJ14/IJ$6</f>
        <v>1.1320754716981132</v>
      </c>
      <c r="IK15" s="12">
        <f>IK14/IK$6</f>
        <v>0.9375</v>
      </c>
      <c r="IL15" s="12">
        <f>IL14/IL$6</f>
        <v>0.96676506948041463</v>
      </c>
      <c r="IM15" s="18"/>
      <c r="IN15" s="12">
        <f>IN14/IN$6</f>
        <v>0.95575221238938046</v>
      </c>
      <c r="IO15" s="12">
        <f>IO14/IO$6</f>
        <v>1.0320855614973263</v>
      </c>
      <c r="IP15" s="12">
        <f>IP14/IP$6</f>
        <v>1</v>
      </c>
      <c r="IQ15" s="12">
        <f>IQ14/IQ$6</f>
        <v>1.0714285714285714</v>
      </c>
      <c r="IR15" s="12">
        <f>IR14/IR$6</f>
        <v>0.87301587301587302</v>
      </c>
      <c r="IS15" s="12">
        <f>IS14/IS$6</f>
        <v>1.0786516853932584</v>
      </c>
      <c r="IT15" s="12">
        <f>IT14/IT$6</f>
        <v>0.9419354838709677</v>
      </c>
      <c r="IU15" s="12">
        <f>IU14/IU$6</f>
        <v>1.0746268656716416</v>
      </c>
      <c r="IV15" s="12">
        <f>IV14/IV$6</f>
        <v>0.9882352941176471</v>
      </c>
      <c r="IW15" s="12">
        <f>IW14/IW$6</f>
        <v>0.82170542635658905</v>
      </c>
      <c r="IX15" s="12">
        <f>IX14/IX$6</f>
        <v>0.87574956092256762</v>
      </c>
      <c r="IY15" s="12">
        <f>IY14/IY$6</f>
        <v>0.70000000000000007</v>
      </c>
      <c r="IZ15" s="12">
        <f>IZ14/IZ$6</f>
        <v>1.1578947368421053</v>
      </c>
      <c r="JA15" s="12">
        <f>JA14/JA$6</f>
        <v>1.0663736669901127</v>
      </c>
      <c r="JB15" s="12">
        <f>JB14/JB$6</f>
        <v>1.014388489208633</v>
      </c>
      <c r="JC15" s="12">
        <f>JC14/JC$6</f>
        <v>0.97169811320754718</v>
      </c>
      <c r="JD15" s="12">
        <f>JD14/JD$6</f>
        <v>1.140625</v>
      </c>
      <c r="JE15" s="12">
        <f>JE14/JE$6</f>
        <v>1.0483870967741935</v>
      </c>
      <c r="JF15" s="12">
        <f>JF14/JF$6</f>
        <v>1.0862068965517242</v>
      </c>
      <c r="JG15" s="12">
        <f>JG14/JG$6</f>
        <v>1.0540540540540542</v>
      </c>
      <c r="JH15" s="12">
        <f>JH14/JH$6</f>
        <v>0.96</v>
      </c>
      <c r="JI15" s="12">
        <f>JI14/JI$6</f>
        <v>1.0113636363636365</v>
      </c>
      <c r="JJ15" s="12">
        <f>JJ14/JJ$6</f>
        <v>1</v>
      </c>
      <c r="JK15" s="12">
        <f>JK14/JK$6</f>
        <v>1.0661764705882351</v>
      </c>
      <c r="JL15" s="12">
        <f>JL14/JL$6</f>
        <v>1.0252525252525253</v>
      </c>
      <c r="JM15" s="52"/>
      <c r="JN15" s="55"/>
      <c r="JO15" s="56">
        <f>JO14/JO$6</f>
        <v>1.0271959910958584</v>
      </c>
      <c r="JP15" s="56">
        <f>JP14/JP$6</f>
        <v>0.88276288774911127</v>
      </c>
      <c r="JQ15" s="56">
        <f>JQ14/JQ$6</f>
        <v>0.92360055777454508</v>
      </c>
      <c r="JR15" s="56">
        <f>JR14/JR$6</f>
        <v>1.1019366334652076</v>
      </c>
      <c r="JS15" s="56">
        <f>JS14/JS$6</f>
        <v>1.1644949958730026</v>
      </c>
      <c r="JT15" s="56">
        <f>JT14/JT$6</f>
        <v>1.1249151065791707</v>
      </c>
      <c r="JU15" s="56">
        <f>JU14/JU$6</f>
        <v>1.0768171496133923</v>
      </c>
      <c r="JV15" s="56">
        <f>JV14/JV$6</f>
        <v>1.4022710782234578</v>
      </c>
      <c r="JW15" s="56">
        <f>JW14/JW$6</f>
        <v>0.8424409122520492</v>
      </c>
      <c r="JX15" s="56">
        <f>JX14/JX$6</f>
        <v>1.0119775532490112</v>
      </c>
      <c r="JY15" s="56">
        <f>JY14/JY$6</f>
        <v>0.98608987506992352</v>
      </c>
      <c r="JZ15" s="56">
        <f>JZ14/JZ$6</f>
        <v>1.0920809638602065</v>
      </c>
      <c r="KA15" s="7"/>
      <c r="KB15" s="12">
        <f>KB14/KB$6</f>
        <v>1.0102311748409745</v>
      </c>
      <c r="KC15" s="12">
        <f>KC14/KC$6</f>
        <v>0.99156968613573615</v>
      </c>
      <c r="KD15" s="12">
        <f>KD14/KD$6</f>
        <v>0.99827294235258646</v>
      </c>
      <c r="KE15" s="12">
        <f>KE14/KE$6</f>
        <v>1.082673470504542</v>
      </c>
      <c r="KF15" s="12">
        <f>KF14/KF$6</f>
        <v>0.99856813904830932</v>
      </c>
      <c r="KG15" s="12">
        <f>KG14/KG$6</f>
        <v>1.0793085520485102</v>
      </c>
      <c r="KH15" s="12">
        <f>KH14/KH$6</f>
        <v>0.87727208972514137</v>
      </c>
      <c r="KI15" s="12">
        <f>KI14/KI$6</f>
        <v>0.88782638432873562</v>
      </c>
      <c r="KJ15" s="12">
        <f>KJ14/KJ$6</f>
        <v>0.96745802718787555</v>
      </c>
      <c r="KK15" s="12">
        <f>KK14/KK$6</f>
        <v>0.9473654482071836</v>
      </c>
      <c r="KL15" s="12">
        <f>KL14/KL$6</f>
        <v>0.96551724137931028</v>
      </c>
      <c r="KM15" s="12">
        <f>KM14/KM$6</f>
        <v>0.96116220853373846</v>
      </c>
      <c r="KN15" s="12">
        <f>KN14/KN$6</f>
        <v>0.81092040816326538</v>
      </c>
      <c r="KO15" s="12">
        <f>KO14/KO$6</f>
        <v>0.72677011452930962</v>
      </c>
      <c r="KP15" s="12">
        <f>KP14/KP$6</f>
        <v>1.0829161625467583</v>
      </c>
      <c r="KQ15" s="12">
        <f>KQ14/KQ$6</f>
        <v>0.87787415529588053</v>
      </c>
      <c r="KR15" s="12">
        <f>KR14/KR$6</f>
        <v>1.0039568100143605</v>
      </c>
      <c r="KS15" s="12">
        <f>KS14/KS$6</f>
        <v>1.1395416137635799</v>
      </c>
      <c r="KT15" s="12">
        <f>KT14/KT$6</f>
        <v>1.165933601279642</v>
      </c>
      <c r="KU15" s="12">
        <f>KU14/KU$6</f>
        <v>1.2212766019237025</v>
      </c>
      <c r="KV15" s="12">
        <f>KV14/KV$6</f>
        <v>1.1405821081927512</v>
      </c>
      <c r="KW15" s="12">
        <f>KW14/KW$6</f>
        <v>1.1471215380442517</v>
      </c>
      <c r="KX15" s="12">
        <f>KX14/KX$6</f>
        <v>1.0697674418604652</v>
      </c>
      <c r="KY15" s="12">
        <f>KY14/KY$6</f>
        <v>1.0574712643678161</v>
      </c>
      <c r="KZ15" s="12">
        <f>KZ14/KZ$6</f>
        <v>1.0689655172413794</v>
      </c>
      <c r="LA15" s="12">
        <f>LA14/LA$6</f>
        <v>0.95340871643460345</v>
      </c>
      <c r="LB15" s="12">
        <f>LB14/LB$6</f>
        <v>0.97143545226653227</v>
      </c>
      <c r="LC15" s="12">
        <f>LC14/LC$6</f>
        <v>0.90494814994761874</v>
      </c>
      <c r="LD15" s="12">
        <f>LD14/LD$6</f>
        <v>1.0466519158501035</v>
      </c>
      <c r="LE15" s="12">
        <f>LE14/LE$6</f>
        <v>1.0106468125313535</v>
      </c>
      <c r="LF15" s="12">
        <f>LF14/LF$6</f>
        <v>0.93073749142620577</v>
      </c>
      <c r="LG15" s="7"/>
      <c r="LH15" s="7"/>
      <c r="LI15" s="7"/>
      <c r="LJ15" s="72" t="e">
        <f>LJ14/LJ$6</f>
        <v>#DIV/0!</v>
      </c>
      <c r="LK15" s="72" t="e">
        <f>LK14/LK$6</f>
        <v>#DIV/0!</v>
      </c>
      <c r="LL15" s="12">
        <f>LL14/LL$6</f>
        <v>2.3690476190476191</v>
      </c>
      <c r="LM15" s="12">
        <f>LM14/LM$6</f>
        <v>0.77388888888888896</v>
      </c>
      <c r="LN15" s="12">
        <f>LN14/LN$6</f>
        <v>2.1776094276094278</v>
      </c>
      <c r="LO15" s="12">
        <f>LO14/LO$6</f>
        <v>2.3090717299578061</v>
      </c>
      <c r="LP15" s="12">
        <f>LP14/LP$6</f>
        <v>2.3032407407407409</v>
      </c>
      <c r="LQ15" s="12">
        <f>LQ14/LQ$6</f>
        <v>0.71535947712418302</v>
      </c>
      <c r="LR15" s="12">
        <f>LR14/LR$6</f>
        <v>2.5512820512820511</v>
      </c>
      <c r="LS15" s="12">
        <f>LS14/LS$6</f>
        <v>2.2245934959349598</v>
      </c>
      <c r="LT15" s="7"/>
      <c r="LU15" s="12">
        <f>LU14/LU$6</f>
        <v>0.68287495206048365</v>
      </c>
      <c r="LV15" s="12">
        <f>LV14/LV$6</f>
        <v>0.8118637164398288</v>
      </c>
      <c r="LW15" s="10"/>
      <c r="LX15" s="7"/>
      <c r="LY15" s="7"/>
      <c r="LZ15" s="7"/>
      <c r="MA15" s="7"/>
      <c r="MB15" s="7"/>
      <c r="MC15" s="7"/>
      <c r="MD15" s="7"/>
      <c r="ME15" s="7"/>
      <c r="MF15" s="7"/>
      <c r="MG15" s="12">
        <f>MG14/MG$6</f>
        <v>2.2933003164121613</v>
      </c>
      <c r="MH15" s="12">
        <f>MH14/MH$6</f>
        <v>0.21974525702065606</v>
      </c>
      <c r="MI15" s="12">
        <f>MI14/MI$6</f>
        <v>0.70811499787565502</v>
      </c>
      <c r="MJ15" s="12">
        <f>MJ14/MJ$6</f>
        <v>0.1294843019863651</v>
      </c>
      <c r="MK15" s="12">
        <f>MK14/MK$6</f>
        <v>0.96010876936930845</v>
      </c>
      <c r="ML15" s="12">
        <f>ML14/ML$6</f>
        <v>0.4310009609778267</v>
      </c>
      <c r="MM15" s="12">
        <f>MM14/MM$6</f>
        <v>0.45700341877540612</v>
      </c>
      <c r="MN15" s="12">
        <f>MN14/MN$6</f>
        <v>0.53610120077673362</v>
      </c>
      <c r="MO15" s="12">
        <f>MO14/MO$6</f>
        <v>5.8343217464786594E-2</v>
      </c>
      <c r="MP15" s="12">
        <f>MP14/MP$6</f>
        <v>1.2856462034645948</v>
      </c>
      <c r="MQ15" s="12">
        <f>MQ14/MQ$6</f>
        <v>0.56020817546285384</v>
      </c>
      <c r="MR15" s="12">
        <f>MR14/MR$6</f>
        <v>0.70238228386086565</v>
      </c>
      <c r="MS15" s="12">
        <f>MS14/MS$6</f>
        <v>0.10865959736753886</v>
      </c>
      <c r="MT15" s="12">
        <f>MT14/MT$6</f>
        <v>1.1180067536734508</v>
      </c>
      <c r="MU15" s="12">
        <f>MU14/MU$6</f>
        <v>0.59610438951995515</v>
      </c>
      <c r="MV15" s="12">
        <f>MV14/MV$6</f>
        <v>0</v>
      </c>
      <c r="MW15" s="12">
        <f>MW14/MW$6</f>
        <v>0.38971003510459395</v>
      </c>
      <c r="MX15" s="12">
        <f>MX14/MX$6</f>
        <v>0.29757924426849963</v>
      </c>
      <c r="MY15" s="12">
        <f>MY14/MY$6</f>
        <v>0.85239665979441104</v>
      </c>
      <c r="MZ15" s="12">
        <f>MZ14/MZ$6</f>
        <v>1.0449754467825874</v>
      </c>
      <c r="NA15" s="7"/>
      <c r="NB15" s="7"/>
      <c r="NC15" s="12">
        <f>NC14/NC$6</f>
        <v>1.0187258031796846</v>
      </c>
      <c r="ND15" s="12">
        <f>ND14/ND$6</f>
        <v>0.9821863305383387</v>
      </c>
      <c r="NE15" s="12">
        <f>NE14/NE$6</f>
        <v>0.96868404327017499</v>
      </c>
      <c r="NF15" s="12">
        <f>NF14/NF$6</f>
        <v>1.276525368757369</v>
      </c>
      <c r="NG15" s="12">
        <f>NG14/NG$6</f>
        <v>1.3537328379875</v>
      </c>
      <c r="NH15" s="12">
        <f>NH14/NH$6</f>
        <v>0.95920881538378266</v>
      </c>
      <c r="NI15" s="12">
        <f>NI14/NI$6</f>
        <v>0.71547905701913717</v>
      </c>
      <c r="NJ15" s="12">
        <f>NJ14/NJ$6</f>
        <v>1.1909606353571529</v>
      </c>
      <c r="NK15" s="12">
        <f>NK14/NK$6</f>
        <v>1.2201022634925918</v>
      </c>
      <c r="NL15" s="12">
        <f>NL14/NL$6</f>
        <v>0.79960983838375299</v>
      </c>
      <c r="NM15" s="12">
        <f>NM14/NM$6</f>
        <v>1.1835827545068334</v>
      </c>
      <c r="NN15" s="12">
        <f>NN14/NN$6</f>
        <v>0.95920881538378266</v>
      </c>
      <c r="NO15" s="12">
        <f>NO14/NO$6</f>
        <v>0.71547905701913717</v>
      </c>
      <c r="NP15" s="12">
        <f>NP14/NP$6</f>
        <v>1.1909606353571529</v>
      </c>
      <c r="NQ15" s="12">
        <f>NQ14/NQ$6</f>
        <v>1.1594539043116507</v>
      </c>
    </row>
    <row r="16" spans="1:381">
      <c r="A16" s="2" t="s">
        <v>9</v>
      </c>
      <c r="B16" s="10">
        <v>23776</v>
      </c>
      <c r="C16" s="10">
        <v>12309</v>
      </c>
      <c r="D16" s="10">
        <v>11467</v>
      </c>
      <c r="E16" s="10">
        <v>1382</v>
      </c>
      <c r="F16" s="10">
        <v>1711</v>
      </c>
      <c r="G16" s="1">
        <v>888</v>
      </c>
      <c r="H16" s="10">
        <v>2319</v>
      </c>
      <c r="I16" s="10">
        <v>8061</v>
      </c>
      <c r="J16" s="10">
        <v>5102</v>
      </c>
      <c r="K16" s="10">
        <v>3687</v>
      </c>
      <c r="L16" s="1">
        <v>626</v>
      </c>
      <c r="M16" s="1">
        <f>E16+F16+G16</f>
        <v>3981</v>
      </c>
      <c r="N16" s="1">
        <f>H16</f>
        <v>2319</v>
      </c>
      <c r="O16" s="1">
        <f>I16</f>
        <v>8061</v>
      </c>
      <c r="P16" s="1">
        <f>J16</f>
        <v>5102</v>
      </c>
      <c r="Q16" s="1">
        <f>K16+L16</f>
        <v>4313</v>
      </c>
      <c r="R16" s="1">
        <v>9986</v>
      </c>
      <c r="S16" s="1">
        <v>1405</v>
      </c>
      <c r="T16" s="1">
        <v>1950</v>
      </c>
      <c r="U16" s="1">
        <v>396</v>
      </c>
      <c r="V16" s="1">
        <v>3225</v>
      </c>
      <c r="W16" s="1">
        <v>1484</v>
      </c>
      <c r="X16" s="1">
        <v>1120</v>
      </c>
      <c r="Y16" s="1">
        <v>406</v>
      </c>
      <c r="Z16" s="10">
        <v>9986</v>
      </c>
      <c r="AA16" s="10">
        <v>7588</v>
      </c>
      <c r="AB16" s="1">
        <v>33</v>
      </c>
      <c r="AC16" s="1">
        <v>700</v>
      </c>
      <c r="AD16" s="1">
        <v>522</v>
      </c>
      <c r="AE16" s="1">
        <v>1067</v>
      </c>
      <c r="AF16" s="1">
        <v>76</v>
      </c>
      <c r="AG16" s="1">
        <v>674</v>
      </c>
      <c r="AH16" s="1">
        <v>9986</v>
      </c>
      <c r="AI16" s="1">
        <v>61</v>
      </c>
      <c r="AJ16" s="1">
        <v>395</v>
      </c>
      <c r="AK16" s="1">
        <v>4197</v>
      </c>
      <c r="AL16" s="1">
        <v>3837</v>
      </c>
      <c r="AM16" s="1">
        <v>1496</v>
      </c>
      <c r="AN16" s="1">
        <v>4.9000000000000004</v>
      </c>
      <c r="AO16" s="1">
        <v>9986</v>
      </c>
      <c r="AP16" s="1">
        <v>3355</v>
      </c>
      <c r="AQ16" s="1">
        <v>3439</v>
      </c>
      <c r="AR16" s="1">
        <v>2769</v>
      </c>
      <c r="AS16" s="1">
        <v>402</v>
      </c>
      <c r="AT16" s="1">
        <v>21</v>
      </c>
      <c r="AU16" s="1">
        <v>167</v>
      </c>
      <c r="AV16" s="1">
        <v>3877</v>
      </c>
      <c r="AW16" s="1"/>
      <c r="AX16" s="1">
        <v>171</v>
      </c>
      <c r="AY16" s="1">
        <v>2944</v>
      </c>
      <c r="AZ16" s="1">
        <v>5133</v>
      </c>
      <c r="BA16" s="1">
        <v>389</v>
      </c>
      <c r="BB16" s="1">
        <v>58</v>
      </c>
      <c r="BC16" s="1">
        <v>290</v>
      </c>
      <c r="BD16" s="1">
        <v>848</v>
      </c>
      <c r="BE16" s="1">
        <v>114</v>
      </c>
      <c r="BF16" s="1">
        <v>937</v>
      </c>
      <c r="BG16" s="10">
        <v>10176</v>
      </c>
      <c r="BH16" s="1">
        <v>160</v>
      </c>
      <c r="BI16" s="1">
        <v>30</v>
      </c>
      <c r="BJ16" s="1">
        <v>1809</v>
      </c>
      <c r="BK16" s="1">
        <v>2754</v>
      </c>
      <c r="BL16" s="1">
        <v>2394</v>
      </c>
      <c r="BM16" s="1">
        <v>3217</v>
      </c>
      <c r="BN16" s="1">
        <v>2</v>
      </c>
      <c r="BO16" s="1"/>
      <c r="BP16" s="1">
        <v>16348</v>
      </c>
      <c r="BQ16" s="1">
        <v>11953</v>
      </c>
      <c r="BR16" s="1">
        <v>2419</v>
      </c>
      <c r="BS16" s="1">
        <v>7200</v>
      </c>
      <c r="BT16" s="1">
        <v>1265</v>
      </c>
      <c r="BU16" s="1">
        <v>549</v>
      </c>
      <c r="BV16" s="1">
        <v>520</v>
      </c>
      <c r="BW16" s="1">
        <v>4395</v>
      </c>
      <c r="BX16" s="1">
        <v>2514</v>
      </c>
      <c r="BY16" s="1">
        <v>658</v>
      </c>
      <c r="BZ16" s="1">
        <v>538</v>
      </c>
      <c r="CA16" s="1">
        <v>466</v>
      </c>
      <c r="CB16" s="1">
        <v>219</v>
      </c>
      <c r="CC16" s="1">
        <v>7913</v>
      </c>
      <c r="CD16" s="1">
        <v>6109</v>
      </c>
      <c r="CE16" s="1">
        <v>461</v>
      </c>
      <c r="CF16" s="1">
        <v>4131</v>
      </c>
      <c r="CG16" s="1">
        <v>914</v>
      </c>
      <c r="CH16" s="1">
        <v>343</v>
      </c>
      <c r="CI16" s="1">
        <v>260</v>
      </c>
      <c r="CJ16" s="1">
        <v>1804</v>
      </c>
      <c r="CK16" s="1">
        <v>1057</v>
      </c>
      <c r="CL16" s="1">
        <v>354</v>
      </c>
      <c r="CM16" s="1">
        <v>56</v>
      </c>
      <c r="CN16" s="1">
        <v>232</v>
      </c>
      <c r="CO16" s="1">
        <v>105</v>
      </c>
      <c r="CP16" s="1">
        <v>8435</v>
      </c>
      <c r="CQ16" s="1">
        <v>5844</v>
      </c>
      <c r="CR16" s="1">
        <v>1958</v>
      </c>
      <c r="CS16" s="1">
        <v>3069</v>
      </c>
      <c r="CT16" s="1">
        <v>351</v>
      </c>
      <c r="CU16" s="1">
        <v>206</v>
      </c>
      <c r="CV16" s="1">
        <v>260</v>
      </c>
      <c r="CW16" s="1">
        <v>2591</v>
      </c>
      <c r="CX16" s="1">
        <v>1457</v>
      </c>
      <c r="CY16" s="1">
        <v>304</v>
      </c>
      <c r="CZ16" s="1">
        <v>482</v>
      </c>
      <c r="DA16" s="1">
        <v>234</v>
      </c>
      <c r="DB16" s="1">
        <v>114</v>
      </c>
      <c r="DC16" s="1"/>
      <c r="DD16" s="1">
        <v>12531</v>
      </c>
      <c r="DE16" s="1">
        <v>6582</v>
      </c>
      <c r="DF16" s="1">
        <v>2241</v>
      </c>
      <c r="DG16" s="1">
        <v>659</v>
      </c>
      <c r="DH16" s="1">
        <v>208</v>
      </c>
      <c r="DI16" s="1"/>
      <c r="DJ16" s="1">
        <v>1678</v>
      </c>
      <c r="DK16" s="1">
        <v>2198</v>
      </c>
      <c r="DL16" s="1">
        <v>18345</v>
      </c>
      <c r="DM16" s="10">
        <f>DD16+DE16</f>
        <v>19113</v>
      </c>
      <c r="DN16" s="1"/>
      <c r="DO16" s="1">
        <v>18509</v>
      </c>
      <c r="DP16" s="1">
        <v>4489</v>
      </c>
      <c r="DQ16" s="1">
        <v>2953</v>
      </c>
      <c r="DR16" s="1">
        <v>1662</v>
      </c>
      <c r="DS16" s="1">
        <v>5787</v>
      </c>
      <c r="DT16" s="1">
        <v>3618</v>
      </c>
      <c r="DU16" s="1"/>
      <c r="DV16" s="22"/>
      <c r="DW16" s="22"/>
      <c r="DX16" s="22"/>
      <c r="DY16" s="1"/>
      <c r="DZ16" s="22">
        <v>1315</v>
      </c>
      <c r="EA16" s="36">
        <v>120</v>
      </c>
      <c r="EB16" s="36">
        <v>630</v>
      </c>
      <c r="EC16" s="36">
        <v>565</v>
      </c>
      <c r="ED16" s="22">
        <v>600</v>
      </c>
      <c r="EE16" s="22">
        <v>715</v>
      </c>
      <c r="EF16" s="37"/>
      <c r="EG16" s="36">
        <v>810</v>
      </c>
      <c r="EH16" s="36">
        <v>120</v>
      </c>
      <c r="EI16" s="36">
        <v>15</v>
      </c>
      <c r="EJ16" s="36">
        <v>155</v>
      </c>
      <c r="EK16" s="36">
        <v>175</v>
      </c>
      <c r="EL16" s="36">
        <v>180</v>
      </c>
      <c r="EM16" s="36">
        <v>165</v>
      </c>
      <c r="EN16" s="36">
        <v>400</v>
      </c>
      <c r="EO16" s="36">
        <v>410</v>
      </c>
      <c r="EP16" s="36">
        <v>15</v>
      </c>
      <c r="EQ16" s="36">
        <v>10</v>
      </c>
      <c r="ER16" s="36">
        <v>65</v>
      </c>
      <c r="ES16" s="36">
        <v>720</v>
      </c>
      <c r="ET16" s="36">
        <v>415</v>
      </c>
      <c r="EU16" s="36">
        <v>300</v>
      </c>
      <c r="EV16" s="36">
        <v>95</v>
      </c>
      <c r="EW16" s="36">
        <v>190</v>
      </c>
      <c r="EX16" s="36">
        <v>285</v>
      </c>
      <c r="EY16" s="36">
        <v>245</v>
      </c>
      <c r="EZ16" s="36">
        <v>90</v>
      </c>
      <c r="FA16" s="1"/>
      <c r="FB16" s="36">
        <v>140</v>
      </c>
      <c r="FC16" s="36">
        <v>40</v>
      </c>
      <c r="FD16" s="36">
        <v>80</v>
      </c>
      <c r="FE16" s="36">
        <v>15</v>
      </c>
      <c r="FF16" s="36">
        <v>5</v>
      </c>
      <c r="FG16" s="36">
        <v>25</v>
      </c>
      <c r="FH16" s="36">
        <v>115</v>
      </c>
      <c r="FI16" s="36">
        <v>20</v>
      </c>
      <c r="FJ16" s="36">
        <v>50</v>
      </c>
      <c r="FK16" s="36">
        <v>10</v>
      </c>
      <c r="FL16" s="36">
        <v>35</v>
      </c>
      <c r="FM16" s="36">
        <v>25</v>
      </c>
      <c r="FN16" s="36">
        <v>15</v>
      </c>
      <c r="FO16" s="36">
        <v>125</v>
      </c>
      <c r="FP16" s="36">
        <v>20</v>
      </c>
      <c r="FQ16" s="36">
        <v>85</v>
      </c>
      <c r="FR16" s="36">
        <v>35</v>
      </c>
      <c r="FS16" s="9">
        <v>10681</v>
      </c>
      <c r="FT16" s="42">
        <v>29.7</v>
      </c>
      <c r="FU16" s="10">
        <f>$FS16*FU17</f>
        <v>2285.7339999999999</v>
      </c>
      <c r="FV16" s="10">
        <f>$FS16*FV17</f>
        <v>106.81</v>
      </c>
      <c r="FW16" s="18"/>
      <c r="FX16" s="10">
        <f>$FS16*FX17</f>
        <v>672.90300000000002</v>
      </c>
      <c r="FY16" s="10">
        <f>$FS16*FY17</f>
        <v>2467.3110000000001</v>
      </c>
      <c r="FZ16" s="10">
        <f>$FS16*FZ17</f>
        <v>3001.3610000000003</v>
      </c>
      <c r="GA16" s="10">
        <f>$FS16*GA17</f>
        <v>1933.261</v>
      </c>
      <c r="GB16" s="10">
        <f>$FS16*GB17</f>
        <v>1153.548</v>
      </c>
      <c r="GC16" s="10">
        <f>$FS16*GC17</f>
        <v>1441.9350000000002</v>
      </c>
      <c r="GD16" s="46"/>
      <c r="GE16" s="49">
        <v>40711.9</v>
      </c>
      <c r="GF16" s="10">
        <f>$FS16*GF17</f>
        <v>1687.598</v>
      </c>
      <c r="GG16" s="10">
        <f>$FS16*GG17</f>
        <v>633.47107274540508</v>
      </c>
      <c r="GH16" s="10">
        <f>$FS16*GH17</f>
        <v>1901.2179999999998</v>
      </c>
      <c r="GI16" s="10">
        <f>$FS16*GI17</f>
        <v>1773.046</v>
      </c>
      <c r="GJ16" s="10">
        <f>$FS16*GJ17</f>
        <v>1698.279</v>
      </c>
      <c r="GK16" s="10">
        <f>$FS16*GK17</f>
        <v>1121.5049999999999</v>
      </c>
      <c r="GL16" s="10">
        <f>$FS16*GL17</f>
        <v>647.04532628089169</v>
      </c>
      <c r="GM16" s="10">
        <f>$FS16*GM17</f>
        <v>886.52300000000002</v>
      </c>
      <c r="GN16" s="10">
        <f>$FS16*GN17</f>
        <v>267.02500000000003</v>
      </c>
      <c r="GO16" s="10">
        <f>$FS16*GO17</f>
        <v>74.766999999999996</v>
      </c>
      <c r="GP16" s="49">
        <v>161081</v>
      </c>
      <c r="GQ16" s="17">
        <f>GP16/GE16</f>
        <v>3.9566072819003777</v>
      </c>
      <c r="GR16" s="42"/>
      <c r="GS16" s="10">
        <f>$FS16*GS17</f>
        <v>3428.6010000000001</v>
      </c>
      <c r="GT16" s="10">
        <f>$FS16*GT17</f>
        <v>4966.665</v>
      </c>
      <c r="GU16" s="10">
        <f>$FS16*GU17</f>
        <v>1602.1499999999999</v>
      </c>
      <c r="GV16" s="10">
        <f>$FS16*GV17</f>
        <v>694.26499999999999</v>
      </c>
      <c r="GW16" s="18"/>
      <c r="GX16" s="10"/>
      <c r="GY16" s="10"/>
      <c r="GZ16" s="1"/>
      <c r="HA16" s="1"/>
      <c r="HB16" s="10"/>
      <c r="HC16" s="10"/>
      <c r="HD16" s="10"/>
      <c r="HE16" s="10"/>
      <c r="HF16" s="10"/>
      <c r="HG16" s="10"/>
      <c r="HH16" s="10"/>
      <c r="HI16" s="18"/>
      <c r="HJ16" s="10"/>
      <c r="HK16" s="10"/>
      <c r="HL16" s="10"/>
      <c r="HM16" s="10"/>
      <c r="HN16" s="10"/>
      <c r="HO16" s="10"/>
      <c r="HP16" s="10"/>
      <c r="HQ16" s="18"/>
      <c r="HR16" s="10"/>
      <c r="HS16" s="10"/>
      <c r="HT16" s="18"/>
      <c r="HU16" s="10"/>
      <c r="HV16" s="10"/>
      <c r="HW16" s="10"/>
      <c r="HX16" s="10"/>
      <c r="HY16" s="10"/>
      <c r="HZ16" s="10"/>
      <c r="IA16" s="18"/>
      <c r="IB16" s="10"/>
      <c r="IC16" s="10"/>
      <c r="ID16" s="10"/>
      <c r="IE16" s="10"/>
      <c r="IF16" s="10"/>
      <c r="IG16" s="10"/>
      <c r="IH16" s="18"/>
      <c r="II16" s="10"/>
      <c r="IJ16" s="10"/>
      <c r="IK16" s="10"/>
      <c r="IL16" s="10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7"/>
      <c r="JN16" s="55">
        <v>11316</v>
      </c>
      <c r="JO16" s="55">
        <v>1043</v>
      </c>
      <c r="JP16" s="55">
        <v>2326</v>
      </c>
      <c r="JQ16" s="55">
        <v>1636</v>
      </c>
      <c r="JR16" s="55">
        <v>1835</v>
      </c>
      <c r="JS16" s="55">
        <v>969</v>
      </c>
      <c r="JT16" s="55">
        <v>955</v>
      </c>
      <c r="JU16" s="55">
        <v>1093</v>
      </c>
      <c r="JV16" s="55">
        <v>554</v>
      </c>
      <c r="JW16" s="55">
        <v>905</v>
      </c>
      <c r="JX16" s="9">
        <v>1286</v>
      </c>
      <c r="JY16" s="10">
        <v>958</v>
      </c>
      <c r="JZ16" s="10">
        <v>328</v>
      </c>
      <c r="KA16" s="1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"/>
      <c r="LH16" s="1" t="s">
        <v>334</v>
      </c>
      <c r="LI16" s="64">
        <v>28</v>
      </c>
      <c r="LJ16" s="71"/>
      <c r="LK16" s="74"/>
      <c r="LL16" s="75">
        <v>4</v>
      </c>
      <c r="LM16" s="75">
        <v>3</v>
      </c>
      <c r="LN16" s="75">
        <v>2</v>
      </c>
      <c r="LO16" s="75">
        <v>2</v>
      </c>
      <c r="LP16" s="75">
        <v>1</v>
      </c>
      <c r="LQ16" s="75">
        <v>5</v>
      </c>
      <c r="LR16" s="75">
        <v>1</v>
      </c>
      <c r="LS16" s="75">
        <v>2</v>
      </c>
      <c r="LT16" s="1"/>
      <c r="LU16" s="77">
        <v>2804.0450092465926</v>
      </c>
      <c r="LV16" s="39">
        <v>869.39180232931631</v>
      </c>
      <c r="LW16" s="55">
        <v>4970.1463434574662</v>
      </c>
      <c r="LX16" s="7" t="s">
        <v>365</v>
      </c>
      <c r="LY16" s="78">
        <v>22</v>
      </c>
      <c r="LZ16" s="78">
        <v>20</v>
      </c>
      <c r="MA16" s="78">
        <v>19</v>
      </c>
      <c r="MB16" s="1"/>
      <c r="MC16" s="1">
        <v>0</v>
      </c>
      <c r="MD16" s="1">
        <v>1</v>
      </c>
      <c r="ME16" s="1">
        <v>0</v>
      </c>
      <c r="MF16" s="1">
        <v>0</v>
      </c>
      <c r="MG16" s="79">
        <f>MH16*MG17</f>
        <v>1</v>
      </c>
      <c r="MH16" s="81">
        <v>4</v>
      </c>
      <c r="MI16" s="79">
        <f>MJ16*MI17</f>
        <v>3</v>
      </c>
      <c r="MJ16" s="81">
        <v>5</v>
      </c>
      <c r="MK16" s="79">
        <f>ML16*MK17</f>
        <v>104.05199999999999</v>
      </c>
      <c r="ML16" s="81">
        <v>174</v>
      </c>
      <c r="MM16" s="81">
        <v>1095</v>
      </c>
      <c r="MN16" s="81">
        <v>201</v>
      </c>
      <c r="MO16" s="81">
        <v>9</v>
      </c>
      <c r="MP16" s="79">
        <f>MQ16*MP17</f>
        <v>33.983999999999995</v>
      </c>
      <c r="MQ16" s="81">
        <v>144</v>
      </c>
      <c r="MR16" s="79">
        <f>MS16*MR17</f>
        <v>110.95200000000001</v>
      </c>
      <c r="MS16" s="81">
        <v>138</v>
      </c>
      <c r="MT16" s="79">
        <f>MU16*MT17</f>
        <v>21.082000000000001</v>
      </c>
      <c r="MU16" s="81">
        <v>166</v>
      </c>
      <c r="MV16" s="81">
        <v>0</v>
      </c>
      <c r="MW16" s="81">
        <v>10</v>
      </c>
      <c r="MX16" s="81">
        <v>12</v>
      </c>
      <c r="MY16" s="81">
        <v>26</v>
      </c>
      <c r="MZ16" s="79">
        <f>MY16*MZ17</f>
        <v>17.004000000000001</v>
      </c>
      <c r="NA16" s="1"/>
      <c r="NB16" s="10">
        <v>22221</v>
      </c>
      <c r="NC16" s="10">
        <v>10694</v>
      </c>
      <c r="ND16" s="10">
        <v>11527</v>
      </c>
      <c r="NE16" s="10">
        <v>1273</v>
      </c>
      <c r="NF16" s="10">
        <v>1485</v>
      </c>
      <c r="NG16" s="1">
        <v>954</v>
      </c>
      <c r="NH16" s="10">
        <v>2276</v>
      </c>
      <c r="NI16" s="10">
        <v>5727</v>
      </c>
      <c r="NJ16" s="10">
        <v>6418</v>
      </c>
      <c r="NK16" s="10">
        <v>3500</v>
      </c>
      <c r="NL16" s="1">
        <v>588</v>
      </c>
      <c r="NM16" s="1">
        <f>NE16+NF16+NG16</f>
        <v>3712</v>
      </c>
      <c r="NN16" s="1">
        <f>NH16</f>
        <v>2276</v>
      </c>
      <c r="NO16" s="1">
        <f>NI16</f>
        <v>5727</v>
      </c>
      <c r="NP16" s="1">
        <f>NJ16</f>
        <v>6418</v>
      </c>
      <c r="NQ16" s="1">
        <f>NK16+NL16</f>
        <v>4088</v>
      </c>
    </row>
    <row r="17" spans="1:381">
      <c r="A17" s="4" t="str">
        <f>A16&amp;"%"</f>
        <v>Drum Brae Gyle%</v>
      </c>
      <c r="B17" s="7"/>
      <c r="C17" s="11">
        <f>C16/$B16</f>
        <v>0.51770693135935397</v>
      </c>
      <c r="D17" s="11">
        <f>D16/$B16</f>
        <v>0.48229306864064603</v>
      </c>
      <c r="E17" s="11">
        <f>E16/$B16</f>
        <v>5.8125841184387621E-2</v>
      </c>
      <c r="F17" s="11">
        <f>F16/$B16</f>
        <v>7.1963324360699868E-2</v>
      </c>
      <c r="G17" s="11">
        <f>G16/$B16</f>
        <v>3.7348586810228804E-2</v>
      </c>
      <c r="H17" s="11">
        <f>H16/$B16</f>
        <v>9.7535329744279947E-2</v>
      </c>
      <c r="I17" s="11">
        <f>I16/$B16</f>
        <v>0.33903936742934049</v>
      </c>
      <c r="J17" s="11">
        <f>J16/$B16</f>
        <v>0.21458613728129206</v>
      </c>
      <c r="K17" s="11">
        <f>K16/$B16</f>
        <v>0.15507234185733512</v>
      </c>
      <c r="L17" s="11">
        <f>L16/$B16</f>
        <v>2.6329071332436071E-2</v>
      </c>
      <c r="M17" s="11">
        <f>M16/$B16</f>
        <v>0.16743775235531627</v>
      </c>
      <c r="N17" s="11">
        <f>N16/$B16</f>
        <v>9.7535329744279947E-2</v>
      </c>
      <c r="O17" s="11">
        <f>O16/$B16</f>
        <v>0.33903936742934049</v>
      </c>
      <c r="P17" s="11">
        <f>P16/$B16</f>
        <v>0.21458613728129206</v>
      </c>
      <c r="Q17" s="11">
        <f>Q16/$B16</f>
        <v>0.18140141318977121</v>
      </c>
      <c r="R17" s="7"/>
      <c r="S17" s="11">
        <f>S16/$R16</f>
        <v>0.14069697576607251</v>
      </c>
      <c r="T17" s="11">
        <f>T16/$R16</f>
        <v>0.19527338273583017</v>
      </c>
      <c r="U17" s="11">
        <f>U16/$R16</f>
        <v>3.9655517724814737E-2</v>
      </c>
      <c r="V17" s="11">
        <f>V16/$R16</f>
        <v>0.32295213298618064</v>
      </c>
      <c r="W17" s="11">
        <f>W16/$R16</f>
        <v>0.14860805127178051</v>
      </c>
      <c r="X17" s="11">
        <f>X16/$R16</f>
        <v>0.11215701982775886</v>
      </c>
      <c r="Y17" s="11">
        <f>Y16/$R16</f>
        <v>4.065691968756259E-2</v>
      </c>
      <c r="Z17" s="7"/>
      <c r="AA17" s="11">
        <f>AA16/$R16</f>
        <v>0.7598638093330663</v>
      </c>
      <c r="AB17" s="11">
        <f>AB16/$R16</f>
        <v>3.3046264770678949E-3</v>
      </c>
      <c r="AC17" s="11">
        <f>AC16/$R16</f>
        <v>7.0098137392349283E-2</v>
      </c>
      <c r="AD17" s="11">
        <f>AD16/$R16</f>
        <v>5.2273182455437613E-2</v>
      </c>
      <c r="AE17" s="11">
        <f>AE16/$R16</f>
        <v>0.10684958942519528</v>
      </c>
      <c r="AF17" s="11">
        <f>AF16/$R16</f>
        <v>7.6106549168836373E-3</v>
      </c>
      <c r="AG17" s="11"/>
      <c r="AH17" s="7"/>
      <c r="AI17" s="11">
        <f>AI16/$R16</f>
        <v>6.108551972761867E-3</v>
      </c>
      <c r="AJ17" s="11">
        <f>AJ16/$R16</f>
        <v>3.9555377528539958E-2</v>
      </c>
      <c r="AK17" s="11">
        <f>AK16/$R16</f>
        <v>0.42028840376527138</v>
      </c>
      <c r="AL17" s="11">
        <f>AL16/$R16</f>
        <v>0.38423793310634891</v>
      </c>
      <c r="AM17" s="11">
        <f>AM16/$R16</f>
        <v>0.14980973362707792</v>
      </c>
      <c r="AN17" s="7"/>
      <c r="AO17" s="7"/>
      <c r="AP17" s="11">
        <f>AP16/$R16</f>
        <v>0.33597035850190266</v>
      </c>
      <c r="AQ17" s="11">
        <f>AQ16/$R16</f>
        <v>0.34438213498898457</v>
      </c>
      <c r="AR17" s="11">
        <f>AR16/$R16</f>
        <v>0.27728820348487881</v>
      </c>
      <c r="AS17" s="11">
        <f>AS16/$R16</f>
        <v>4.025635890246345E-2</v>
      </c>
      <c r="AT17" s="11">
        <f>AT16/$R16</f>
        <v>2.1029441217704785E-3</v>
      </c>
      <c r="AU17" s="11">
        <f>AU16/$R16</f>
        <v>1.6723412777889045E-2</v>
      </c>
      <c r="AV17" s="11">
        <f>AV16/$R16</f>
        <v>0.38824354095734026</v>
      </c>
      <c r="AW17" s="7"/>
      <c r="AX17" s="11">
        <f>AX16/SUM($AX16:$BF16)</f>
        <v>1.5711135611907387E-2</v>
      </c>
      <c r="AY17" s="11">
        <f>AY16/SUM($AX16:$BF16)</f>
        <v>0.27048879088570377</v>
      </c>
      <c r="AZ17" s="11">
        <f>AZ16/SUM($AX16:$BF16)</f>
        <v>0.47160970231532523</v>
      </c>
      <c r="BA17" s="11">
        <f>BA16/SUM($AX16:$BF16)</f>
        <v>3.574053656743844E-2</v>
      </c>
      <c r="BB17" s="11">
        <f>BB16/SUM($AX16:$BF16)</f>
        <v>5.3289231900036753E-3</v>
      </c>
      <c r="BC17" s="11">
        <f>BC16/SUM($AX16:$BF16)</f>
        <v>2.6644615950018376E-2</v>
      </c>
      <c r="BD17" s="11">
        <f>BD16/SUM($AX16:$BF16)</f>
        <v>7.7912532157295114E-2</v>
      </c>
      <c r="BE17" s="11">
        <f>BE16/SUM($AX16:$BF16)</f>
        <v>1.0474090407938258E-2</v>
      </c>
      <c r="BF17" s="11">
        <f>BF16/SUM($AX16:$BF16)</f>
        <v>8.6089672914369711E-2</v>
      </c>
      <c r="BG17" s="7"/>
      <c r="BH17" s="11">
        <f>BH16/$BG16</f>
        <v>1.5723270440251572E-2</v>
      </c>
      <c r="BI17" s="11">
        <f>BI16/$BG16</f>
        <v>2.94811320754717E-3</v>
      </c>
      <c r="BJ17" s="11">
        <f>BJ16/$BG16</f>
        <v>0.17777122641509435</v>
      </c>
      <c r="BK17" s="11">
        <f>BK16/$BG16</f>
        <v>0.27063679245283018</v>
      </c>
      <c r="BL17" s="11">
        <f>BL16/$BG16</f>
        <v>0.23525943396226415</v>
      </c>
      <c r="BM17" s="11">
        <f>BM16/$BG16</f>
        <v>0.31613600628930816</v>
      </c>
      <c r="BN17" s="11">
        <f>BN16/$BG16</f>
        <v>1.9654088050314466E-4</v>
      </c>
      <c r="BO17" s="7"/>
      <c r="BP17" s="7">
        <f>BP16/$B16</f>
        <v>0.68758411843876177</v>
      </c>
      <c r="BQ17" s="7">
        <f>BQ16/$BP16</f>
        <v>0.73115977489601169</v>
      </c>
      <c r="BR17" s="7">
        <f>BR16/$BP16</f>
        <v>0.14796917054073894</v>
      </c>
      <c r="BS17" s="7">
        <f>BS16/$BP16</f>
        <v>0.44042084658673841</v>
      </c>
      <c r="BT17" s="7">
        <f>BT16/$BP16</f>
        <v>7.7379495962808909E-2</v>
      </c>
      <c r="BU17" s="7">
        <f>BU16/$BP16</f>
        <v>3.3582089552238806E-2</v>
      </c>
      <c r="BV17" s="7">
        <f>BV16/$BP16</f>
        <v>3.1808172253486665E-2</v>
      </c>
      <c r="BW17" s="7">
        <f>BW16/$BP16</f>
        <v>0.26884022510398825</v>
      </c>
      <c r="BX17" s="7">
        <f>BX16/$BP16</f>
        <v>0.15378027893320284</v>
      </c>
      <c r="BY17" s="7">
        <f>BY16/$BP16</f>
        <v>4.0249571813065821E-2</v>
      </c>
      <c r="BZ17" s="7">
        <f>BZ16/$BP16</f>
        <v>3.2909224369953513E-2</v>
      </c>
      <c r="CA17" s="7">
        <f>CA16/$BP16</f>
        <v>2.8505015904086127E-2</v>
      </c>
      <c r="CB17" s="7">
        <f>CB16/$BP16</f>
        <v>1.3396134083679961E-2</v>
      </c>
      <c r="CC17" s="7">
        <f>CC16/$BP16</f>
        <v>0.48403474431123072</v>
      </c>
      <c r="CD17" s="7">
        <f>CD16/$CC16</f>
        <v>0.772020725388601</v>
      </c>
      <c r="CE17" s="7">
        <f>CE16/$CC16</f>
        <v>5.8258561860229999E-2</v>
      </c>
      <c r="CF17" s="7">
        <f>CF16/$CC16</f>
        <v>0.52205231896878557</v>
      </c>
      <c r="CG17" s="7">
        <f>CG16/$CC16</f>
        <v>0.1155061291545558</v>
      </c>
      <c r="CH17" s="7">
        <f>CH16/$CC16</f>
        <v>4.3346392013142929E-2</v>
      </c>
      <c r="CI17" s="7">
        <f>CI16/$CC16</f>
        <v>3.2857323391886767E-2</v>
      </c>
      <c r="CJ17" s="7">
        <f>CJ16/$CC16</f>
        <v>0.22797927461139897</v>
      </c>
      <c r="CK17" s="7">
        <f>CK16/$CC16</f>
        <v>0.13357765702009353</v>
      </c>
      <c r="CL17" s="7">
        <f>CL16/$CC16</f>
        <v>4.4736509541261217E-2</v>
      </c>
      <c r="CM17" s="7">
        <f>CM16/$CC16</f>
        <v>7.0769619613294575E-3</v>
      </c>
      <c r="CN17" s="7">
        <f>CN16/$CC16</f>
        <v>2.931884241122204E-2</v>
      </c>
      <c r="CO17" s="7">
        <f>CO16/$CC16</f>
        <v>1.3269303677492733E-2</v>
      </c>
      <c r="CP17" s="7">
        <f>CP16/$BP16</f>
        <v>0.51596525568876928</v>
      </c>
      <c r="CQ17" s="7">
        <f>CQ16/$CP16</f>
        <v>0.69282750444576169</v>
      </c>
      <c r="CR17" s="7">
        <f>CR16/$CP16</f>
        <v>0.23212803793716658</v>
      </c>
      <c r="CS17" s="7">
        <f>CS16/$CP16</f>
        <v>0.36384113811499702</v>
      </c>
      <c r="CT17" s="7">
        <f>CT16/$CP16</f>
        <v>4.1612329579134556E-2</v>
      </c>
      <c r="CU17" s="7">
        <f>CU16/$CP16</f>
        <v>2.4422050978067576E-2</v>
      </c>
      <c r="CV17" s="7">
        <f>CV16/$CP16</f>
        <v>3.0823947836395971E-2</v>
      </c>
      <c r="CW17" s="7">
        <f>CW16/$CP16</f>
        <v>0.30717249555423831</v>
      </c>
      <c r="CX17" s="7">
        <f>CX16/$CP16</f>
        <v>0.17273266152934202</v>
      </c>
      <c r="CY17" s="7">
        <f>CY16/$CP16</f>
        <v>3.6040308239478361E-2</v>
      </c>
      <c r="CZ17" s="7">
        <f>CZ16/$CP16</f>
        <v>5.7142857142857141E-2</v>
      </c>
      <c r="DA17" s="7">
        <f>DA16/$CP16</f>
        <v>2.7741553052756371E-2</v>
      </c>
      <c r="DB17" s="7">
        <f>DB16/$CP16</f>
        <v>1.3515115589804387E-2</v>
      </c>
      <c r="DC17" s="7"/>
      <c r="DD17" s="7">
        <f>DD16/$B16</f>
        <v>0.52704407806191123</v>
      </c>
      <c r="DE17" s="7">
        <f>DE16/$B16</f>
        <v>0.27683378196500674</v>
      </c>
      <c r="DF17" s="7">
        <f>DF16/$B16</f>
        <v>9.4254710632570654E-2</v>
      </c>
      <c r="DG17" s="7">
        <f>DG16/$B16</f>
        <v>2.7717025572005383E-2</v>
      </c>
      <c r="DH17" s="7">
        <f>DH16/$B16</f>
        <v>8.7483176312247637E-3</v>
      </c>
      <c r="DI17" s="7"/>
      <c r="DJ17" s="7">
        <f>DJ16/$B16</f>
        <v>7.0575370121130548E-2</v>
      </c>
      <c r="DK17" s="7">
        <f>DK16/$B16</f>
        <v>9.2446164199192465E-2</v>
      </c>
      <c r="DL17" s="7">
        <f>DL16/$B16</f>
        <v>0.77157637954239566</v>
      </c>
      <c r="DM17" s="7">
        <f>DM16/$B16</f>
        <v>0.80387786002691786</v>
      </c>
      <c r="DN17" s="7"/>
      <c r="DO17" s="7"/>
      <c r="DP17" s="7">
        <f>DP16/$DO16</f>
        <v>0.24253066075963045</v>
      </c>
      <c r="DQ17" s="7">
        <f>DQ16/$DO16</f>
        <v>0.1595440056188881</v>
      </c>
      <c r="DR17" s="7">
        <f>DR16/$DO16</f>
        <v>8.9794154195256368E-2</v>
      </c>
      <c r="DS17" s="7">
        <f>DS16/$DO16</f>
        <v>0.31265870657517963</v>
      </c>
      <c r="DT17" s="7">
        <f>DT16/$DO16</f>
        <v>0.19547247285104544</v>
      </c>
      <c r="DU17" s="7"/>
      <c r="DV17" s="7"/>
      <c r="DW17" s="7" t="e">
        <f>DW16/$DV16</f>
        <v>#DIV/0!</v>
      </c>
      <c r="DX17" s="7" t="e">
        <f>DX16/$DV16</f>
        <v>#DIV/0!</v>
      </c>
      <c r="DY17" s="7"/>
      <c r="DZ17" s="30" t="str">
        <f>TRUNC((DZ16/(DO16/10000)),0)&amp;"/10k"</f>
        <v>710/10k</v>
      </c>
      <c r="EA17" s="7">
        <f>EA16/$DZ16</f>
        <v>9.125475285171103E-2</v>
      </c>
      <c r="EB17" s="7">
        <f>EB16/$DZ16</f>
        <v>0.47908745247148288</v>
      </c>
      <c r="EC17" s="7">
        <f>EC16/$DZ16</f>
        <v>0.42965779467680609</v>
      </c>
      <c r="ED17" s="7">
        <f>ED16/$DZ16</f>
        <v>0.45627376425855515</v>
      </c>
      <c r="EE17" s="7">
        <f>EE16/$DZ16</f>
        <v>0.54372623574144485</v>
      </c>
      <c r="EF17" s="7"/>
      <c r="EG17" s="7"/>
      <c r="EH17" s="7">
        <f>EH16/$EG16</f>
        <v>0.14814814814814814</v>
      </c>
      <c r="EI17" s="7">
        <f>EI16/$EG16</f>
        <v>1.8518518518518517E-2</v>
      </c>
      <c r="EJ17" s="7">
        <f>EJ16/$EG16</f>
        <v>0.19135802469135801</v>
      </c>
      <c r="EK17" s="7">
        <f>EK16/$EG16</f>
        <v>0.21604938271604937</v>
      </c>
      <c r="EL17" s="7">
        <f>EL16/$EG16</f>
        <v>0.22222222222222221</v>
      </c>
      <c r="EM17" s="7">
        <f>EM16/$EG16</f>
        <v>0.20370370370370369</v>
      </c>
      <c r="EN17" s="7">
        <f>EN16/$EG16</f>
        <v>0.49382716049382713</v>
      </c>
      <c r="EO17" s="7">
        <f>EO16/$EG16</f>
        <v>0.50617283950617287</v>
      </c>
      <c r="EP17" s="7">
        <f>EP16/$EG16</f>
        <v>1.8518518518518517E-2</v>
      </c>
      <c r="EQ17" s="7">
        <f>EQ16/$EG16</f>
        <v>1.2345679012345678E-2</v>
      </c>
      <c r="ER17" s="7">
        <f>ER16/$EG16</f>
        <v>8.0246913580246909E-2</v>
      </c>
      <c r="ES17" s="7">
        <f>ES16/$EG16</f>
        <v>0.88888888888888884</v>
      </c>
      <c r="ET17" s="7">
        <f>ET16/$EG16</f>
        <v>0.51234567901234573</v>
      </c>
      <c r="EU17" s="7">
        <f>EU16/$EG16</f>
        <v>0.37037037037037035</v>
      </c>
      <c r="EV17" s="7">
        <f>EV16/$EG16</f>
        <v>0.11728395061728394</v>
      </c>
      <c r="EW17" s="7">
        <f>EW16/$EG16</f>
        <v>0.23456790123456789</v>
      </c>
      <c r="EX17" s="7">
        <f>EX16/$EG16</f>
        <v>0.35185185185185186</v>
      </c>
      <c r="EY17" s="7">
        <f>EY16/$EG16</f>
        <v>0.30246913580246915</v>
      </c>
      <c r="EZ17" s="7">
        <f>EZ16/$EG16</f>
        <v>0.1111111111111111</v>
      </c>
      <c r="FA17" s="7"/>
      <c r="FB17" s="7"/>
      <c r="FC17" s="7">
        <f>FC16/$FB16</f>
        <v>0.2857142857142857</v>
      </c>
      <c r="FD17" s="7">
        <f>FD16/$FB16</f>
        <v>0.5714285714285714</v>
      </c>
      <c r="FE17" s="7">
        <f>FE16/$FB16</f>
        <v>0.10714285714285714</v>
      </c>
      <c r="FF17" s="7">
        <f>FF16/$FB16</f>
        <v>3.5714285714285712E-2</v>
      </c>
      <c r="FG17" s="7">
        <f>FG16/$FB16</f>
        <v>0.17857142857142858</v>
      </c>
      <c r="FH17" s="7">
        <f>FH16/$FB16</f>
        <v>0.8214285714285714</v>
      </c>
      <c r="FI17" s="7">
        <f>FI16/$FB16</f>
        <v>0.14285714285714285</v>
      </c>
      <c r="FJ17" s="7">
        <f>FJ16/$FB16</f>
        <v>0.35714285714285715</v>
      </c>
      <c r="FK17" s="7">
        <f>FK16/$FB16</f>
        <v>7.1428571428571425E-2</v>
      </c>
      <c r="FL17" s="7">
        <f>FL16/$FB16</f>
        <v>0.25</v>
      </c>
      <c r="FM17" s="7">
        <f>FM16/$FB16</f>
        <v>0.17857142857142858</v>
      </c>
      <c r="FN17" s="7">
        <f>FN16/$FB16</f>
        <v>0.10714285714285714</v>
      </c>
      <c r="FO17" s="7">
        <f>FO16/$FB16</f>
        <v>0.8928571428571429</v>
      </c>
      <c r="FP17" s="7">
        <f>FP16/$FB16</f>
        <v>0.14285714285714285</v>
      </c>
      <c r="FQ17" s="7">
        <f>FQ16/$FB16</f>
        <v>0.6071428571428571</v>
      </c>
      <c r="FR17" s="7">
        <f>FR16/$FB16</f>
        <v>0.25</v>
      </c>
      <c r="FS17" s="9"/>
      <c r="FT17" s="42"/>
      <c r="FU17" s="11">
        <v>0.214</v>
      </c>
      <c r="FV17" s="11">
        <v>0.01</v>
      </c>
      <c r="FW17" s="1"/>
      <c r="FX17" s="11">
        <v>6.3E-2</v>
      </c>
      <c r="FY17" s="11">
        <v>0.23100000000000001</v>
      </c>
      <c r="FZ17" s="11">
        <v>0.28100000000000003</v>
      </c>
      <c r="GA17" s="11">
        <v>0.18099999999999999</v>
      </c>
      <c r="GB17" s="11">
        <v>0.108</v>
      </c>
      <c r="GC17" s="11">
        <v>0.13500000000000001</v>
      </c>
      <c r="GD17" s="1"/>
      <c r="GE17" s="1"/>
      <c r="GF17" s="11">
        <v>0.158</v>
      </c>
      <c r="GG17" s="11">
        <v>5.9308217652411302E-2</v>
      </c>
      <c r="GH17" s="11">
        <v>0.17799999999999999</v>
      </c>
      <c r="GI17" s="11">
        <v>0.16600000000000001</v>
      </c>
      <c r="GJ17" s="11">
        <v>0.159</v>
      </c>
      <c r="GK17" s="11">
        <v>0.105</v>
      </c>
      <c r="GL17" s="11">
        <v>6.057909617834395E-2</v>
      </c>
      <c r="GM17" s="11">
        <v>8.3000000000000004E-2</v>
      </c>
      <c r="GN17" s="11">
        <v>2.5000000000000001E-2</v>
      </c>
      <c r="GO17" s="11">
        <v>7.0000000000000001E-3</v>
      </c>
      <c r="GP17" s="1"/>
      <c r="GQ17" s="1"/>
      <c r="GR17" s="1"/>
      <c r="GS17" s="11">
        <v>0.32100000000000001</v>
      </c>
      <c r="GT17" s="11">
        <v>0.46500000000000002</v>
      </c>
      <c r="GU17" s="11">
        <v>0.15</v>
      </c>
      <c r="GV17" s="11">
        <v>6.5000000000000002E-2</v>
      </c>
      <c r="GW17" s="1"/>
      <c r="GX17" s="11">
        <v>0.42299999999999999</v>
      </c>
      <c r="GY17" s="11">
        <v>9.6000000000000002E-2</v>
      </c>
      <c r="GZ17" s="7"/>
      <c r="HA17" s="7">
        <v>0.67100000000000004</v>
      </c>
      <c r="HB17" s="11">
        <v>0.51300000000000001</v>
      </c>
      <c r="HC17" s="11">
        <v>0.84299999999999997</v>
      </c>
      <c r="HD17" s="11">
        <v>0.70699999999999996</v>
      </c>
      <c r="HE17" s="11">
        <v>0.248</v>
      </c>
      <c r="HF17" s="11">
        <v>0.95399999999999996</v>
      </c>
      <c r="HG17" s="11">
        <v>0.90700000000000003</v>
      </c>
      <c r="HH17" s="11">
        <v>0.92100000000000004</v>
      </c>
      <c r="HI17" s="1"/>
      <c r="HJ17" s="11">
        <v>0.78800000000000003</v>
      </c>
      <c r="HK17" s="11">
        <v>0.71599999999999997</v>
      </c>
      <c r="HL17" s="11">
        <v>0.74399999999999999</v>
      </c>
      <c r="HM17" s="11">
        <v>0.34</v>
      </c>
      <c r="HN17" s="11">
        <v>9.2999999999999999E-2</v>
      </c>
      <c r="HO17" s="11">
        <v>0.106</v>
      </c>
      <c r="HP17" s="11">
        <v>4.8000000000000001E-2</v>
      </c>
      <c r="HQ17" s="1"/>
      <c r="HR17" s="11">
        <v>0.192</v>
      </c>
      <c r="HS17" s="11">
        <v>0.17100000000000001</v>
      </c>
      <c r="HT17" s="1"/>
      <c r="HU17" s="11">
        <v>0.01</v>
      </c>
      <c r="HV17" s="11">
        <v>1.4E-2</v>
      </c>
      <c r="HW17" s="11">
        <v>0.66900000000000004</v>
      </c>
      <c r="HX17" s="11">
        <v>0.14499999999999999</v>
      </c>
      <c r="HY17" s="11">
        <v>1.7000000000000001E-2</v>
      </c>
      <c r="HZ17" s="11">
        <v>0.14499999999999999</v>
      </c>
      <c r="IA17" s="1"/>
      <c r="IB17" s="11">
        <v>0.222</v>
      </c>
      <c r="IC17" s="11">
        <v>0.30499999999999999</v>
      </c>
      <c r="ID17" s="11">
        <v>0.224</v>
      </c>
      <c r="IE17" s="11">
        <v>0.14499999999999999</v>
      </c>
      <c r="IF17" s="11">
        <v>8.7999999999999995E-2</v>
      </c>
      <c r="IG17" s="11">
        <v>1.7000000000000001E-2</v>
      </c>
      <c r="IH17" s="1"/>
      <c r="II17" s="11">
        <v>0.90343402824870778</v>
      </c>
      <c r="IJ17" s="11">
        <v>5.8000000000000003E-2</v>
      </c>
      <c r="IK17" s="11">
        <v>1.4999999999999999E-2</v>
      </c>
      <c r="IL17" s="11">
        <v>2.3E-2</v>
      </c>
      <c r="IM17" s="1"/>
      <c r="IN17" s="11">
        <v>0.106</v>
      </c>
      <c r="IO17" s="11">
        <v>0.20200000000000001</v>
      </c>
      <c r="IP17" s="11">
        <v>3.9E-2</v>
      </c>
      <c r="IQ17" s="11">
        <v>0.23899999999999999</v>
      </c>
      <c r="IR17" s="11">
        <v>5.8999999999999997E-2</v>
      </c>
      <c r="IS17" s="11">
        <v>0.10100000000000001</v>
      </c>
      <c r="IT17" s="11">
        <v>0.155</v>
      </c>
      <c r="IU17" s="11">
        <v>7.5999999999999998E-2</v>
      </c>
      <c r="IV17" s="11">
        <v>8.6999999999999994E-2</v>
      </c>
      <c r="IW17" s="11">
        <v>0.1</v>
      </c>
      <c r="IX17" s="11">
        <v>8.1000000000000003E-2</v>
      </c>
      <c r="IY17" s="11">
        <v>2.1000000000000001E-2</v>
      </c>
      <c r="IZ17" s="11">
        <v>9.9000000000000005E-2</v>
      </c>
      <c r="JA17" s="11">
        <v>0.28699999999999998</v>
      </c>
      <c r="JB17" s="11">
        <v>0.13800000000000001</v>
      </c>
      <c r="JC17" s="11">
        <v>0.73699999999999999</v>
      </c>
      <c r="JD17" s="54">
        <v>6.5000000000000002E-2</v>
      </c>
      <c r="JE17" s="11">
        <v>6.6000000000000003E-2</v>
      </c>
      <c r="JF17" s="11">
        <v>5.8999999999999997E-2</v>
      </c>
      <c r="JG17" s="11">
        <v>7.2999999999999995E-2</v>
      </c>
      <c r="JH17" s="11">
        <v>0.432</v>
      </c>
      <c r="JI17" s="11">
        <v>8.8999999999999996E-2</v>
      </c>
      <c r="JJ17" s="11">
        <v>0.151</v>
      </c>
      <c r="JK17" s="11">
        <v>0.13400000000000001</v>
      </c>
      <c r="JL17" s="11">
        <v>0.19500000000000001</v>
      </c>
      <c r="JM17" s="7"/>
      <c r="JN17" s="55"/>
      <c r="JO17" s="11">
        <f>JO16/$JN16</f>
        <v>9.217037822552139E-2</v>
      </c>
      <c r="JP17" s="11">
        <f>JP16/$JN16</f>
        <v>0.20554966419229409</v>
      </c>
      <c r="JQ17" s="11">
        <f>JQ16/$JN16</f>
        <v>0.14457405443619653</v>
      </c>
      <c r="JR17" s="11">
        <f>JR16/$JN16</f>
        <v>0.16215977377165075</v>
      </c>
      <c r="JS17" s="11">
        <f>JS16/$JN16</f>
        <v>8.563096500530222E-2</v>
      </c>
      <c r="JT17" s="11">
        <f>JT16/$JN16</f>
        <v>8.4393778720395898E-2</v>
      </c>
      <c r="JU17" s="11">
        <f>JU16/$JN16</f>
        <v>9.6588900671615407E-2</v>
      </c>
      <c r="JV17" s="11">
        <f>JV16/$JN16</f>
        <v>4.895722870272181E-2</v>
      </c>
      <c r="JW17" s="11">
        <f>JW16/$JN16</f>
        <v>7.9975256274301867E-2</v>
      </c>
      <c r="JX17" s="11">
        <f>JX16/$JN16</f>
        <v>0.11364439731353836</v>
      </c>
      <c r="JY17" s="11">
        <f>JY16/$JN16</f>
        <v>8.4658890067161541E-2</v>
      </c>
      <c r="JZ17" s="11">
        <f>JZ16/$JN16</f>
        <v>2.8985507246376812E-2</v>
      </c>
      <c r="KA17" s="7"/>
      <c r="KB17" s="59">
        <v>0.93114800000000009</v>
      </c>
      <c r="KC17" s="59">
        <v>0.64917999999999998</v>
      </c>
      <c r="KD17" s="59">
        <v>0.82295099999999999</v>
      </c>
      <c r="KE17" s="59">
        <v>0.73770500000000006</v>
      </c>
      <c r="KF17" s="59">
        <v>0.79999999999999993</v>
      </c>
      <c r="KG17" s="59">
        <v>0.27213100000000001</v>
      </c>
      <c r="KH17" s="59">
        <v>0.53114799999999995</v>
      </c>
      <c r="KI17" s="59">
        <v>0.69508199999999998</v>
      </c>
      <c r="KJ17" s="59">
        <v>0.78032800000000002</v>
      </c>
      <c r="KK17" s="59">
        <v>0.81967199999999996</v>
      </c>
      <c r="KL17" s="59">
        <v>0.9</v>
      </c>
      <c r="KM17" s="59">
        <v>0.92786900000000005</v>
      </c>
      <c r="KN17" s="59">
        <v>0.47868899999999998</v>
      </c>
      <c r="KO17" s="59">
        <v>0.48852499999999999</v>
      </c>
      <c r="KP17" s="59">
        <v>0.93779900000000005</v>
      </c>
      <c r="KQ17" s="59">
        <v>0.87868800000000002</v>
      </c>
      <c r="KR17" s="59">
        <v>0.88524599999999998</v>
      </c>
      <c r="KS17" s="59">
        <v>0.855738</v>
      </c>
      <c r="KT17" s="59">
        <v>0.75082000000000004</v>
      </c>
      <c r="KU17" s="59">
        <v>0.77049200000000007</v>
      </c>
      <c r="KV17" s="59">
        <v>0.50491799999999998</v>
      </c>
      <c r="KW17" s="59">
        <v>0.82295099999999999</v>
      </c>
      <c r="KX17" s="59">
        <v>0.92</v>
      </c>
      <c r="KY17" s="59">
        <v>0.94</v>
      </c>
      <c r="KZ17" s="59">
        <v>0.94</v>
      </c>
      <c r="LA17" s="59">
        <v>0.68852500000000005</v>
      </c>
      <c r="LB17" s="59">
        <v>0.478688</v>
      </c>
      <c r="LC17" s="59">
        <v>0.39672099999999999</v>
      </c>
      <c r="LD17" s="59">
        <v>0.74098399999999998</v>
      </c>
      <c r="LE17" s="59">
        <v>0.59344299999999994</v>
      </c>
      <c r="LF17" s="59">
        <v>0.714754</v>
      </c>
      <c r="LG17" s="7"/>
      <c r="LH17" s="7"/>
      <c r="LI17" s="7"/>
      <c r="LJ17" s="66">
        <f>LJ16/$LI16</f>
        <v>0</v>
      </c>
      <c r="LK17" s="66">
        <f>LK16/$LI16</f>
        <v>0</v>
      </c>
      <c r="LL17" s="7">
        <f>LL16/$LI16</f>
        <v>0.14285714285714285</v>
      </c>
      <c r="LM17" s="7">
        <f>LM16/$LI16</f>
        <v>0.10714285714285714</v>
      </c>
      <c r="LN17" s="7">
        <f>LN16/$LI16</f>
        <v>7.1428571428571425E-2</v>
      </c>
      <c r="LO17" s="7">
        <f>LO16/$LI16</f>
        <v>7.1428571428571425E-2</v>
      </c>
      <c r="LP17" s="7">
        <f>LP16/$LI16</f>
        <v>3.5714285714285712E-2</v>
      </c>
      <c r="LQ17" s="7">
        <f>LQ16/$LI16</f>
        <v>0.17857142857142858</v>
      </c>
      <c r="LR17" s="7">
        <f>LR16/$LI16</f>
        <v>3.5714285714285712E-2</v>
      </c>
      <c r="LS17" s="7">
        <f>LS16/$LI16</f>
        <v>7.1428571428571425E-2</v>
      </c>
      <c r="LT17" s="7"/>
      <c r="LU17" s="76">
        <v>0.11648660008292915</v>
      </c>
      <c r="LV17" s="11">
        <v>0.17492277736927295</v>
      </c>
      <c r="LW17" s="10"/>
      <c r="LX17" s="7"/>
      <c r="LY17" s="7"/>
      <c r="LZ17" s="7"/>
      <c r="MA17" s="7"/>
      <c r="MB17" s="7"/>
      <c r="MC17" s="7"/>
      <c r="MD17" s="7"/>
      <c r="ME17" s="7"/>
      <c r="MF17" s="7"/>
      <c r="MG17" s="7">
        <v>0.25</v>
      </c>
      <c r="MH17" s="81">
        <f>MH16/($B16/10000)</f>
        <v>1.6823687752355314</v>
      </c>
      <c r="MI17" s="7">
        <v>0.6</v>
      </c>
      <c r="MJ17" s="81">
        <f>MJ16/($B16/10000)</f>
        <v>2.1029609690444144</v>
      </c>
      <c r="MK17" s="7">
        <v>0.59799999999999998</v>
      </c>
      <c r="ML17" s="81">
        <f>ML16/($B16/10000)</f>
        <v>73.183041722745628</v>
      </c>
      <c r="MM17" s="81">
        <f>MM16/($B16/10000)</f>
        <v>460.54845222072674</v>
      </c>
      <c r="MN17" s="81">
        <f>MN16/($B16/10000)</f>
        <v>84.53903095558546</v>
      </c>
      <c r="MO17" s="81">
        <f>MO16/($B16/10000)</f>
        <v>3.7853297442799461</v>
      </c>
      <c r="MP17" s="7">
        <v>0.23599999999999999</v>
      </c>
      <c r="MQ17" s="81">
        <f>MQ16/($B16/10000)</f>
        <v>60.565275908479137</v>
      </c>
      <c r="MR17" s="7">
        <v>0.80400000000000005</v>
      </c>
      <c r="MS17" s="81">
        <f>MS16/($B16/10000)</f>
        <v>58.04172274562584</v>
      </c>
      <c r="MT17" s="7">
        <v>0.127</v>
      </c>
      <c r="MU17" s="81">
        <f>MU16/($B16/10000)</f>
        <v>69.818304172274551</v>
      </c>
      <c r="MV17" s="81">
        <f>MV16/($B16/10000)</f>
        <v>0</v>
      </c>
      <c r="MW17" s="81">
        <f>MW16/($B16/10000)</f>
        <v>4.2059219380888289</v>
      </c>
      <c r="MX17" s="81">
        <f>MX16/($B16/10000)</f>
        <v>5.0471063257065945</v>
      </c>
      <c r="MY17" s="81">
        <f>MY16/($B16/10000)</f>
        <v>10.935397039030955</v>
      </c>
      <c r="MZ17" s="7">
        <v>0.65400000000000003</v>
      </c>
      <c r="NA17" s="7"/>
      <c r="NB17" s="7"/>
      <c r="NC17" s="11">
        <f>NC16/$NB16</f>
        <v>0.48125646910580083</v>
      </c>
      <c r="ND17" s="11">
        <f>ND16/$NB16</f>
        <v>0.51874353089419922</v>
      </c>
      <c r="NE17" s="11">
        <f>NE16/$NB16</f>
        <v>5.7288150848296658E-2</v>
      </c>
      <c r="NF17" s="11">
        <f>NF16/$NB16</f>
        <v>6.6828675577156743E-2</v>
      </c>
      <c r="NG17" s="11">
        <f>NG16/$NB16</f>
        <v>4.2932361279870393E-2</v>
      </c>
      <c r="NH17" s="11">
        <f>NH16/$NB16</f>
        <v>0.10242563340983754</v>
      </c>
      <c r="NI17" s="11">
        <f>NI16/$NB16</f>
        <v>0.25772917510463078</v>
      </c>
      <c r="NJ17" s="11">
        <f>NJ16/$NB16</f>
        <v>0.2888258854236983</v>
      </c>
      <c r="NK17" s="11">
        <f>NK16/$NB16</f>
        <v>0.15750866297646371</v>
      </c>
      <c r="NL17" s="11">
        <f>NL16/$NB16</f>
        <v>2.6461455380045903E-2</v>
      </c>
      <c r="NM17" s="11">
        <f>NM16/$NB16</f>
        <v>0.16704918770532379</v>
      </c>
      <c r="NN17" s="11">
        <f>NN16/$NB16</f>
        <v>0.10242563340983754</v>
      </c>
      <c r="NO17" s="11">
        <f>NO16/$NB16</f>
        <v>0.25772917510463078</v>
      </c>
      <c r="NP17" s="11">
        <f>NP16/$NB16</f>
        <v>0.2888258854236983</v>
      </c>
      <c r="NQ17" s="11">
        <f>NQ16/$NB16</f>
        <v>0.18397011835650962</v>
      </c>
    </row>
    <row r="18" spans="1:381">
      <c r="A18" s="4" t="str">
        <f>A16&amp;"index"</f>
        <v>Drum Brae Gyleindex</v>
      </c>
      <c r="B18" s="7"/>
      <c r="C18" s="12">
        <f>C17/C$6</f>
        <v>1.0091227614640348</v>
      </c>
      <c r="D18" s="12">
        <f>D17/D$6</f>
        <v>0.99038916421951084</v>
      </c>
      <c r="E18" s="12">
        <f>E17/E$6</f>
        <v>1.0582941402337063</v>
      </c>
      <c r="F18" s="12">
        <f>F17/F$6</f>
        <v>1.1165839651695781</v>
      </c>
      <c r="G18" s="12">
        <f>G17/G$6</f>
        <v>1.1121729676436098</v>
      </c>
      <c r="H18" s="12">
        <f>H17/H$6</f>
        <v>0.70051176795842218</v>
      </c>
      <c r="I18" s="12">
        <f>I17/I$6</f>
        <v>0.87277566159189224</v>
      </c>
      <c r="J18" s="12">
        <f>J17/J$6</f>
        <v>1.2657108767808036</v>
      </c>
      <c r="K18" s="12">
        <f>K17/K$6</f>
        <v>1.2060338977138056</v>
      </c>
      <c r="L18" s="12">
        <f>L17/L$6</f>
        <v>1.2401344994325625</v>
      </c>
      <c r="M18" s="12">
        <f>M17/M$6</f>
        <v>1.0946844638978903</v>
      </c>
      <c r="N18" s="12">
        <f>N17/N$6</f>
        <v>0.70051176795842218</v>
      </c>
      <c r="O18" s="12">
        <f>O17/O$6</f>
        <v>0.87277566159189224</v>
      </c>
      <c r="P18" s="12">
        <f>P17/P$6</f>
        <v>1.2657108767808036</v>
      </c>
      <c r="Q18" s="12">
        <f>Q17/Q$6</f>
        <v>1.2108665372832106</v>
      </c>
      <c r="R18" s="12"/>
      <c r="S18" s="12">
        <f>S17/S$6</f>
        <v>1.1892304043957043</v>
      </c>
      <c r="T18" s="12">
        <f>T17/T$6</f>
        <v>0.71653352349366906</v>
      </c>
      <c r="U18" s="12">
        <f>U17/U$6</f>
        <v>0.88531707377015822</v>
      </c>
      <c r="V18" s="12">
        <f>V17/V$6</f>
        <v>1.0439522943494475</v>
      </c>
      <c r="W18" s="12">
        <f>W17/W$6</f>
        <v>1.2143601423000407</v>
      </c>
      <c r="X18" s="12">
        <f>X17/X$6</f>
        <v>1.0827880639543561</v>
      </c>
      <c r="Y18" s="12">
        <f>Y17/Y$6</f>
        <v>1.3990383513160327</v>
      </c>
      <c r="Z18" s="12"/>
      <c r="AA18" s="12">
        <f>AA17/AA$6</f>
        <v>1.2891105100933986</v>
      </c>
      <c r="AB18" s="12">
        <f>AB17/AB$6</f>
        <v>0.54925502260541803</v>
      </c>
      <c r="AC18" s="12">
        <f>AC17/AC$6</f>
        <v>0.77003002430440293</v>
      </c>
      <c r="AD18" s="12">
        <f>AD17/AD$6</f>
        <v>0.66056232620632349</v>
      </c>
      <c r="AE18" s="12">
        <f>AE17/AE$6</f>
        <v>0.47782404609004431</v>
      </c>
      <c r="AF18" s="12">
        <f>AF17/AF$6</f>
        <v>0.70790833605746961</v>
      </c>
      <c r="AG18" s="12"/>
      <c r="AH18" s="12"/>
      <c r="AI18" s="12">
        <f>AI17/AI$6</f>
        <v>0.81295860744421666</v>
      </c>
      <c r="AJ18" s="12">
        <f>AJ17/AJ$6</f>
        <v>0.62773863487145976</v>
      </c>
      <c r="AK18" s="12">
        <f>AK17/AK$6</f>
        <v>0.84731962570046049</v>
      </c>
      <c r="AL18" s="12">
        <f>AL17/AL$6</f>
        <v>1.2821592845626268</v>
      </c>
      <c r="AM18" s="12">
        <f>AM17/AM$6</f>
        <v>1.1198877570632535</v>
      </c>
      <c r="AN18" s="12"/>
      <c r="AO18" s="12"/>
      <c r="AP18" s="12">
        <f>AP17/AP$6</f>
        <v>0.85962334167899301</v>
      </c>
      <c r="AQ18" s="12">
        <f>AQ17/AQ$6</f>
        <v>1.0284204411640872</v>
      </c>
      <c r="AR18" s="12">
        <f>AR17/AR$6</f>
        <v>1.1809633215364261</v>
      </c>
      <c r="AS18" s="12">
        <f>AS17/AS$6</f>
        <v>1.0902405426849653</v>
      </c>
      <c r="AT18" s="12">
        <f>AT17/AT$6</f>
        <v>0.81576311183482952</v>
      </c>
      <c r="AU18" s="12">
        <f>AU17/AU$6</f>
        <v>0.70367363582737774</v>
      </c>
      <c r="AV18" s="12">
        <f>AV17/AV$6</f>
        <v>1.2608192600034316</v>
      </c>
      <c r="AW18" s="12"/>
      <c r="AX18" s="12">
        <f>AX17/AX$6</f>
        <v>0.79848535902497431</v>
      </c>
      <c r="AY18" s="12">
        <f>AY17/AY$6</f>
        <v>1.0549588715291784</v>
      </c>
      <c r="AZ18" s="12">
        <f>AZ17/AZ$6</f>
        <v>1.2841044325325095</v>
      </c>
      <c r="BA18" s="12">
        <f>BA17/BA$6</f>
        <v>1.1265492680968923</v>
      </c>
      <c r="BB18" s="12">
        <f>BB17/BB$6</f>
        <v>1.2224006934591281</v>
      </c>
      <c r="BC18" s="12">
        <f>BC17/BC$6</f>
        <v>0.62035738927394024</v>
      </c>
      <c r="BD18" s="12">
        <f>BD17/BD$6</f>
        <v>0.47680723838006556</v>
      </c>
      <c r="BE18" s="12">
        <f>BE17/BE$6</f>
        <v>0.95906595543193329</v>
      </c>
      <c r="BF18" s="12">
        <f>BF17/BF$6</f>
        <v>0.83341374823569681</v>
      </c>
      <c r="BG18" s="12"/>
      <c r="BH18" s="12">
        <f>BH17/BH$6</f>
        <v>0.7141686378960308</v>
      </c>
      <c r="BI18" s="12">
        <f>BI17/BI$6</f>
        <v>0.32560587052418954</v>
      </c>
      <c r="BJ18" s="12">
        <f>BJ17/BJ$6</f>
        <v>1.7115586024944038</v>
      </c>
      <c r="BK18" s="12">
        <f>BK17/BK$6</f>
        <v>2.1181207415585375</v>
      </c>
      <c r="BL18" s="12">
        <f>BL17/BL$6</f>
        <v>1.8443165970997946</v>
      </c>
      <c r="BM18" s="12">
        <f>BM17/BM$6</f>
        <v>0.49312895688340358</v>
      </c>
      <c r="BN18" s="12">
        <f>BN17/BN$6</f>
        <v>0.58721820632197996</v>
      </c>
      <c r="BO18" s="12"/>
      <c r="BP18" s="12">
        <f>BP17/BP$6</f>
        <v>0.91552017326835222</v>
      </c>
      <c r="BQ18" s="12">
        <f>BQ17/BQ$6</f>
        <v>1.0591018715867309</v>
      </c>
      <c r="BR18" s="12">
        <f>BR17/BR$6</f>
        <v>1.2952132982859372</v>
      </c>
      <c r="BS18" s="12">
        <f>BS17/BS$6</f>
        <v>1.0929235239714286</v>
      </c>
      <c r="BT18" s="12">
        <f>BT17/BT$6</f>
        <v>0.97772866880093656</v>
      </c>
      <c r="BU18" s="12">
        <f>BU17/BU$6</f>
        <v>0.85596043341877093</v>
      </c>
      <c r="BV18" s="12">
        <f>BV17/BV$6</f>
        <v>0.58107115679539023</v>
      </c>
      <c r="BW18" s="12">
        <f>BW17/BW$6</f>
        <v>0.8682300578018165</v>
      </c>
      <c r="BX18" s="12">
        <f>BX17/BX$6</f>
        <v>1.3249230737957447</v>
      </c>
      <c r="BY18" s="12">
        <f>BY17/BY$6</f>
        <v>0.38963624161177796</v>
      </c>
      <c r="BZ18" s="12">
        <f>BZ17/BZ$6</f>
        <v>0.93828058120831082</v>
      </c>
      <c r="CA18" s="12">
        <f>CA17/CA$6</f>
        <v>0.78024626237595363</v>
      </c>
      <c r="CB18" s="12">
        <f>CB17/CB$6</f>
        <v>0.71765031726872619</v>
      </c>
      <c r="CC18" s="12">
        <f>CC17/CC$6</f>
        <v>0.98093233225740062</v>
      </c>
      <c r="CD18" s="12">
        <f>CD17/CD$6</f>
        <v>1.0624136821274746</v>
      </c>
      <c r="CE18" s="12">
        <f>CE17/CE$6</f>
        <v>1.0653002503882196</v>
      </c>
      <c r="CF18" s="12">
        <f>CF17/CF$6</f>
        <v>1.1265290804410459</v>
      </c>
      <c r="CG18" s="12">
        <f>CG17/CG$6</f>
        <v>1.071020038567176</v>
      </c>
      <c r="CH18" s="12">
        <f>CH17/CH$6</f>
        <v>0.86884556953954062</v>
      </c>
      <c r="CI18" s="12">
        <f>CI17/CI$6</f>
        <v>0.64646429707552389</v>
      </c>
      <c r="CJ18" s="12">
        <f>CJ17/CJ$6</f>
        <v>0.83860786317134861</v>
      </c>
      <c r="CK18" s="12">
        <f>CK17/CK$6</f>
        <v>1.3468637812955453</v>
      </c>
      <c r="CL18" s="12">
        <f>CL17/CL$6</f>
        <v>0.42655627560562415</v>
      </c>
      <c r="CM18" s="12">
        <f>CM17/CM$6</f>
        <v>0.8998140290984793</v>
      </c>
      <c r="CN18" s="12">
        <f>CN17/CN$6</f>
        <v>0.72417778733335403</v>
      </c>
      <c r="CO18" s="12">
        <f>CO17/CO$6</f>
        <v>0.68227239463465383</v>
      </c>
      <c r="CP18" s="12">
        <f>CP17/CP$6</f>
        <v>1.0171089314586559</v>
      </c>
      <c r="CQ18" s="12">
        <f>CQ17/CQ$6</f>
        <v>1.0592922155772815</v>
      </c>
      <c r="CR18" s="12">
        <f>CR17/CR$6</f>
        <v>1.3495088847212764</v>
      </c>
      <c r="CS18" s="12">
        <f>CS17/CS$6</f>
        <v>1.0587520475912799</v>
      </c>
      <c r="CT18" s="12">
        <f>CT17/CT$6</f>
        <v>0.81558341063500595</v>
      </c>
      <c r="CU18" s="12">
        <f>CU17/CU$6</f>
        <v>0.8476592231579464</v>
      </c>
      <c r="CV18" s="12">
        <f>CV17/CV$6</f>
        <v>0.52718078620780917</v>
      </c>
      <c r="CW18" s="12">
        <f>CW17/CW$6</f>
        <v>0.88790386494615248</v>
      </c>
      <c r="CX18" s="12">
        <f>CX17/CX$6</f>
        <v>1.3053176147334895</v>
      </c>
      <c r="CY18" s="12">
        <f>CY17/CY$6</f>
        <v>0.35466845224343535</v>
      </c>
      <c r="CZ18" s="12">
        <f>CZ17/CZ$6</f>
        <v>0.92930168081788245</v>
      </c>
      <c r="DA18" s="12">
        <f>DA17/DA$6</f>
        <v>0.85002092976944732</v>
      </c>
      <c r="DB18" s="12">
        <f>DB17/DB$6</f>
        <v>0.75591620136598114</v>
      </c>
      <c r="DC18" s="12"/>
      <c r="DD18" s="12">
        <f>DD17/DD$6</f>
        <v>0.94588400254823835</v>
      </c>
      <c r="DE18" s="12">
        <f>DE17/DE$6</f>
        <v>1.0033358666037908</v>
      </c>
      <c r="DF18" s="12">
        <f>DF17/DF$6</f>
        <v>0.99854662583496201</v>
      </c>
      <c r="DG18" s="12">
        <f>DG17/DG$6</f>
        <v>0.91366413480634368</v>
      </c>
      <c r="DH18" s="12">
        <f>DH17/DH$6</f>
        <v>0.91354835323268679</v>
      </c>
      <c r="DI18" s="12"/>
      <c r="DJ18" s="12">
        <f>DJ17/DJ$6</f>
        <v>1.0154510061117517</v>
      </c>
      <c r="DK18" s="12">
        <f>DK17/DK$6</f>
        <v>1.0695403587567955</v>
      </c>
      <c r="DL18" s="12">
        <f>DL17/DL$6</f>
        <v>0.95082841796239481</v>
      </c>
      <c r="DM18" s="12">
        <f>DM17/DM$6</f>
        <v>0.96491116993512571</v>
      </c>
      <c r="DN18" s="12"/>
      <c r="DO18" s="12"/>
      <c r="DP18" s="12">
        <f>DP17/DP$6</f>
        <v>1.3083262631326236</v>
      </c>
      <c r="DQ18" s="12">
        <f>DQ17/DQ$6</f>
        <v>1.0403480261268472</v>
      </c>
      <c r="DR18" s="12">
        <f>DR17/DR$6</f>
        <v>1.1889376314910414</v>
      </c>
      <c r="DS18" s="12">
        <f>DS17/DS$6</f>
        <v>0.75453169323833835</v>
      </c>
      <c r="DT18" s="12">
        <f>DT17/DT$6</f>
        <v>1.140648130902248</v>
      </c>
      <c r="DU18" s="12"/>
      <c r="DV18" s="12"/>
      <c r="DW18" s="12" t="e">
        <f>DW17/DW$6</f>
        <v>#DIV/0!</v>
      </c>
      <c r="DX18" s="12" t="e">
        <f>DX17/DX$6</f>
        <v>#DIV/0!</v>
      </c>
      <c r="DY18" s="12"/>
      <c r="DZ18" s="33">
        <f>(DZ16/(DO16/10000))/(DZ$5/(DO$5/10000))</f>
        <v>0.88873853879731157</v>
      </c>
      <c r="EA18" s="12">
        <f>EA17/EA$6</f>
        <v>1.0536664856056492</v>
      </c>
      <c r="EB18" s="12">
        <f>EB17/EB$6</f>
        <v>0.91704543152179052</v>
      </c>
      <c r="EC18" s="12">
        <f>EC17/EC$6</f>
        <v>1.0989585840111662</v>
      </c>
      <c r="ED18" s="12">
        <f>ED17/ED$6</f>
        <v>0.9222463768977236</v>
      </c>
      <c r="EE18" s="12">
        <f>EE17/EE$6</f>
        <v>1.0761352434356237</v>
      </c>
      <c r="EF18" s="12"/>
      <c r="EG18" s="12"/>
      <c r="EH18" s="12">
        <f>EH17/EH$6</f>
        <v>1.0262408157144998</v>
      </c>
      <c r="EI18" s="12">
        <f>EI17/EI$6</f>
        <v>0.44007201646090532</v>
      </c>
      <c r="EJ18" s="12">
        <f>EJ17/EJ$6</f>
        <v>0.86274988207355352</v>
      </c>
      <c r="EK18" s="12">
        <f>EK17/EK$6</f>
        <v>1.1679636455834455</v>
      </c>
      <c r="EL18" s="12">
        <f>EL17/EL$6</f>
        <v>1.0591148251315383</v>
      </c>
      <c r="EM18" s="12">
        <f>EM17/EM$6</f>
        <v>1.0342345312671721</v>
      </c>
      <c r="EN18" s="12">
        <f>EN17/EN$6</f>
        <v>0.93260294879132244</v>
      </c>
      <c r="EO18" s="12">
        <f>EO17/EO$6</f>
        <v>1.0758530787516296</v>
      </c>
      <c r="EP18" s="12">
        <f>EP17/EP$6</f>
        <v>0.63370370370370366</v>
      </c>
      <c r="EQ18" s="12">
        <f>EQ17/EQ$6</f>
        <v>0.54162709718265267</v>
      </c>
      <c r="ER18" s="12">
        <f>ER17/ER$6</f>
        <v>0.95019009782562258</v>
      </c>
      <c r="ES18" s="12">
        <f>ES17/ES$6</f>
        <v>1.0293664222598231</v>
      </c>
      <c r="ET18" s="12">
        <f>ET17/ET$6</f>
        <v>1.0380384331440184</v>
      </c>
      <c r="EU18" s="12">
        <f>EU17/EU$6</f>
        <v>0.93812539408394335</v>
      </c>
      <c r="EV18" s="12">
        <f>EV17/EV$6</f>
        <v>1.050643138775774</v>
      </c>
      <c r="EW18" s="12">
        <f>EW17/EW$6</f>
        <v>0.97060623703106563</v>
      </c>
      <c r="EX18" s="12">
        <f>EX17/EX$6</f>
        <v>0.92051761241363694</v>
      </c>
      <c r="EY18" s="12">
        <f>EY17/EY$6</f>
        <v>1.0952903520804755</v>
      </c>
      <c r="EZ18" s="12">
        <f>EZ17/EZ$6</f>
        <v>1.1117608836907082</v>
      </c>
      <c r="FA18" s="12"/>
      <c r="FB18" s="12"/>
      <c r="FC18" s="12">
        <f>FC17/FC$6</f>
        <v>1.3919413919413919</v>
      </c>
      <c r="FD18" s="12">
        <f>FD17/FD$6</f>
        <v>0.90854751942618051</v>
      </c>
      <c r="FE18" s="12">
        <f>FE17/FE$6</f>
        <v>0.77551020408163251</v>
      </c>
      <c r="FF18" s="12">
        <f>FF17/FF$6</f>
        <v>1.292517006802721</v>
      </c>
      <c r="FG18" s="12">
        <f>FG17/FG$6</f>
        <v>0.80304311073541845</v>
      </c>
      <c r="FH18" s="12">
        <f>FH17/FH$6</f>
        <v>1.0563210055595842</v>
      </c>
      <c r="FI18" s="12">
        <f>FI17/FI$6</f>
        <v>0.8482142857142857</v>
      </c>
      <c r="FJ18" s="12">
        <f>FJ17/FJ$6</f>
        <v>3.231292517006803</v>
      </c>
      <c r="FK18" s="12">
        <f>FK17/FK$6</f>
        <v>0.49803407601572736</v>
      </c>
      <c r="FL18" s="12">
        <f>FL17/FL$6</f>
        <v>0.82608695652173914</v>
      </c>
      <c r="FM18" s="12">
        <f>FM17/FM$6</f>
        <v>0.64935064935064934</v>
      </c>
      <c r="FN18" s="12">
        <f>FN17/FN$6</f>
        <v>1.1801242236024843</v>
      </c>
      <c r="FO18" s="12">
        <f>FO17/FO$6</f>
        <v>0.98201364482117015</v>
      </c>
      <c r="FP18" s="12">
        <f>FP17/FP$6</f>
        <v>1.4872798434442269</v>
      </c>
      <c r="FQ18" s="12">
        <f>FQ17/FQ$6</f>
        <v>1.0186061179438661</v>
      </c>
      <c r="FR18" s="12">
        <f>FR17/FR$6</f>
        <v>0.81196581196581197</v>
      </c>
      <c r="FS18" s="12"/>
      <c r="FT18" s="12">
        <f>FT16/FT$5</f>
        <v>0.98019801980198018</v>
      </c>
      <c r="FU18" s="12">
        <f>FU17/FU$6</f>
        <v>1.3630573248407643</v>
      </c>
      <c r="FV18" s="12">
        <f>FV17/FV$6</f>
        <v>0.90909090909090917</v>
      </c>
      <c r="FW18" s="18"/>
      <c r="FX18" s="12">
        <f>FX17/FX$6</f>
        <v>1.1454545454545455</v>
      </c>
      <c r="FY18" s="12">
        <f>FY17/FY$6</f>
        <v>1.126829268292683</v>
      </c>
      <c r="FZ18" s="12">
        <f>FZ17/FZ$6</f>
        <v>1.0524344569288391</v>
      </c>
      <c r="GA18" s="12">
        <f>GA17/GA$6</f>
        <v>1.0647058823529412</v>
      </c>
      <c r="GB18" s="12">
        <f>GB17/GB$6</f>
        <v>0.83720930232558133</v>
      </c>
      <c r="GC18" s="12">
        <f>GC17/GC$6</f>
        <v>0.77586206896551735</v>
      </c>
      <c r="GD18" s="45"/>
      <c r="GE18" s="12">
        <f>GE16/GE$5</f>
        <v>1.0464573506920793</v>
      </c>
      <c r="GF18" s="12">
        <f>GF17/GF$6</f>
        <v>0.91329479768786137</v>
      </c>
      <c r="GG18" s="12">
        <f>GG17/GG$6</f>
        <v>1.0983003268965057</v>
      </c>
      <c r="GH18" s="12">
        <f>GH17/GH$6</f>
        <v>0.7385892116182573</v>
      </c>
      <c r="GI18" s="12">
        <f>GI17/GI$6</f>
        <v>1.0641025641025641</v>
      </c>
      <c r="GJ18" s="12">
        <f>GJ17/GJ$6</f>
        <v>1.2137404580152671</v>
      </c>
      <c r="GK18" s="12">
        <f>GK17/GK$6</f>
        <v>1.2209302325581395</v>
      </c>
      <c r="GL18" s="12">
        <f>GL17/GL$6</f>
        <v>1.211581923566879</v>
      </c>
      <c r="GM18" s="12">
        <f>GM17/GM$6</f>
        <v>1.2028985507246377</v>
      </c>
      <c r="GN18" s="12">
        <f>GN17/GN$6</f>
        <v>0.8928571428571429</v>
      </c>
      <c r="GO18" s="12">
        <f>GO17/GO$6</f>
        <v>0.58333333333333337</v>
      </c>
      <c r="GP18" s="12">
        <f>GP16/GP$5</f>
        <v>1.0103239564712891</v>
      </c>
      <c r="GQ18" s="12">
        <f>GQ16/GQ$5</f>
        <v>0.96547074355501139</v>
      </c>
      <c r="GR18" s="18"/>
      <c r="GS18" s="12">
        <f>GS17/GS$6</f>
        <v>1.1933085501858736</v>
      </c>
      <c r="GT18" s="12">
        <f>GT17/GT$6</f>
        <v>1.0402684563758389</v>
      </c>
      <c r="GU18" s="12">
        <f>GU17/GU$6</f>
        <v>0.78534031413612559</v>
      </c>
      <c r="GV18" s="12">
        <f>GV17/GV$6</f>
        <v>0.69892473118279574</v>
      </c>
      <c r="GW18" s="18"/>
      <c r="GX18" s="12">
        <f>GX17/GX$6</f>
        <v>0.89052631578947372</v>
      </c>
      <c r="GY18" s="12">
        <f>GY17/GY$6</f>
        <v>1.054945054945055</v>
      </c>
      <c r="GZ18" s="1"/>
      <c r="HA18" s="12">
        <f>HA17/HA$6</f>
        <v>0.94908062234794921</v>
      </c>
      <c r="HB18" s="12">
        <f>HB17/HB$6</f>
        <v>0.96610169491525422</v>
      </c>
      <c r="HC18" s="12">
        <f>HC17/HC$6</f>
        <v>0.98711943793911006</v>
      </c>
      <c r="HD18" s="12">
        <f>HD17/HD$6</f>
        <v>1.0042613636363635</v>
      </c>
      <c r="HE18" s="12">
        <f>HE17/HE$6</f>
        <v>0.96124031007751931</v>
      </c>
      <c r="HF18" s="12">
        <f>HF17/HF$6</f>
        <v>0.997907949790795</v>
      </c>
      <c r="HG18" s="12">
        <f>HG17/HG$6</f>
        <v>1.0271800679501699</v>
      </c>
      <c r="HH18" s="12">
        <f>HH17/HH$6</f>
        <v>1.0267558528428093</v>
      </c>
      <c r="HI18" s="18"/>
      <c r="HJ18" s="12">
        <f>HJ17/HJ$6</f>
        <v>0.98746867167919794</v>
      </c>
      <c r="HK18" s="12">
        <f>HK17/HK$6</f>
        <v>0.99031811894882438</v>
      </c>
      <c r="HL18" s="12">
        <f>HL17/HL$6</f>
        <v>1.0026954177897573</v>
      </c>
      <c r="HM18" s="12">
        <f>HM17/HM$6</f>
        <v>0.9577464788732396</v>
      </c>
      <c r="HN18" s="12">
        <f>HN17/HN$6</f>
        <v>0.91176470588235303</v>
      </c>
      <c r="HO18" s="12">
        <f>HO17/HO$6</f>
        <v>0.98148148148148151</v>
      </c>
      <c r="HP18" s="12">
        <f>HP17/HP$6</f>
        <v>0.8571428571428571</v>
      </c>
      <c r="HQ18" s="18"/>
      <c r="HR18" s="12">
        <f>HR17/HR$6</f>
        <v>1.0378378378378379</v>
      </c>
      <c r="HS18" s="12">
        <f>HS17/HS$6</f>
        <v>1.0621118012422361</v>
      </c>
      <c r="HT18" s="18"/>
      <c r="HU18" s="12">
        <f>HU17/HU$6</f>
        <v>1.25</v>
      </c>
      <c r="HV18" s="12">
        <f>HV17/HV$6</f>
        <v>0.82352941176470584</v>
      </c>
      <c r="HW18" s="12">
        <f>HW17/HW$6</f>
        <v>0.99405646359583955</v>
      </c>
      <c r="HX18" s="12">
        <f>HX17/HX$6</f>
        <v>1.0902255639097742</v>
      </c>
      <c r="HY18" s="12">
        <f>HY17/HY$6</f>
        <v>0.89473684210526327</v>
      </c>
      <c r="HZ18" s="12">
        <f>HZ17/HZ$6</f>
        <v>0.96666666666666667</v>
      </c>
      <c r="IA18" s="18"/>
      <c r="IB18" s="12">
        <f>IB17/IB$6</f>
        <v>0.9910714285714286</v>
      </c>
      <c r="IC18" s="12">
        <f>IC17/IC$6</f>
        <v>1.0032894736842106</v>
      </c>
      <c r="ID18" s="12">
        <f>ID17/ID$6</f>
        <v>0.98245614035087714</v>
      </c>
      <c r="IE18" s="12">
        <f>IE17/IE$6</f>
        <v>1.0902255639097742</v>
      </c>
      <c r="IF18" s="12">
        <f>IF17/IF$6</f>
        <v>0.91666666666666663</v>
      </c>
      <c r="IG18" s="12">
        <f>IG17/IG$6</f>
        <v>1.1333333333333335</v>
      </c>
      <c r="IH18" s="18"/>
      <c r="II18" s="12">
        <f>II17/II$6</f>
        <v>0.99606838836682221</v>
      </c>
      <c r="IJ18" s="12">
        <f>IJ17/IJ$6</f>
        <v>1.0943396226415094</v>
      </c>
      <c r="IK18" s="12">
        <f>IK17/IK$6</f>
        <v>0.9375</v>
      </c>
      <c r="IL18" s="12">
        <f>IL17/IL$6</f>
        <v>0.95833333333333326</v>
      </c>
      <c r="IM18" s="18"/>
      <c r="IN18" s="12">
        <f>IN17/IN$6</f>
        <v>0.93805309734513265</v>
      </c>
      <c r="IO18" s="12">
        <f>IO17/IO$6</f>
        <v>1.0802139037433156</v>
      </c>
      <c r="IP18" s="12">
        <f>IP17/IP$6</f>
        <v>1</v>
      </c>
      <c r="IQ18" s="12">
        <f>IQ17/IQ$6</f>
        <v>1.138095238095238</v>
      </c>
      <c r="IR18" s="12">
        <f>IR17/IR$6</f>
        <v>0.9365079365079364</v>
      </c>
      <c r="IS18" s="12">
        <f>IS17/IS$6</f>
        <v>1.1348314606741574</v>
      </c>
      <c r="IT18" s="12">
        <f>IT17/IT$6</f>
        <v>1</v>
      </c>
      <c r="IU18" s="12">
        <f>IU17/IU$6</f>
        <v>1.1343283582089552</v>
      </c>
      <c r="IV18" s="12">
        <f>IV17/IV$6</f>
        <v>1.0235294117647058</v>
      </c>
      <c r="IW18" s="12">
        <f>IW17/IW$6</f>
        <v>0.77519379844961245</v>
      </c>
      <c r="IX18" s="12">
        <f>IX17/IX$6</f>
        <v>0.86506968822839003</v>
      </c>
      <c r="IY18" s="12">
        <f>IY17/IY$6</f>
        <v>0.70000000000000007</v>
      </c>
      <c r="IZ18" s="12">
        <f>IZ17/IZ$6</f>
        <v>1.0421052631578949</v>
      </c>
      <c r="JA18" s="12">
        <f>JA17/JA$6</f>
        <v>1.04453666357052</v>
      </c>
      <c r="JB18" s="12">
        <f>JB17/JB$6</f>
        <v>0.9928057553956835</v>
      </c>
      <c r="JC18" s="12">
        <f>JC17/JC$6</f>
        <v>0.99326145552560652</v>
      </c>
      <c r="JD18" s="12">
        <f>JD17/JD$6</f>
        <v>1.015625</v>
      </c>
      <c r="JE18" s="12">
        <f>JE17/JE$6</f>
        <v>1.0645161290322582</v>
      </c>
      <c r="JF18" s="12">
        <f>JF17/JF$6</f>
        <v>1.0172413793103448</v>
      </c>
      <c r="JG18" s="12">
        <f>JG17/JG$6</f>
        <v>0.98648648648648651</v>
      </c>
      <c r="JH18" s="12">
        <f>JH17/JH$6</f>
        <v>1.0164705882352942</v>
      </c>
      <c r="JI18" s="12">
        <f>JI17/JI$6</f>
        <v>1.0113636363636365</v>
      </c>
      <c r="JJ18" s="12">
        <f>JJ17/JJ$6</f>
        <v>0.97419354838709671</v>
      </c>
      <c r="JK18" s="12">
        <f>JK17/JK$6</f>
        <v>0.98529411764705876</v>
      </c>
      <c r="JL18" s="12">
        <f>JL17/JL$6</f>
        <v>0.98484848484848486</v>
      </c>
      <c r="JM18" s="7"/>
      <c r="JN18" s="55"/>
      <c r="JO18" s="56">
        <f>JO17/JO$6</f>
        <v>0.96347814358298289</v>
      </c>
      <c r="JP18" s="56">
        <f>JP17/JP$6</f>
        <v>0.80257732947334659</v>
      </c>
      <c r="JQ18" s="56">
        <f>JQ17/JQ$6</f>
        <v>0.96187279577040063</v>
      </c>
      <c r="JR18" s="56">
        <f>JR17/JR$6</f>
        <v>1.3719590144914406</v>
      </c>
      <c r="JS18" s="56">
        <f>JS17/JS$6</f>
        <v>1.1562840228746742</v>
      </c>
      <c r="JT18" s="56">
        <f>JT17/JT$6</f>
        <v>1.0651483087851703</v>
      </c>
      <c r="JU18" s="56">
        <f>JU17/JU$6</f>
        <v>1.1608700099388063</v>
      </c>
      <c r="JV18" s="56">
        <f>JV17/JV$6</f>
        <v>1.3079110246300438</v>
      </c>
      <c r="JW18" s="56">
        <f>JW17/JW$6</f>
        <v>0.75591852840444462</v>
      </c>
      <c r="JX18" s="56">
        <f>JX17/JX$6</f>
        <v>0.89322942924640036</v>
      </c>
      <c r="JY18" s="56">
        <f>JY17/JY$6</f>
        <v>0.88045245669847993</v>
      </c>
      <c r="JZ18" s="56">
        <f>JZ17/JZ$6</f>
        <v>0.93276480477501</v>
      </c>
      <c r="KA18" s="7"/>
      <c r="KB18" s="12">
        <f>KB17/KB$6</f>
        <v>0.99329975923509939</v>
      </c>
      <c r="KC18" s="12">
        <f>KC17/KC$6</f>
        <v>0.98679970328213729</v>
      </c>
      <c r="KD18" s="12">
        <f>KD17/KD$6</f>
        <v>0.92231266579921523</v>
      </c>
      <c r="KE18" s="12">
        <f>KE17/KE$6</f>
        <v>1.0092275911130568</v>
      </c>
      <c r="KF18" s="12">
        <f>KF17/KF$6</f>
        <v>0.93509286641029532</v>
      </c>
      <c r="KG18" s="12">
        <f>KG17/KG$6</f>
        <v>0.73307005799779645</v>
      </c>
      <c r="KH18" s="12">
        <f>KH17/KH$6</f>
        <v>0.91974157441510507</v>
      </c>
      <c r="KI18" s="12">
        <f>KI17/KI$6</f>
        <v>1.1159755124452713</v>
      </c>
      <c r="KJ18" s="12">
        <f>KJ17/KJ$6</f>
        <v>1.1231053764059902</v>
      </c>
      <c r="KK18" s="12">
        <f>KK17/KK$6</f>
        <v>1.0064870719029848</v>
      </c>
      <c r="KL18" s="12">
        <f>KL17/KL$6</f>
        <v>1.0344827586206897</v>
      </c>
      <c r="KM18" s="12">
        <f>KM17/KM$6</f>
        <v>1.0439276573003686</v>
      </c>
      <c r="KN18" s="12">
        <f>KN17/KN$6</f>
        <v>0.97691632653061222</v>
      </c>
      <c r="KO18" s="12">
        <f>KO17/KO$6</f>
        <v>0.92434216127951929</v>
      </c>
      <c r="KP18" s="12">
        <f>KP17/KP$6</f>
        <v>1.040946376441598</v>
      </c>
      <c r="KQ18" s="12">
        <f>KQ17/KQ$6</f>
        <v>1.266066308372837</v>
      </c>
      <c r="KR18" s="12">
        <f>KR17/KR$6</f>
        <v>1.0403178609957482</v>
      </c>
      <c r="KS18" s="12">
        <f>KS17/KS$6</f>
        <v>1.1155116630123343</v>
      </c>
      <c r="KT18" s="12">
        <f>KT17/KT$6</f>
        <v>1.1297984684626394</v>
      </c>
      <c r="KU18" s="12">
        <f>KU17/KU$6</f>
        <v>1.1188083732168581</v>
      </c>
      <c r="KV18" s="12">
        <f>KV17/KV$6</f>
        <v>1.067003936932996</v>
      </c>
      <c r="KW18" s="12">
        <f>KW17/KW$6</f>
        <v>1.1050208261160301</v>
      </c>
      <c r="KX18" s="12">
        <f>KX17/KX$6</f>
        <v>1.0697674418604652</v>
      </c>
      <c r="KY18" s="12">
        <f>KY17/KY$6</f>
        <v>1.0804597701149425</v>
      </c>
      <c r="KZ18" s="12">
        <f>KZ17/KZ$6</f>
        <v>1.0804597701149425</v>
      </c>
      <c r="LA18" s="12">
        <f>LA17/LA$6</f>
        <v>1.1459335399322952</v>
      </c>
      <c r="LB18" s="12">
        <f>LB17/LB$6</f>
        <v>1.0480191787719892</v>
      </c>
      <c r="LC18" s="12">
        <f>LC17/LC$6</f>
        <v>1.2046854835036365</v>
      </c>
      <c r="LD18" s="12">
        <f>LD17/LD$6</f>
        <v>1.0409637200154531</v>
      </c>
      <c r="LE18" s="12">
        <f>LE17/LE$6</f>
        <v>0.96344561894541669</v>
      </c>
      <c r="LF18" s="12">
        <f>LF17/LF$6</f>
        <v>1.0918759385344883</v>
      </c>
      <c r="LG18" s="7"/>
      <c r="LH18" s="7"/>
      <c r="LI18" s="7"/>
      <c r="LJ18" s="72" t="e">
        <f>LJ17/LJ$6</f>
        <v>#DIV/0!</v>
      </c>
      <c r="LK18" s="72" t="e">
        <f>LK17/LK$6</f>
        <v>#DIV/0!</v>
      </c>
      <c r="LL18" s="12">
        <f>LL17/LL$6</f>
        <v>4.0612244897959178</v>
      </c>
      <c r="LM18" s="12">
        <f>LM17/LM$6</f>
        <v>0.42642857142857143</v>
      </c>
      <c r="LN18" s="12">
        <f>LN17/LN$6</f>
        <v>0.43073593073593069</v>
      </c>
      <c r="LO18" s="12">
        <f>LO17/LO$6</f>
        <v>0.53978300180831829</v>
      </c>
      <c r="LP18" s="12">
        <f>LP17/LP$6</f>
        <v>0.29613095238095238</v>
      </c>
      <c r="LQ18" s="12">
        <f>LQ17/LQ$6</f>
        <v>0.41806722689075632</v>
      </c>
      <c r="LR18" s="12">
        <f>LR17/LR$6</f>
        <v>0.27335164835164832</v>
      </c>
      <c r="LS18" s="12">
        <f>LS17/LS$6</f>
        <v>0.52003484320557491</v>
      </c>
      <c r="LT18" s="7"/>
      <c r="LU18" s="12">
        <f>LU17/LU$6</f>
        <v>0.73040913711972066</v>
      </c>
      <c r="LV18" s="12">
        <f>LV17/LV$6</f>
        <v>0.83603233049278658</v>
      </c>
      <c r="LW18" s="10"/>
      <c r="LX18" s="7"/>
      <c r="LY18" s="7"/>
      <c r="LZ18" s="7"/>
      <c r="MA18" s="7"/>
      <c r="MB18" s="7"/>
      <c r="MC18" s="7"/>
      <c r="MD18" s="7"/>
      <c r="ME18" s="7"/>
      <c r="MF18" s="7"/>
      <c r="MG18" s="12">
        <f>MG17/MG$6</f>
        <v>0.34392626220938233</v>
      </c>
      <c r="MH18" s="12">
        <f>MH17/MH$6</f>
        <v>0.30250709787702251</v>
      </c>
      <c r="MI18" s="12">
        <f>MI17/MI$6</f>
        <v>0.84973799745078604</v>
      </c>
      <c r="MJ18" s="12">
        <f>MJ17/MJ$6</f>
        <v>0.33422155168671036</v>
      </c>
      <c r="MK18" s="12">
        <f>MK17/MK$6</f>
        <v>0.96333061087725913</v>
      </c>
      <c r="ML18" s="12">
        <f>ML17/ML$6</f>
        <v>0.56933240164159671</v>
      </c>
      <c r="MM18" s="12">
        <f>MM17/MM$6</f>
        <v>0.71759333156264282</v>
      </c>
      <c r="MN18" s="12">
        <f>MN17/MN$6</f>
        <v>0.73678913446307881</v>
      </c>
      <c r="MO18" s="12">
        <f>MO17/MO$6</f>
        <v>0.54213844721274529</v>
      </c>
      <c r="MP18" s="12">
        <f>MP17/MP$6</f>
        <v>0.87187501154495506</v>
      </c>
      <c r="MQ18" s="12">
        <f>MQ17/MQ$6</f>
        <v>0.60354571469638962</v>
      </c>
      <c r="MR18" s="12">
        <f>MR17/MR$6</f>
        <v>1.1989710323230063</v>
      </c>
      <c r="MS18" s="12">
        <f>MS17/MS$6</f>
        <v>0.91070050835397887</v>
      </c>
      <c r="MT18" s="12">
        <f>MT17/MT$6</f>
        <v>0.96589699126889972</v>
      </c>
      <c r="MU18" s="12">
        <f>MU17/MU$6</f>
        <v>0.6267872102696106</v>
      </c>
      <c r="MV18" s="12">
        <f>MV17/MV$6</f>
        <v>0</v>
      </c>
      <c r="MW18" s="12">
        <f>MW17/MW$6</f>
        <v>1.0059095244939826</v>
      </c>
      <c r="MX18" s="12">
        <f>MX17/MX$6</f>
        <v>0.40965541096361202</v>
      </c>
      <c r="MY18" s="12">
        <f>MY17/MY$6</f>
        <v>0.52004357270171531</v>
      </c>
      <c r="MZ18" s="12">
        <f>MZ17/MZ$6</f>
        <v>0.96938147829193211</v>
      </c>
      <c r="NA18" s="7"/>
      <c r="NB18" s="7"/>
      <c r="NC18" s="12">
        <f>NC17/NC$6</f>
        <v>0.98715526434396639</v>
      </c>
      <c r="ND18" s="12">
        <f>ND17/ND$6</f>
        <v>1.0122190686884516</v>
      </c>
      <c r="NE18" s="12">
        <f>NE17/NE$6</f>
        <v>1.0436502765822055</v>
      </c>
      <c r="NF18" s="12">
        <f>NF17/NF$6</f>
        <v>1.1121995993448761</v>
      </c>
      <c r="NG18" s="12">
        <f>NG17/NG$6</f>
        <v>1.1760160705390521</v>
      </c>
      <c r="NH18" s="12">
        <f>NH17/NH$6</f>
        <v>0.67928312948178926</v>
      </c>
      <c r="NI18" s="12">
        <f>NI17/NI$6</f>
        <v>0.81495376469266678</v>
      </c>
      <c r="NJ18" s="12">
        <f>NJ17/NJ$6</f>
        <v>1.214635477394258</v>
      </c>
      <c r="NK18" s="12">
        <f>NK17/NK$6</f>
        <v>1.2809077786657337</v>
      </c>
      <c r="NL18" s="12">
        <f>NL17/NL$6</f>
        <v>1.2767987074275926</v>
      </c>
      <c r="NM18" s="12">
        <f>NM17/NM$6</f>
        <v>1.1027393443289335</v>
      </c>
      <c r="NN18" s="12">
        <f>NN17/NN$6</f>
        <v>0.67928312948178926</v>
      </c>
      <c r="NO18" s="12">
        <f>NO17/NO$6</f>
        <v>0.81495376469266678</v>
      </c>
      <c r="NP18" s="12">
        <f>NP17/NP$6</f>
        <v>1.214635477394258</v>
      </c>
      <c r="NQ18" s="12">
        <f>NQ17/NQ$6</f>
        <v>1.2803151201219174</v>
      </c>
    </row>
    <row r="19" spans="1:381">
      <c r="A19" s="2" t="s">
        <v>10</v>
      </c>
      <c r="B19" s="10">
        <v>33972</v>
      </c>
      <c r="C19" s="10">
        <v>17579</v>
      </c>
      <c r="D19" s="10">
        <v>16393</v>
      </c>
      <c r="E19" s="10">
        <v>2668</v>
      </c>
      <c r="F19" s="10">
        <v>2957</v>
      </c>
      <c r="G19" s="10">
        <v>1465</v>
      </c>
      <c r="H19" s="10">
        <v>3532</v>
      </c>
      <c r="I19" s="10">
        <v>13254</v>
      </c>
      <c r="J19" s="10">
        <v>5736</v>
      </c>
      <c r="K19" s="10">
        <v>3869</v>
      </c>
      <c r="L19" s="1">
        <v>491</v>
      </c>
      <c r="M19" s="1">
        <f>E19+F19+G19</f>
        <v>7090</v>
      </c>
      <c r="N19" s="1">
        <f>H19</f>
        <v>3532</v>
      </c>
      <c r="O19" s="1">
        <f>I19</f>
        <v>13254</v>
      </c>
      <c r="P19" s="1">
        <f>J19</f>
        <v>5736</v>
      </c>
      <c r="Q19" s="1">
        <f>K19+L19</f>
        <v>4360</v>
      </c>
      <c r="R19" s="1">
        <v>15313</v>
      </c>
      <c r="S19" s="1">
        <v>1717</v>
      </c>
      <c r="T19" s="1">
        <v>4057</v>
      </c>
      <c r="U19" s="1">
        <v>1306</v>
      </c>
      <c r="V19" s="1">
        <v>4089</v>
      </c>
      <c r="W19" s="1">
        <v>2244</v>
      </c>
      <c r="X19" s="1">
        <v>1349</v>
      </c>
      <c r="Y19" s="1">
        <v>551</v>
      </c>
      <c r="Z19" s="1">
        <v>15313</v>
      </c>
      <c r="AA19" s="10">
        <v>7644</v>
      </c>
      <c r="AB19" s="1">
        <v>76</v>
      </c>
      <c r="AC19" s="10">
        <v>3284</v>
      </c>
      <c r="AD19" s="10">
        <v>1679</v>
      </c>
      <c r="AE19" s="1">
        <v>2536</v>
      </c>
      <c r="AF19" s="1">
        <v>94</v>
      </c>
      <c r="AG19" s="1">
        <v>3338</v>
      </c>
      <c r="AH19" s="1">
        <v>15313</v>
      </c>
      <c r="AI19" s="1">
        <v>102</v>
      </c>
      <c r="AJ19" s="1">
        <v>691</v>
      </c>
      <c r="AK19" s="1">
        <v>8473</v>
      </c>
      <c r="AL19" s="1">
        <v>4647</v>
      </c>
      <c r="AM19" s="1">
        <v>1400</v>
      </c>
      <c r="AN19" s="1">
        <v>4.5</v>
      </c>
      <c r="AO19" s="1">
        <v>15313</v>
      </c>
      <c r="AP19" s="1">
        <v>5774</v>
      </c>
      <c r="AQ19" s="1">
        <v>4803</v>
      </c>
      <c r="AR19" s="1">
        <v>4039</v>
      </c>
      <c r="AS19" s="1">
        <v>635</v>
      </c>
      <c r="AT19" s="1">
        <v>62</v>
      </c>
      <c r="AU19" s="1">
        <v>399</v>
      </c>
      <c r="AV19" s="1">
        <v>3849</v>
      </c>
      <c r="AW19" s="1"/>
      <c r="AX19" s="1">
        <v>134</v>
      </c>
      <c r="AY19" s="1">
        <v>4529</v>
      </c>
      <c r="AZ19" s="1">
        <v>5509</v>
      </c>
      <c r="BA19" s="1">
        <v>598</v>
      </c>
      <c r="BB19" s="1">
        <v>60</v>
      </c>
      <c r="BC19" s="1">
        <v>603</v>
      </c>
      <c r="BD19" s="1">
        <v>1724</v>
      </c>
      <c r="BE19" s="1">
        <v>142</v>
      </c>
      <c r="BF19" s="1">
        <v>1576</v>
      </c>
      <c r="BG19" s="1">
        <v>15674</v>
      </c>
      <c r="BH19" s="1">
        <v>295</v>
      </c>
      <c r="BI19" s="1">
        <v>96</v>
      </c>
      <c r="BJ19" s="1">
        <v>489</v>
      </c>
      <c r="BK19" s="1">
        <v>1891</v>
      </c>
      <c r="BL19" s="1">
        <v>2043</v>
      </c>
      <c r="BM19" s="1">
        <v>11280</v>
      </c>
      <c r="BN19" s="1">
        <v>1</v>
      </c>
      <c r="BO19" s="1"/>
      <c r="BP19" s="1">
        <v>24457</v>
      </c>
      <c r="BQ19" s="1">
        <v>17314</v>
      </c>
      <c r="BR19" s="1">
        <v>3327</v>
      </c>
      <c r="BS19" s="1">
        <v>9760</v>
      </c>
      <c r="BT19" s="1">
        <v>1788</v>
      </c>
      <c r="BU19" s="1">
        <v>1489</v>
      </c>
      <c r="BV19" s="1">
        <v>950</v>
      </c>
      <c r="BW19" s="1">
        <v>7143</v>
      </c>
      <c r="BX19" s="1">
        <v>2669</v>
      </c>
      <c r="BY19" s="1">
        <v>1169</v>
      </c>
      <c r="BZ19" s="1">
        <v>1335</v>
      </c>
      <c r="CA19" s="1">
        <v>1346</v>
      </c>
      <c r="CB19" s="1">
        <v>624</v>
      </c>
      <c r="CC19" s="1">
        <v>11821</v>
      </c>
      <c r="CD19" s="1">
        <v>8970</v>
      </c>
      <c r="CE19" s="1">
        <v>826</v>
      </c>
      <c r="CF19" s="1">
        <v>5568</v>
      </c>
      <c r="CG19" s="1">
        <v>1209</v>
      </c>
      <c r="CH19" s="1">
        <v>923</v>
      </c>
      <c r="CI19" s="1">
        <v>444</v>
      </c>
      <c r="CJ19" s="1">
        <v>2851</v>
      </c>
      <c r="CK19" s="1">
        <v>1120</v>
      </c>
      <c r="CL19" s="1">
        <v>581</v>
      </c>
      <c r="CM19" s="1">
        <v>173</v>
      </c>
      <c r="CN19" s="1">
        <v>704</v>
      </c>
      <c r="CO19" s="1">
        <v>273</v>
      </c>
      <c r="CP19" s="1">
        <v>12636</v>
      </c>
      <c r="CQ19" s="1">
        <v>8344</v>
      </c>
      <c r="CR19" s="1">
        <v>2501</v>
      </c>
      <c r="CS19" s="1">
        <v>4192</v>
      </c>
      <c r="CT19" s="1">
        <v>579</v>
      </c>
      <c r="CU19" s="1">
        <v>566</v>
      </c>
      <c r="CV19" s="1">
        <v>506</v>
      </c>
      <c r="CW19" s="1">
        <v>4292</v>
      </c>
      <c r="CX19" s="1">
        <v>1549</v>
      </c>
      <c r="CY19" s="1">
        <v>588</v>
      </c>
      <c r="CZ19" s="1">
        <v>1162</v>
      </c>
      <c r="DA19" s="1">
        <v>642</v>
      </c>
      <c r="DB19" s="1">
        <v>351</v>
      </c>
      <c r="DC19" s="1"/>
      <c r="DD19" s="1">
        <v>17871</v>
      </c>
      <c r="DE19" s="1">
        <v>9745</v>
      </c>
      <c r="DF19" s="1">
        <v>3850</v>
      </c>
      <c r="DG19" s="1">
        <v>1322</v>
      </c>
      <c r="DH19" s="1">
        <v>423</v>
      </c>
      <c r="DI19" s="1"/>
      <c r="DJ19" s="1">
        <v>2843</v>
      </c>
      <c r="DK19" s="1">
        <v>3242</v>
      </c>
      <c r="DL19" s="1">
        <v>27126</v>
      </c>
      <c r="DM19" s="10">
        <f>DD19+DE19</f>
        <v>27616</v>
      </c>
      <c r="DN19" s="1"/>
      <c r="DO19" s="1">
        <v>26470</v>
      </c>
      <c r="DP19" s="1">
        <v>6362</v>
      </c>
      <c r="DQ19" s="1">
        <v>2956</v>
      </c>
      <c r="DR19" s="1">
        <v>2111</v>
      </c>
      <c r="DS19" s="1">
        <v>8390</v>
      </c>
      <c r="DT19" s="1">
        <v>6651</v>
      </c>
      <c r="DU19" s="1"/>
      <c r="DV19" s="23"/>
      <c r="DW19" s="23"/>
      <c r="DX19" s="23"/>
      <c r="DY19" s="1"/>
      <c r="DZ19" s="22">
        <v>3460</v>
      </c>
      <c r="EA19" s="36">
        <v>380</v>
      </c>
      <c r="EB19" s="36">
        <v>1850</v>
      </c>
      <c r="EC19" s="36">
        <v>1230</v>
      </c>
      <c r="ED19" s="22">
        <v>1605</v>
      </c>
      <c r="EE19" s="22">
        <v>1855</v>
      </c>
      <c r="EF19" s="37"/>
      <c r="EG19" s="36">
        <v>1580</v>
      </c>
      <c r="EH19" s="36">
        <v>300</v>
      </c>
      <c r="EI19" s="36">
        <v>85</v>
      </c>
      <c r="EJ19" s="36">
        <v>335</v>
      </c>
      <c r="EK19" s="36">
        <v>290</v>
      </c>
      <c r="EL19" s="36">
        <v>270</v>
      </c>
      <c r="EM19" s="36">
        <v>300</v>
      </c>
      <c r="EN19" s="36">
        <v>805</v>
      </c>
      <c r="EO19" s="36">
        <v>775</v>
      </c>
      <c r="EP19" s="36">
        <v>55</v>
      </c>
      <c r="EQ19" s="36">
        <v>50</v>
      </c>
      <c r="ER19" s="36">
        <v>145</v>
      </c>
      <c r="ES19" s="36">
        <v>1330</v>
      </c>
      <c r="ET19" s="36">
        <v>785</v>
      </c>
      <c r="EU19" s="36">
        <v>625</v>
      </c>
      <c r="EV19" s="36">
        <v>170</v>
      </c>
      <c r="EW19" s="36">
        <v>365</v>
      </c>
      <c r="EX19" s="36">
        <v>600</v>
      </c>
      <c r="EY19" s="36">
        <v>440</v>
      </c>
      <c r="EZ19" s="36">
        <v>175</v>
      </c>
      <c r="FA19" s="1"/>
      <c r="FB19" s="36">
        <v>530</v>
      </c>
      <c r="FC19" s="36">
        <v>95</v>
      </c>
      <c r="FD19" s="36">
        <v>345</v>
      </c>
      <c r="FE19" s="36">
        <v>70</v>
      </c>
      <c r="FF19" s="36">
        <v>20</v>
      </c>
      <c r="FG19" s="36">
        <v>85</v>
      </c>
      <c r="FH19" s="36">
        <v>445</v>
      </c>
      <c r="FI19" s="36">
        <v>45</v>
      </c>
      <c r="FJ19" s="36">
        <v>45</v>
      </c>
      <c r="FK19" s="36">
        <v>80</v>
      </c>
      <c r="FL19" s="36">
        <v>185</v>
      </c>
      <c r="FM19" s="36">
        <v>175</v>
      </c>
      <c r="FN19" s="36">
        <v>25</v>
      </c>
      <c r="FO19" s="36">
        <v>505</v>
      </c>
      <c r="FP19" s="36">
        <v>35</v>
      </c>
      <c r="FQ19" s="36">
        <v>330</v>
      </c>
      <c r="FR19" s="36">
        <v>165</v>
      </c>
      <c r="FS19" s="10">
        <v>16515</v>
      </c>
      <c r="FT19" s="18">
        <v>28.5</v>
      </c>
      <c r="FU19" s="10">
        <f>$FS19*FU20</f>
        <v>3104.82</v>
      </c>
      <c r="FV19" s="10">
        <f>$FS19*FV20</f>
        <v>231.21</v>
      </c>
      <c r="FW19" s="18"/>
      <c r="FX19" s="10">
        <f>$FS19*FX20</f>
        <v>644.08500000000004</v>
      </c>
      <c r="FY19" s="10">
        <f>$FS19*FY20</f>
        <v>2840.58</v>
      </c>
      <c r="FZ19" s="10">
        <f>$FS19*FZ20</f>
        <v>4128.75</v>
      </c>
      <c r="GA19" s="10">
        <f>$FS19*GA20</f>
        <v>3022.2449999999999</v>
      </c>
      <c r="GB19" s="10">
        <f>$FS19*GB20</f>
        <v>2345.1299999999997</v>
      </c>
      <c r="GC19" s="10">
        <f>$FS19*GC20</f>
        <v>3517.6949999999997</v>
      </c>
      <c r="GD19" s="45"/>
      <c r="GE19" s="47">
        <v>33742.5</v>
      </c>
      <c r="GF19" s="10">
        <f>$FS19*GF20</f>
        <v>3980.1149999999998</v>
      </c>
      <c r="GG19" s="10">
        <f>$FS19*GG20</f>
        <v>1354.23</v>
      </c>
      <c r="GH19" s="10">
        <f>$FS19*GH20</f>
        <v>3534.21</v>
      </c>
      <c r="GI19" s="10">
        <f>$FS19*GI20</f>
        <v>2477.25</v>
      </c>
      <c r="GJ19" s="10">
        <f>$FS19*GJ20</f>
        <v>2031.345</v>
      </c>
      <c r="GK19" s="10">
        <f>$FS19*GK20</f>
        <v>1304.6849999999999</v>
      </c>
      <c r="GL19" s="10">
        <f>$FS19*GL20</f>
        <v>660.6</v>
      </c>
      <c r="GM19" s="10">
        <f>$FS19*GM20</f>
        <v>743.17499999999995</v>
      </c>
      <c r="GN19" s="10">
        <f>$FS19*GN20</f>
        <v>297.27</v>
      </c>
      <c r="GO19" s="10">
        <f>$FS19*GO20</f>
        <v>148.63499999999999</v>
      </c>
      <c r="GP19" s="47">
        <v>133310</v>
      </c>
      <c r="GQ19" s="17">
        <f>GP19/GE19</f>
        <v>3.9508038823442249</v>
      </c>
      <c r="GR19" s="18"/>
      <c r="GS19" s="10">
        <f>$FS19*GS20</f>
        <v>3814.9650000000001</v>
      </c>
      <c r="GT19" s="10">
        <f>$FS19*GT20</f>
        <v>7415.2350000000006</v>
      </c>
      <c r="GU19" s="10">
        <f>$FS19*GU20</f>
        <v>3451.6349999999998</v>
      </c>
      <c r="GV19" s="10">
        <f>$FS19*GV20</f>
        <v>1816.65</v>
      </c>
      <c r="GW19" s="18"/>
      <c r="GX19" s="10"/>
      <c r="GY19" s="10"/>
      <c r="GZ19" s="1"/>
      <c r="HA19" s="1"/>
      <c r="HB19" s="10"/>
      <c r="HC19" s="10"/>
      <c r="HD19" s="10"/>
      <c r="HE19" s="10"/>
      <c r="HF19" s="10"/>
      <c r="HG19" s="10"/>
      <c r="HH19" s="10"/>
      <c r="HI19" s="18"/>
      <c r="HJ19" s="10"/>
      <c r="HK19" s="10"/>
      <c r="HL19" s="10"/>
      <c r="HM19" s="10"/>
      <c r="HN19" s="10"/>
      <c r="HO19" s="10"/>
      <c r="HP19" s="10"/>
      <c r="HQ19" s="18"/>
      <c r="HR19" s="10"/>
      <c r="HS19" s="10"/>
      <c r="HT19" s="18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  <c r="IG19" s="10"/>
      <c r="IH19" s="18"/>
      <c r="II19" s="10"/>
      <c r="IJ19" s="10"/>
      <c r="IK19" s="10"/>
      <c r="IL19" s="10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"/>
      <c r="JN19" s="55">
        <v>15607</v>
      </c>
      <c r="JO19" s="55">
        <v>1329</v>
      </c>
      <c r="JP19" s="55">
        <v>2942</v>
      </c>
      <c r="JQ19" s="55">
        <v>1989</v>
      </c>
      <c r="JR19" s="55">
        <v>1745</v>
      </c>
      <c r="JS19" s="55">
        <v>1375</v>
      </c>
      <c r="JT19" s="55">
        <v>1588</v>
      </c>
      <c r="JU19" s="55">
        <v>1473</v>
      </c>
      <c r="JV19" s="55">
        <v>843</v>
      </c>
      <c r="JW19" s="55">
        <v>2323</v>
      </c>
      <c r="JX19" s="9">
        <v>1820</v>
      </c>
      <c r="JY19" s="10">
        <v>1371</v>
      </c>
      <c r="JZ19" s="10">
        <v>449</v>
      </c>
      <c r="KA19" s="1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"/>
      <c r="LH19" s="1" t="s">
        <v>10</v>
      </c>
      <c r="LI19" s="64">
        <v>37</v>
      </c>
      <c r="LJ19" s="71"/>
      <c r="LK19" s="74"/>
      <c r="LL19" s="75"/>
      <c r="LM19" s="75">
        <v>19</v>
      </c>
      <c r="LN19" s="75">
        <v>14</v>
      </c>
      <c r="LO19" s="75">
        <v>9</v>
      </c>
      <c r="LP19" s="75">
        <v>9</v>
      </c>
      <c r="LQ19" s="75">
        <v>17</v>
      </c>
      <c r="LR19" s="75">
        <v>12</v>
      </c>
      <c r="LS19" s="75">
        <v>12</v>
      </c>
      <c r="LT19" s="1"/>
      <c r="LU19" s="77">
        <v>9310.6534185995497</v>
      </c>
      <c r="LV19" s="39">
        <v>2558.1717216609072</v>
      </c>
      <c r="LW19" s="55">
        <v>8499.1091648612201</v>
      </c>
      <c r="LX19" s="1" t="s">
        <v>366</v>
      </c>
      <c r="LY19" s="78">
        <v>55</v>
      </c>
      <c r="LZ19" s="78">
        <v>54</v>
      </c>
      <c r="MA19" s="78">
        <v>88</v>
      </c>
      <c r="MB19" s="1"/>
      <c r="MC19" s="1">
        <v>0</v>
      </c>
      <c r="MD19" s="1">
        <v>6</v>
      </c>
      <c r="ME19" s="1">
        <v>0</v>
      </c>
      <c r="MF19" s="1">
        <v>0</v>
      </c>
      <c r="MG19" s="79">
        <f>MH19*MG20</f>
        <v>17.006</v>
      </c>
      <c r="MH19" s="81">
        <v>22</v>
      </c>
      <c r="MI19" s="79">
        <f>MJ19*MI20</f>
        <v>10.997999999999999</v>
      </c>
      <c r="MJ19" s="81">
        <v>18</v>
      </c>
      <c r="MK19" s="79">
        <f>ML19*MK20</f>
        <v>331.06799999999998</v>
      </c>
      <c r="ML19" s="81">
        <v>564</v>
      </c>
      <c r="MM19" s="81">
        <v>2850</v>
      </c>
      <c r="MN19" s="81">
        <v>688</v>
      </c>
      <c r="MO19" s="81">
        <v>31</v>
      </c>
      <c r="MP19" s="79">
        <f>MQ19*MP20</f>
        <v>130.82</v>
      </c>
      <c r="MQ19" s="81">
        <v>620</v>
      </c>
      <c r="MR19" s="79">
        <f>MS19*MR20</f>
        <v>125.083</v>
      </c>
      <c r="MS19" s="81">
        <v>167</v>
      </c>
      <c r="MT19" s="79">
        <f>MU19*MT20</f>
        <v>70.853999999999999</v>
      </c>
      <c r="MU19" s="81">
        <v>723</v>
      </c>
      <c r="MV19" s="81">
        <v>0</v>
      </c>
      <c r="MW19" s="81">
        <v>33</v>
      </c>
      <c r="MX19" s="81">
        <v>21</v>
      </c>
      <c r="MY19" s="81">
        <v>83</v>
      </c>
      <c r="MZ19" s="79">
        <f>MY19*MZ20</f>
        <v>64.989000000000004</v>
      </c>
      <c r="NA19" s="1"/>
      <c r="NB19" s="10">
        <v>33211</v>
      </c>
      <c r="NC19" s="10">
        <v>16035</v>
      </c>
      <c r="ND19" s="10">
        <v>17176</v>
      </c>
      <c r="NE19" s="10">
        <v>2601</v>
      </c>
      <c r="NF19" s="10">
        <v>2659</v>
      </c>
      <c r="NG19" s="10">
        <v>1481</v>
      </c>
      <c r="NH19" s="10">
        <v>3769</v>
      </c>
      <c r="NI19" s="10">
        <v>10638</v>
      </c>
      <c r="NJ19" s="10">
        <v>7866</v>
      </c>
      <c r="NK19" s="10">
        <v>3660</v>
      </c>
      <c r="NL19" s="1">
        <v>537</v>
      </c>
      <c r="NM19" s="1">
        <f>NE19+NF19+NG19</f>
        <v>6741</v>
      </c>
      <c r="NN19" s="1">
        <f>NH19</f>
        <v>3769</v>
      </c>
      <c r="NO19" s="1">
        <f>NI19</f>
        <v>10638</v>
      </c>
      <c r="NP19" s="1">
        <f>NJ19</f>
        <v>7866</v>
      </c>
      <c r="NQ19" s="1">
        <f>NK19+NL19</f>
        <v>4197</v>
      </c>
    </row>
    <row r="20" spans="1:381">
      <c r="A20" s="4" t="str">
        <f>A19&amp;"%"</f>
        <v>Forth%</v>
      </c>
      <c r="B20" s="7"/>
      <c r="C20" s="11">
        <f>C19/$B19</f>
        <v>0.51745555163075474</v>
      </c>
      <c r="D20" s="11">
        <f>D19/$B19</f>
        <v>0.48254444836924526</v>
      </c>
      <c r="E20" s="11">
        <f>E19/$B19</f>
        <v>7.8535264335334976E-2</v>
      </c>
      <c r="F20" s="11">
        <f>F19/$B19</f>
        <v>8.704227010479218E-2</v>
      </c>
      <c r="G20" s="11">
        <f>G19/$B19</f>
        <v>4.3123748969739785E-2</v>
      </c>
      <c r="H20" s="11">
        <f>H19/$B19</f>
        <v>0.10396797362533851</v>
      </c>
      <c r="I20" s="11">
        <f>I19/$B19</f>
        <v>0.39014482515012361</v>
      </c>
      <c r="J20" s="11">
        <f>J19/$B19</f>
        <v>0.16884493111974566</v>
      </c>
      <c r="K20" s="11">
        <f>K19/$B19</f>
        <v>0.1138879076886848</v>
      </c>
      <c r="L20" s="11">
        <f>L19/$B19</f>
        <v>1.4453079006240434E-2</v>
      </c>
      <c r="M20" s="11">
        <f>M19/$B19</f>
        <v>0.20870128340986696</v>
      </c>
      <c r="N20" s="11">
        <f>N19/$B19</f>
        <v>0.10396797362533851</v>
      </c>
      <c r="O20" s="11">
        <f>O19/$B19</f>
        <v>0.39014482515012361</v>
      </c>
      <c r="P20" s="11">
        <f>P19/$B19</f>
        <v>0.16884493111974566</v>
      </c>
      <c r="Q20" s="11">
        <f>Q19/$B19</f>
        <v>0.12834098669492522</v>
      </c>
      <c r="R20" s="7"/>
      <c r="S20" s="11">
        <f>S19/$R19</f>
        <v>0.11212695095670346</v>
      </c>
      <c r="T20" s="11">
        <f>T19/$R19</f>
        <v>0.26493828772938027</v>
      </c>
      <c r="U20" s="11">
        <f>U19/$R19</f>
        <v>8.5287011036374316E-2</v>
      </c>
      <c r="V20" s="11">
        <f>V19/$R19</f>
        <v>0.26702801541174165</v>
      </c>
      <c r="W20" s="11">
        <f>W19/$R19</f>
        <v>0.14654215372559262</v>
      </c>
      <c r="X20" s="11">
        <f>X19/$R19</f>
        <v>8.8095082609547445E-2</v>
      </c>
      <c r="Y20" s="11">
        <f>Y19/$R19</f>
        <v>3.5982498530660226E-2</v>
      </c>
      <c r="Z20" s="7"/>
      <c r="AA20" s="11">
        <f>AA19/$R19</f>
        <v>0.49918370012407759</v>
      </c>
      <c r="AB20" s="11">
        <f>AB19/$R19</f>
        <v>4.9631032456083071E-3</v>
      </c>
      <c r="AC20" s="11">
        <f>AC19/$R19</f>
        <v>0.21445830340233787</v>
      </c>
      <c r="AD20" s="11">
        <f>AD19/$R19</f>
        <v>0.1096453993338993</v>
      </c>
      <c r="AE20" s="11">
        <f>AE19/$R19</f>
        <v>0.16561091882714035</v>
      </c>
      <c r="AF20" s="11">
        <f>AF19/$R19</f>
        <v>6.1385750669365902E-3</v>
      </c>
      <c r="AG20" s="11"/>
      <c r="AH20" s="7"/>
      <c r="AI20" s="11">
        <f>AI19/$R19</f>
        <v>6.6610069875269375E-3</v>
      </c>
      <c r="AJ20" s="11">
        <f>AJ19/$R19</f>
        <v>4.5125057140991312E-2</v>
      </c>
      <c r="AK20" s="11">
        <f>AK19/$R19</f>
        <v>0.55332070789525245</v>
      </c>
      <c r="AL20" s="11">
        <f>AL19/$R19</f>
        <v>0.30346764187291841</v>
      </c>
      <c r="AM20" s="11">
        <f>AM19/$R19</f>
        <v>9.1425586103310919E-2</v>
      </c>
      <c r="AN20" s="7"/>
      <c r="AO20" s="7"/>
      <c r="AP20" s="11">
        <f>AP19/$R19</f>
        <v>0.37706523868608371</v>
      </c>
      <c r="AQ20" s="11">
        <f>AQ19/$R19</f>
        <v>0.31365506432443024</v>
      </c>
      <c r="AR20" s="11">
        <f>AR19/$R19</f>
        <v>0.26376281590805201</v>
      </c>
      <c r="AS20" s="11">
        <f>AS19/$R19</f>
        <v>4.1468033696858878E-2</v>
      </c>
      <c r="AT20" s="11">
        <f>AT19/$R19</f>
        <v>4.0488473845751976E-3</v>
      </c>
      <c r="AU20" s="11">
        <f>AU19/$R19</f>
        <v>2.605629203944361E-2</v>
      </c>
      <c r="AV20" s="11">
        <f>AV19/$R19</f>
        <v>0.25135505779403122</v>
      </c>
      <c r="AW20" s="7"/>
      <c r="AX20" s="11">
        <f>AX19/SUM($AX19:$BF19)</f>
        <v>9.0084033613445375E-3</v>
      </c>
      <c r="AY20" s="11">
        <f>AY19/SUM($AX19:$BF19)</f>
        <v>0.3044705882352941</v>
      </c>
      <c r="AZ20" s="11">
        <f>AZ19/SUM($AX19:$BF19)</f>
        <v>0.37035294117647061</v>
      </c>
      <c r="BA20" s="11">
        <f>BA19/SUM($AX19:$BF19)</f>
        <v>4.0201680672268911E-2</v>
      </c>
      <c r="BB20" s="11">
        <f>BB19/SUM($AX19:$BF19)</f>
        <v>4.0336134453781512E-3</v>
      </c>
      <c r="BC20" s="11">
        <f>BC19/SUM($AX19:$BF19)</f>
        <v>4.0537815126050418E-2</v>
      </c>
      <c r="BD20" s="11">
        <f>BD19/SUM($AX19:$BF19)</f>
        <v>0.11589915966386555</v>
      </c>
      <c r="BE20" s="11">
        <f>BE19/SUM($AX19:$BF19)</f>
        <v>9.5462184873949581E-3</v>
      </c>
      <c r="BF20" s="11">
        <f>BF19/SUM($AX19:$BF19)</f>
        <v>0.10594957983193277</v>
      </c>
      <c r="BG20" s="7"/>
      <c r="BH20" s="11">
        <f>BH19/$BG19</f>
        <v>1.8820977414827102E-2</v>
      </c>
      <c r="BI20" s="11">
        <f>BI19/$BG19</f>
        <v>6.1247926502488196E-3</v>
      </c>
      <c r="BJ20" s="11">
        <f>BJ19/$BG19</f>
        <v>3.1198162562204926E-2</v>
      </c>
      <c r="BK20" s="11">
        <f>BK19/$BG19</f>
        <v>0.12064565522521373</v>
      </c>
      <c r="BL20" s="11">
        <f>BL19/$BG19</f>
        <v>0.1303432435881077</v>
      </c>
      <c r="BM20" s="11">
        <f>BM19/$BG19</f>
        <v>0.71966313640423629</v>
      </c>
      <c r="BN20" s="11">
        <f>BN19/$BG19</f>
        <v>6.3799923440091867E-5</v>
      </c>
      <c r="BO20" s="7"/>
      <c r="BP20" s="7">
        <f>BP19/$B19</f>
        <v>0.71991640174261151</v>
      </c>
      <c r="BQ20" s="7">
        <f>BQ19/$BP19</f>
        <v>0.70793637813304988</v>
      </c>
      <c r="BR20" s="7">
        <f>BR19/$BP19</f>
        <v>0.13603467309972606</v>
      </c>
      <c r="BS20" s="7">
        <f>BS19/$BP19</f>
        <v>0.3990677515639694</v>
      </c>
      <c r="BT20" s="7">
        <f>BT19/$BP19</f>
        <v>7.3107903667661608E-2</v>
      </c>
      <c r="BU20" s="7">
        <f>BU19/$BP19</f>
        <v>6.0882364967085087E-2</v>
      </c>
      <c r="BV20" s="7">
        <f>BV19/$BP19</f>
        <v>3.8843684834607678E-2</v>
      </c>
      <c r="BW20" s="7">
        <f>BW19/$BP19</f>
        <v>0.29206362186695017</v>
      </c>
      <c r="BX20" s="7">
        <f>BX19/$BP19</f>
        <v>0.10913031034059778</v>
      </c>
      <c r="BY20" s="7">
        <f>BY19/$BP19</f>
        <v>4.7798176391217237E-2</v>
      </c>
      <c r="BZ20" s="7">
        <f>BZ19/$BP19</f>
        <v>5.4585599214948682E-2</v>
      </c>
      <c r="CA20" s="7">
        <f>CA19/$BP19</f>
        <v>5.5035368197244146E-2</v>
      </c>
      <c r="CB20" s="7">
        <f>CB19/$BP19</f>
        <v>2.5514167722942308E-2</v>
      </c>
      <c r="CC20" s="7">
        <f>CC19/$BP19</f>
        <v>0.48333810361041829</v>
      </c>
      <c r="CD20" s="7">
        <f>CD19/$CC19</f>
        <v>0.75881905084172241</v>
      </c>
      <c r="CE20" s="7">
        <f>CE19/$CC19</f>
        <v>6.9875645038490822E-2</v>
      </c>
      <c r="CF20" s="7">
        <f>CF19/$CC19</f>
        <v>0.47102613992048048</v>
      </c>
      <c r="CG20" s="7">
        <f>CG19/$CC19</f>
        <v>0.10227561120040606</v>
      </c>
      <c r="CH20" s="7">
        <f>CH19/$CC19</f>
        <v>7.8081380593858385E-2</v>
      </c>
      <c r="CI20" s="7">
        <f>CI19/$CC19</f>
        <v>3.7560274088486591E-2</v>
      </c>
      <c r="CJ20" s="7">
        <f>CJ19/$CC19</f>
        <v>0.24118094915827765</v>
      </c>
      <c r="CK20" s="7">
        <f>CK19/$CC19</f>
        <v>9.4746637340326539E-2</v>
      </c>
      <c r="CL20" s="7">
        <f>CL19/$CC19</f>
        <v>4.914981812029439E-2</v>
      </c>
      <c r="CM20" s="7">
        <f>CM19/$CC19</f>
        <v>1.4634971660604009E-2</v>
      </c>
      <c r="CN20" s="7">
        <f>CN19/$CC19</f>
        <v>5.9555029185348107E-2</v>
      </c>
      <c r="CO20" s="7">
        <f>CO19/$CC19</f>
        <v>2.3094492851704593E-2</v>
      </c>
      <c r="CP20" s="7">
        <f>CP19/$BP19</f>
        <v>0.51666189638958171</v>
      </c>
      <c r="CQ20" s="7">
        <f>CQ19/$CP19</f>
        <v>0.66033554922443816</v>
      </c>
      <c r="CR20" s="7">
        <f>CR19/$CP19</f>
        <v>0.19792655903767015</v>
      </c>
      <c r="CS20" s="7">
        <f>CS19/$CP19</f>
        <v>0.3317505539727762</v>
      </c>
      <c r="CT20" s="7">
        <f>CT19/$CP19</f>
        <v>4.5821462488129155E-2</v>
      </c>
      <c r="CU20" s="7">
        <f>CU19/$CP19</f>
        <v>4.4792655903767013E-2</v>
      </c>
      <c r="CV20" s="7">
        <f>CV19/$CP19</f>
        <v>4.0044317822095603E-2</v>
      </c>
      <c r="CW20" s="7">
        <f>CW19/$CP19</f>
        <v>0.3396644507755619</v>
      </c>
      <c r="CX20" s="7">
        <f>CX19/$CP19</f>
        <v>0.12258626147515037</v>
      </c>
      <c r="CY20" s="7">
        <f>CY19/$CP19</f>
        <v>4.653371320037987E-2</v>
      </c>
      <c r="CZ20" s="7">
        <f>CZ19/$CP19</f>
        <v>9.1959480848369732E-2</v>
      </c>
      <c r="DA20" s="7">
        <f>DA19/$CP19</f>
        <v>5.0807217473884142E-2</v>
      </c>
      <c r="DB20" s="7">
        <f>DB19/$CP19</f>
        <v>2.7777777777777776E-2</v>
      </c>
      <c r="DC20" s="7"/>
      <c r="DD20" s="7">
        <f>DD19/$B19</f>
        <v>0.52605086541858004</v>
      </c>
      <c r="DE20" s="7">
        <f>DE19/$B19</f>
        <v>0.28685387966560699</v>
      </c>
      <c r="DF20" s="7">
        <f>DF19/$B19</f>
        <v>0.11332862357235371</v>
      </c>
      <c r="DG20" s="7">
        <f>DG19/$B19</f>
        <v>3.8914400094195223E-2</v>
      </c>
      <c r="DH20" s="7">
        <f>DH19/$B19</f>
        <v>1.2451430589897563E-2</v>
      </c>
      <c r="DI20" s="7"/>
      <c r="DJ20" s="7">
        <f>DJ19/$B19</f>
        <v>8.3686565406805608E-2</v>
      </c>
      <c r="DK20" s="7">
        <f>DK19/$B19</f>
        <v>9.5431531849758625E-2</v>
      </c>
      <c r="DL20" s="7">
        <f>DL19/$B19</f>
        <v>0.79848110208406919</v>
      </c>
      <c r="DM20" s="7">
        <f>DM19/$B19</f>
        <v>0.81290474508418697</v>
      </c>
      <c r="DN20" s="7"/>
      <c r="DO20" s="7"/>
      <c r="DP20" s="7">
        <f>DP19/$DO19</f>
        <v>0.240347563279184</v>
      </c>
      <c r="DQ20" s="7">
        <f>DQ19/$DO19</f>
        <v>0.11167359274650548</v>
      </c>
      <c r="DR20" s="7">
        <f>DR19/$DO19</f>
        <v>7.9750661125802799E-2</v>
      </c>
      <c r="DS20" s="7">
        <f>DS19/$DO19</f>
        <v>0.31696259916887043</v>
      </c>
      <c r="DT20" s="7">
        <f>DT19/$DO19</f>
        <v>0.25126558367963731</v>
      </c>
      <c r="DU20" s="7"/>
      <c r="DV20" s="7"/>
      <c r="DW20" s="7" t="e">
        <f>DW19/$DV19</f>
        <v>#DIV/0!</v>
      </c>
      <c r="DX20" s="7" t="e">
        <f>DX19/$DV19</f>
        <v>#DIV/0!</v>
      </c>
      <c r="DY20" s="7"/>
      <c r="DZ20" s="30" t="str">
        <f>TRUNC((DZ19/(DO19/10000)),0)&amp;"/10k"</f>
        <v>1307/10k</v>
      </c>
      <c r="EA20" s="7">
        <f>EA19/$DZ19</f>
        <v>0.10982658959537572</v>
      </c>
      <c r="EB20" s="7">
        <f>EB19/$DZ19</f>
        <v>0.53468208092485547</v>
      </c>
      <c r="EC20" s="7">
        <f>EC19/$DZ19</f>
        <v>0.3554913294797688</v>
      </c>
      <c r="ED20" s="7">
        <f>ED19/$DZ19</f>
        <v>0.4638728323699422</v>
      </c>
      <c r="EE20" s="7">
        <f>EE19/$DZ19</f>
        <v>0.53612716763005785</v>
      </c>
      <c r="EF20" s="7"/>
      <c r="EG20" s="7"/>
      <c r="EH20" s="7">
        <f>EH19/$EG19</f>
        <v>0.189873417721519</v>
      </c>
      <c r="EI20" s="7">
        <f>EI19/$EG19</f>
        <v>5.3797468354430382E-2</v>
      </c>
      <c r="EJ20" s="7">
        <f>EJ19/$EG19</f>
        <v>0.21202531645569619</v>
      </c>
      <c r="EK20" s="7">
        <f>EK19/$EG19</f>
        <v>0.18354430379746836</v>
      </c>
      <c r="EL20" s="7">
        <f>EL19/$EG19</f>
        <v>0.17088607594936708</v>
      </c>
      <c r="EM20" s="7">
        <f>EM19/$EG19</f>
        <v>0.189873417721519</v>
      </c>
      <c r="EN20" s="7">
        <f>EN19/$EG19</f>
        <v>0.509493670886076</v>
      </c>
      <c r="EO20" s="7">
        <f>EO19/$EG19</f>
        <v>0.49050632911392406</v>
      </c>
      <c r="EP20" s="7">
        <f>EP19/$EG19</f>
        <v>3.4810126582278479E-2</v>
      </c>
      <c r="EQ20" s="7">
        <f>EQ19/$EG19</f>
        <v>3.1645569620253167E-2</v>
      </c>
      <c r="ER20" s="7">
        <f>ER19/$EG19</f>
        <v>9.1772151898734181E-2</v>
      </c>
      <c r="ES20" s="7">
        <f>ES19/$EG19</f>
        <v>0.84177215189873422</v>
      </c>
      <c r="ET20" s="7">
        <f>ET19/$EG19</f>
        <v>0.49683544303797467</v>
      </c>
      <c r="EU20" s="7">
        <f>EU19/$EG19</f>
        <v>0.39556962025316456</v>
      </c>
      <c r="EV20" s="7">
        <f>EV19/$EG19</f>
        <v>0.10759493670886076</v>
      </c>
      <c r="EW20" s="7">
        <f>EW19/$EG19</f>
        <v>0.23101265822784811</v>
      </c>
      <c r="EX20" s="7">
        <f>EX19/$EG19</f>
        <v>0.379746835443038</v>
      </c>
      <c r="EY20" s="7">
        <f>EY19/$EG19</f>
        <v>0.27848101265822783</v>
      </c>
      <c r="EZ20" s="7">
        <f>EZ19/$EG19</f>
        <v>0.11075949367088607</v>
      </c>
      <c r="FA20" s="7"/>
      <c r="FB20" s="7"/>
      <c r="FC20" s="7">
        <f>FC19/$FB19</f>
        <v>0.17924528301886791</v>
      </c>
      <c r="FD20" s="7">
        <f>FD19/$FB19</f>
        <v>0.65094339622641506</v>
      </c>
      <c r="FE20" s="7">
        <f>FE19/$FB19</f>
        <v>0.13207547169811321</v>
      </c>
      <c r="FF20" s="7">
        <f>FF19/$FB19</f>
        <v>3.7735849056603772E-2</v>
      </c>
      <c r="FG20" s="7">
        <f>FG19/$FB19</f>
        <v>0.16037735849056603</v>
      </c>
      <c r="FH20" s="7">
        <f>FH19/$FB19</f>
        <v>0.839622641509434</v>
      </c>
      <c r="FI20" s="7">
        <f>FI19/$FB19</f>
        <v>8.4905660377358486E-2</v>
      </c>
      <c r="FJ20" s="7">
        <f>FJ19/$FB19</f>
        <v>8.4905660377358486E-2</v>
      </c>
      <c r="FK20" s="7">
        <f>FK19/$FB19</f>
        <v>0.15094339622641509</v>
      </c>
      <c r="FL20" s="7">
        <f>FL19/$FB19</f>
        <v>0.34905660377358488</v>
      </c>
      <c r="FM20" s="7">
        <f>FM19/$FB19</f>
        <v>0.330188679245283</v>
      </c>
      <c r="FN20" s="7">
        <f>FN19/$FB19</f>
        <v>4.716981132075472E-2</v>
      </c>
      <c r="FO20" s="7">
        <f>FO19/$FB19</f>
        <v>0.95283018867924529</v>
      </c>
      <c r="FP20" s="7">
        <f>FP19/$FB19</f>
        <v>6.6037735849056603E-2</v>
      </c>
      <c r="FQ20" s="7">
        <f>FQ19/$FB19</f>
        <v>0.62264150943396224</v>
      </c>
      <c r="FR20" s="7">
        <f>FR19/$FB19</f>
        <v>0.31132075471698112</v>
      </c>
      <c r="FS20" s="7"/>
      <c r="FT20" s="7"/>
      <c r="FU20" s="11">
        <v>0.188</v>
      </c>
      <c r="FV20" s="11">
        <v>1.4E-2</v>
      </c>
      <c r="FW20" s="1"/>
      <c r="FX20" s="11">
        <v>3.9E-2</v>
      </c>
      <c r="FY20" s="11">
        <v>0.17199999999999999</v>
      </c>
      <c r="FZ20" s="11">
        <v>0.25</v>
      </c>
      <c r="GA20" s="11">
        <v>0.183</v>
      </c>
      <c r="GB20" s="11">
        <v>0.14199999999999999</v>
      </c>
      <c r="GC20" s="11">
        <v>0.21299999999999999</v>
      </c>
      <c r="GD20" s="1"/>
      <c r="GE20" s="1"/>
      <c r="GF20" s="11">
        <v>0.24099999999999999</v>
      </c>
      <c r="GG20" s="11">
        <v>8.2000000000000003E-2</v>
      </c>
      <c r="GH20" s="11">
        <v>0.214</v>
      </c>
      <c r="GI20" s="11">
        <v>0.15</v>
      </c>
      <c r="GJ20" s="11">
        <v>0.123</v>
      </c>
      <c r="GK20" s="11">
        <v>7.9000000000000001E-2</v>
      </c>
      <c r="GL20" s="11">
        <v>0.04</v>
      </c>
      <c r="GM20" s="11">
        <v>4.4999999999999998E-2</v>
      </c>
      <c r="GN20" s="11">
        <v>1.7999999999999999E-2</v>
      </c>
      <c r="GO20" s="11">
        <v>8.9999999999999993E-3</v>
      </c>
      <c r="GP20" s="1"/>
      <c r="GQ20" s="1"/>
      <c r="GR20" s="1"/>
      <c r="GS20" s="11">
        <v>0.23100000000000001</v>
      </c>
      <c r="GT20" s="11">
        <v>0.44900000000000001</v>
      </c>
      <c r="GU20" s="11">
        <v>0.20899999999999999</v>
      </c>
      <c r="GV20" s="11">
        <v>0.11</v>
      </c>
      <c r="GW20" s="1"/>
      <c r="GX20" s="11">
        <v>0.51</v>
      </c>
      <c r="GY20" s="11">
        <v>6.8000000000000005E-2</v>
      </c>
      <c r="GZ20" s="1"/>
      <c r="HA20" s="11">
        <v>0.75600000000000001</v>
      </c>
      <c r="HB20" s="11">
        <v>0.53100000000000003</v>
      </c>
      <c r="HC20" s="11">
        <v>0.872</v>
      </c>
      <c r="HD20" s="11">
        <v>0.67800000000000005</v>
      </c>
      <c r="HE20" s="11">
        <v>0.25</v>
      </c>
      <c r="HF20" s="11">
        <v>0.95799999999999996</v>
      </c>
      <c r="HG20" s="11">
        <v>0.873</v>
      </c>
      <c r="HH20" s="11">
        <v>0.89200000000000002</v>
      </c>
      <c r="HI20" s="1"/>
      <c r="HJ20" s="11">
        <v>0.80800000000000005</v>
      </c>
      <c r="HK20" s="11">
        <v>0.71699999999999997</v>
      </c>
      <c r="HL20" s="11">
        <v>0.73299999999999998</v>
      </c>
      <c r="HM20" s="11">
        <v>0.35</v>
      </c>
      <c r="HN20" s="11">
        <v>0.11899999999999999</v>
      </c>
      <c r="HO20" s="11">
        <v>9.8000000000000004E-2</v>
      </c>
      <c r="HP20" s="11">
        <v>6.7000000000000004E-2</v>
      </c>
      <c r="HQ20" s="1"/>
      <c r="HR20" s="11">
        <v>0.184</v>
      </c>
      <c r="HS20" s="11">
        <v>0.161</v>
      </c>
      <c r="HT20" s="1"/>
      <c r="HU20" s="11">
        <v>9.654620647576783E-3</v>
      </c>
      <c r="HV20" s="11">
        <v>1.7999999999999999E-2</v>
      </c>
      <c r="HW20" s="11">
        <v>0.67600000000000005</v>
      </c>
      <c r="HX20" s="11">
        <v>0.13</v>
      </c>
      <c r="HY20" s="11">
        <v>2.3E-2</v>
      </c>
      <c r="HZ20" s="11">
        <v>0.14199999999999999</v>
      </c>
      <c r="IA20" s="1"/>
      <c r="IB20" s="11">
        <v>0.22800000000000001</v>
      </c>
      <c r="IC20" s="11">
        <v>0.314</v>
      </c>
      <c r="ID20" s="11">
        <v>0.217</v>
      </c>
      <c r="IE20" s="11">
        <v>0.13300000000000001</v>
      </c>
      <c r="IF20" s="11">
        <v>9.4E-2</v>
      </c>
      <c r="IG20" s="11">
        <v>1.4999999999999999E-2</v>
      </c>
      <c r="IH20" s="1"/>
      <c r="II20" s="11">
        <v>0.90700000000000003</v>
      </c>
      <c r="IJ20" s="11">
        <v>0.05</v>
      </c>
      <c r="IK20" s="11">
        <v>1.7000000000000001E-2</v>
      </c>
      <c r="IL20" s="11">
        <v>2.5999999999999999E-2</v>
      </c>
      <c r="IM20" s="1"/>
      <c r="IN20" s="11">
        <v>0.122</v>
      </c>
      <c r="IO20" s="11">
        <v>0.18099999999999999</v>
      </c>
      <c r="IP20" s="11">
        <v>3.6999999999999998E-2</v>
      </c>
      <c r="IQ20" s="11">
        <v>0.20200000000000001</v>
      </c>
      <c r="IR20" s="11">
        <v>6.5481247672779269E-2</v>
      </c>
      <c r="IS20" s="11">
        <v>8.5000000000000006E-2</v>
      </c>
      <c r="IT20" s="11">
        <v>0.14099999999999999</v>
      </c>
      <c r="IU20" s="11">
        <v>6.8000000000000005E-2</v>
      </c>
      <c r="IV20" s="11">
        <v>8.2000000000000003E-2</v>
      </c>
      <c r="IW20" s="11">
        <v>0.14599999999999999</v>
      </c>
      <c r="IX20" s="11">
        <v>0.106</v>
      </c>
      <c r="IY20" s="11">
        <v>3.5999999999999997E-2</v>
      </c>
      <c r="IZ20" s="11">
        <v>8.3000000000000004E-2</v>
      </c>
      <c r="JA20" s="11">
        <v>0.25600000000000001</v>
      </c>
      <c r="JB20" s="11">
        <v>0.14199999999999999</v>
      </c>
      <c r="JC20" s="11">
        <v>0.74299999999999999</v>
      </c>
      <c r="JD20" s="11">
        <v>6.9000000000000006E-2</v>
      </c>
      <c r="JE20" s="11">
        <v>6.0999999999999999E-2</v>
      </c>
      <c r="JF20" s="11">
        <v>5.8999999999999997E-2</v>
      </c>
      <c r="JG20" s="11">
        <v>6.7000000000000004E-2</v>
      </c>
      <c r="JH20" s="11">
        <v>0.436</v>
      </c>
      <c r="JI20" s="11">
        <v>9.2999999999999999E-2</v>
      </c>
      <c r="JJ20" s="11">
        <v>0.152</v>
      </c>
      <c r="JK20" s="11">
        <v>0.13</v>
      </c>
      <c r="JL20" s="11">
        <v>0.19</v>
      </c>
      <c r="JM20" s="7"/>
      <c r="JN20" s="55"/>
      <c r="JO20" s="11">
        <f>JO19/$JN19</f>
        <v>8.5154097520343433E-2</v>
      </c>
      <c r="JP20" s="11">
        <f>JP19/$JN19</f>
        <v>0.18850515794194914</v>
      </c>
      <c r="JQ20" s="11">
        <f>JQ19/$JN19</f>
        <v>0.12744281412186839</v>
      </c>
      <c r="JR20" s="11">
        <f>JR19/$JN19</f>
        <v>0.11180880374191068</v>
      </c>
      <c r="JS20" s="11">
        <f>JS19/$JN19</f>
        <v>8.8101492919843663E-2</v>
      </c>
      <c r="JT20" s="11">
        <f>JT19/$JN19</f>
        <v>0.10174921509579035</v>
      </c>
      <c r="JU20" s="11">
        <f>JU19/$JN19</f>
        <v>9.4380726597039791E-2</v>
      </c>
      <c r="JV20" s="11">
        <f>JV19/$JN19</f>
        <v>5.401422438649324E-2</v>
      </c>
      <c r="JW20" s="11">
        <f>JW19/$JN19</f>
        <v>0.14884346767476134</v>
      </c>
      <c r="JX20" s="11">
        <f>JX19/$JN19</f>
        <v>0.1166143397193567</v>
      </c>
      <c r="JY20" s="11">
        <f>JY19/$JN19</f>
        <v>8.7845197667713204E-2</v>
      </c>
      <c r="JZ20" s="11">
        <f>JZ19/$JN19</f>
        <v>2.8769142051643493E-2</v>
      </c>
      <c r="KA20" s="7"/>
      <c r="KB20" s="59">
        <v>0.82410499999999998</v>
      </c>
      <c r="KC20" s="59">
        <v>0.530945</v>
      </c>
      <c r="KD20" s="59">
        <v>0.80455999999999994</v>
      </c>
      <c r="KE20" s="59">
        <v>0.60260599999999998</v>
      </c>
      <c r="KF20" s="59">
        <v>0.76221499999999998</v>
      </c>
      <c r="KG20" s="59">
        <v>0.34201999999999999</v>
      </c>
      <c r="KH20" s="59">
        <v>0.49511499999999997</v>
      </c>
      <c r="KI20" s="59">
        <v>0.58306199999999997</v>
      </c>
      <c r="KJ20" s="59">
        <v>0.63517899999999994</v>
      </c>
      <c r="KK20" s="59">
        <v>0.68729600000000002</v>
      </c>
      <c r="KL20" s="59">
        <v>0.81</v>
      </c>
      <c r="KM20" s="59">
        <v>0.89902300000000002</v>
      </c>
      <c r="KN20" s="59">
        <v>0.52443000000000006</v>
      </c>
      <c r="KO20" s="59">
        <v>0.55700299999999991</v>
      </c>
      <c r="KP20" s="59">
        <v>0.75257700000000005</v>
      </c>
      <c r="KQ20" s="59">
        <v>0.64820900000000004</v>
      </c>
      <c r="KR20" s="59">
        <v>0.69706800000000002</v>
      </c>
      <c r="KS20" s="59">
        <v>0.62540700000000005</v>
      </c>
      <c r="KT20" s="59">
        <v>0.52768700000000002</v>
      </c>
      <c r="KU20" s="59">
        <v>0.56025999999999998</v>
      </c>
      <c r="KV20" s="59">
        <v>0.40716599999999997</v>
      </c>
      <c r="KW20" s="59">
        <v>0.62214999999999998</v>
      </c>
      <c r="KX20" s="59">
        <v>0.89</v>
      </c>
      <c r="KY20" s="59">
        <v>0.89</v>
      </c>
      <c r="KZ20" s="59">
        <v>0.88</v>
      </c>
      <c r="LA20" s="59">
        <v>0.58306199999999997</v>
      </c>
      <c r="LB20" s="59">
        <v>0.43648200000000004</v>
      </c>
      <c r="LC20" s="59">
        <v>0.345277</v>
      </c>
      <c r="LD20" s="59">
        <v>0.66123799999999999</v>
      </c>
      <c r="LE20" s="59">
        <v>0.57654700000000003</v>
      </c>
      <c r="LF20" s="59">
        <v>0.62540700000000005</v>
      </c>
      <c r="LG20" s="7"/>
      <c r="LH20" s="7"/>
      <c r="LI20" s="7"/>
      <c r="LJ20" s="66">
        <f>LJ19/$LI19</f>
        <v>0</v>
      </c>
      <c r="LK20" s="66">
        <f>LK19/$LI19</f>
        <v>0</v>
      </c>
      <c r="LL20" s="7">
        <f>LL19/$LI19</f>
        <v>0</v>
      </c>
      <c r="LM20" s="7">
        <f>LM19/$LI19</f>
        <v>0.51351351351351349</v>
      </c>
      <c r="LN20" s="7">
        <f>LN19/$LI19</f>
        <v>0.3783783783783784</v>
      </c>
      <c r="LO20" s="7">
        <f>LO19/$LI19</f>
        <v>0.24324324324324326</v>
      </c>
      <c r="LP20" s="7">
        <f>LP19/$LI19</f>
        <v>0.24324324324324326</v>
      </c>
      <c r="LQ20" s="7">
        <f>LQ19/$LI19</f>
        <v>0.45945945945945948</v>
      </c>
      <c r="LR20" s="7">
        <f>LR19/$LI19</f>
        <v>0.32432432432432434</v>
      </c>
      <c r="LS20" s="7">
        <f>LS19/$LI19</f>
        <v>0.32432432432432434</v>
      </c>
      <c r="LT20" s="7"/>
      <c r="LU20" s="76">
        <v>0.27070035575967316</v>
      </c>
      <c r="LV20" s="11">
        <v>0.30099292432169611</v>
      </c>
      <c r="LW20" s="10"/>
      <c r="LX20" s="7"/>
      <c r="LY20" s="7"/>
      <c r="LZ20" s="7"/>
      <c r="MA20" s="7"/>
      <c r="MB20" s="7"/>
      <c r="MC20" s="7"/>
      <c r="MD20" s="7"/>
      <c r="ME20" s="7"/>
      <c r="MF20" s="7"/>
      <c r="MG20" s="7">
        <v>0.77300000000000002</v>
      </c>
      <c r="MH20" s="81">
        <f>MH19/($B19/10000)</f>
        <v>6.4759213469916395</v>
      </c>
      <c r="MI20" s="7">
        <v>0.61099999999999999</v>
      </c>
      <c r="MJ20" s="81">
        <f>MJ19/($B19/10000)</f>
        <v>5.298481102084069</v>
      </c>
      <c r="MK20" s="7">
        <v>0.58699999999999997</v>
      </c>
      <c r="ML20" s="81">
        <f>ML19/($B19/10000)</f>
        <v>166.0190745319675</v>
      </c>
      <c r="MM20" s="81">
        <f>MM19/($B19/10000)</f>
        <v>838.92617449664419</v>
      </c>
      <c r="MN20" s="81">
        <f>MN19/($B19/10000)</f>
        <v>202.5197221241022</v>
      </c>
      <c r="MO20" s="81">
        <f>MO19/($B19/10000)</f>
        <v>9.1251618980336744</v>
      </c>
      <c r="MP20" s="7">
        <v>0.21099999999999999</v>
      </c>
      <c r="MQ20" s="81">
        <f>MQ19/($B19/10000)</f>
        <v>182.50323796067349</v>
      </c>
      <c r="MR20" s="7">
        <v>0.749</v>
      </c>
      <c r="MS20" s="81">
        <f>MS19/($B19/10000)</f>
        <v>49.158130224891082</v>
      </c>
      <c r="MT20" s="7">
        <v>9.8000000000000004E-2</v>
      </c>
      <c r="MU20" s="81">
        <f>MU19/($B19/10000)</f>
        <v>212.82232426704343</v>
      </c>
      <c r="MV20" s="81">
        <f>MV19/($B19/10000)</f>
        <v>0</v>
      </c>
      <c r="MW20" s="81">
        <f>MW19/($B19/10000)</f>
        <v>9.7138820204874587</v>
      </c>
      <c r="MX20" s="81">
        <f>MX19/($B19/10000)</f>
        <v>6.1815612857647473</v>
      </c>
      <c r="MY20" s="81">
        <f>MY19/($B19/10000)</f>
        <v>24.431885081832096</v>
      </c>
      <c r="MZ20" s="7">
        <v>0.78300000000000003</v>
      </c>
      <c r="NA20" s="7"/>
      <c r="NB20" s="7"/>
      <c r="NC20" s="11">
        <f>NC19/$NB19</f>
        <v>0.48282195658065097</v>
      </c>
      <c r="ND20" s="11">
        <f>ND19/$NB19</f>
        <v>0.51717804341934903</v>
      </c>
      <c r="NE20" s="11">
        <f>NE19/$NB19</f>
        <v>7.8317424949564909E-2</v>
      </c>
      <c r="NF20" s="11">
        <f>NF19/$NB19</f>
        <v>8.006383427177742E-2</v>
      </c>
      <c r="NG20" s="11">
        <f>NG19/$NB19</f>
        <v>4.4593658727530038E-2</v>
      </c>
      <c r="NH20" s="11">
        <f>NH19/$NB19</f>
        <v>0.11348649543825841</v>
      </c>
      <c r="NI20" s="11">
        <f>NI19/$NB19</f>
        <v>0.32031555809822049</v>
      </c>
      <c r="NJ20" s="11">
        <f>NJ19/$NB19</f>
        <v>0.23684923669868418</v>
      </c>
      <c r="NK20" s="11">
        <f>NK19/$NB19</f>
        <v>0.11020445033272108</v>
      </c>
      <c r="NL20" s="11">
        <f>NL19/$NB19</f>
        <v>1.6169341483243505E-2</v>
      </c>
      <c r="NM20" s="11">
        <f>NM19/$NB19</f>
        <v>0.20297491794887237</v>
      </c>
      <c r="NN20" s="11">
        <f>NN19/$NB19</f>
        <v>0.11348649543825841</v>
      </c>
      <c r="NO20" s="11">
        <f>NO19/$NB19</f>
        <v>0.32031555809822049</v>
      </c>
      <c r="NP20" s="11">
        <f>NP19/$NB19</f>
        <v>0.23684923669868418</v>
      </c>
      <c r="NQ20" s="11">
        <f>NQ19/$NB19</f>
        <v>0.12637379181596459</v>
      </c>
    </row>
    <row r="21" spans="1:381">
      <c r="A21" s="4" t="str">
        <f>A19&amp;"index"</f>
        <v>Forthindex</v>
      </c>
      <c r="B21" s="7"/>
      <c r="C21" s="12">
        <f>C20/C$6</f>
        <v>1.0086327680130411</v>
      </c>
      <c r="D21" s="12">
        <f>D20/D$6</f>
        <v>0.99090537267345113</v>
      </c>
      <c r="E21" s="12">
        <f>E20/E$6</f>
        <v>1.4298874365385379</v>
      </c>
      <c r="F21" s="12">
        <f>F20/F$6</f>
        <v>1.350549101981829</v>
      </c>
      <c r="G21" s="12">
        <f>G20/G$6</f>
        <v>1.284146790112505</v>
      </c>
      <c r="H21" s="12">
        <f>H20/H$6</f>
        <v>0.74671187564844133</v>
      </c>
      <c r="I21" s="12">
        <f>I20/I$6</f>
        <v>1.0043344242553722</v>
      </c>
      <c r="J21" s="12">
        <f>J20/J$6</f>
        <v>0.99591179800876706</v>
      </c>
      <c r="K21" s="12">
        <f>K20/K$6</f>
        <v>0.88573291385911745</v>
      </c>
      <c r="L21" s="12">
        <f>L20/L$6</f>
        <v>0.68075936565913353</v>
      </c>
      <c r="M21" s="12">
        <f>M20/M$6</f>
        <v>1.3644596235353015</v>
      </c>
      <c r="N21" s="12">
        <f>N20/N$6</f>
        <v>0.74671187564844133</v>
      </c>
      <c r="O21" s="12">
        <f>O20/O$6</f>
        <v>1.0043344242553722</v>
      </c>
      <c r="P21" s="12">
        <f>P20/P$6</f>
        <v>0.99591179800876706</v>
      </c>
      <c r="Q21" s="12">
        <f>Q20/Q$6</f>
        <v>0.85668464990523863</v>
      </c>
      <c r="R21" s="12"/>
      <c r="S21" s="12">
        <f>S20/S$6</f>
        <v>0.94774445935214147</v>
      </c>
      <c r="T21" s="12">
        <f>T20/T$6</f>
        <v>0.97216098863780087</v>
      </c>
      <c r="U21" s="12">
        <f>U20/U$6</f>
        <v>1.904048953925966</v>
      </c>
      <c r="V21" s="12">
        <f>V20/V$6</f>
        <v>0.86317593498165823</v>
      </c>
      <c r="W21" s="12">
        <f>W20/W$6</f>
        <v>1.1974785291122201</v>
      </c>
      <c r="X21" s="12">
        <f>X20/X$6</f>
        <v>0.85048893140331405</v>
      </c>
      <c r="Y21" s="12">
        <f>Y20/Y$6</f>
        <v>1.2381876395807303</v>
      </c>
      <c r="Z21" s="12"/>
      <c r="AA21" s="12">
        <f>AA20/AA$6</f>
        <v>0.84686617048134383</v>
      </c>
      <c r="AB21" s="12">
        <f>AB20/AB$6</f>
        <v>0.82490696127882146</v>
      </c>
      <c r="AC21" s="12">
        <f>AC20/AC$6</f>
        <v>2.3558305359367084</v>
      </c>
      <c r="AD21" s="12">
        <f>AD20/AD$6</f>
        <v>1.3855597964322459</v>
      </c>
      <c r="AE21" s="12">
        <f>AE20/AE$6</f>
        <v>0.74060068678199775</v>
      </c>
      <c r="AF21" s="12">
        <f>AF20/AF$6</f>
        <v>0.57098219652013071</v>
      </c>
      <c r="AG21" s="12"/>
      <c r="AH21" s="12"/>
      <c r="AI21" s="12">
        <f>AI20/AI$6</f>
        <v>0.88648226108285855</v>
      </c>
      <c r="AJ21" s="12">
        <f>AJ20/AJ$6</f>
        <v>0.71612871720777327</v>
      </c>
      <c r="AK21" s="12">
        <f>AK20/AK$6</f>
        <v>1.1155185127781047</v>
      </c>
      <c r="AL21" s="12">
        <f>AL20/AL$6</f>
        <v>1.0126377982675532</v>
      </c>
      <c r="AM21" s="12">
        <f>AM20/AM$6</f>
        <v>0.68344287170485973</v>
      </c>
      <c r="AN21" s="12"/>
      <c r="AO21" s="12"/>
      <c r="AP21" s="12">
        <f>AP20/AP$6</f>
        <v>0.96476987421044391</v>
      </c>
      <c r="AQ21" s="12">
        <f>AQ20/AQ$6</f>
        <v>0.936660897453924</v>
      </c>
      <c r="AR21" s="12">
        <f>AR20/AR$6</f>
        <v>1.1233590439759205</v>
      </c>
      <c r="AS21" s="12">
        <f>AS20/AS$6</f>
        <v>1.1230556561580949</v>
      </c>
      <c r="AT21" s="12">
        <f>AT20/AT$6</f>
        <v>1.5706077530032738</v>
      </c>
      <c r="AU21" s="12">
        <f>AU20/AU$6</f>
        <v>1.096374645480086</v>
      </c>
      <c r="AV21" s="12">
        <f>AV20/AV$6</f>
        <v>0.81627448890595267</v>
      </c>
      <c r="AW21" s="12"/>
      <c r="AX21" s="12">
        <f>AX20/AX$6</f>
        <v>0.45783311721740744</v>
      </c>
      <c r="AY21" s="12">
        <f>AY20/AY$6</f>
        <v>1.187494487763292</v>
      </c>
      <c r="AZ21" s="12">
        <f>AZ20/AZ$6</f>
        <v>1.008401334899135</v>
      </c>
      <c r="BA21" s="12">
        <f>BA20/BA$6</f>
        <v>1.2671654733597484</v>
      </c>
      <c r="BB21" s="12">
        <f>BB20/BB$6</f>
        <v>0.9252698335051277</v>
      </c>
      <c r="BC21" s="12">
        <f>BC20/BC$6</f>
        <v>0.94382794654050683</v>
      </c>
      <c r="BD21" s="12">
        <f>BD20/BD$6</f>
        <v>0.70927688678288914</v>
      </c>
      <c r="BE21" s="12">
        <f>BE20/BE$6</f>
        <v>0.87410484326510685</v>
      </c>
      <c r="BF21" s="12">
        <f>BF20/BF$6</f>
        <v>1.025672806766927</v>
      </c>
      <c r="BG21" s="12"/>
      <c r="BH21" s="12">
        <f>BH20/BH$6</f>
        <v>0.85486997474833037</v>
      </c>
      <c r="BI21" s="12">
        <f>BI20/BI$6</f>
        <v>0.67645585575177281</v>
      </c>
      <c r="BJ21" s="12">
        <f>BJ20/BJ$6</f>
        <v>0.30037191390398582</v>
      </c>
      <c r="BK21" s="12">
        <f>BK20/BK$6</f>
        <v>0.94422514542616842</v>
      </c>
      <c r="BL21" s="12">
        <f>BL20/BL$6</f>
        <v>1.0218260046818266</v>
      </c>
      <c r="BM21" s="12">
        <f>BM20/BM$6</f>
        <v>1.1225761213598973</v>
      </c>
      <c r="BN21" s="12">
        <f>BN20/BN$6</f>
        <v>0.19061925697117735</v>
      </c>
      <c r="BO21" s="12"/>
      <c r="BP21" s="12">
        <f>BP20/BP$6</f>
        <v>0.95857069875127665</v>
      </c>
      <c r="BQ21" s="12">
        <f>BQ20/BQ$6</f>
        <v>1.0254622433949965</v>
      </c>
      <c r="BR21" s="12">
        <f>BR20/BR$6</f>
        <v>1.1907474846473891</v>
      </c>
      <c r="BS21" s="12">
        <f>BS20/BS$6</f>
        <v>0.99030401653966804</v>
      </c>
      <c r="BT21" s="12">
        <f>BT20/BT$6</f>
        <v>0.92375496172998273</v>
      </c>
      <c r="BU21" s="12">
        <f>BU20/BU$6</f>
        <v>1.5518062216980704</v>
      </c>
      <c r="BV21" s="12">
        <f>BV20/BV$6</f>
        <v>0.70959578252934408</v>
      </c>
      <c r="BW21" s="12">
        <f>BW20/BW$6</f>
        <v>0.94323092906675365</v>
      </c>
      <c r="BX21" s="12">
        <f>BX20/BX$6</f>
        <v>0.94023282584598011</v>
      </c>
      <c r="BY21" s="12">
        <f>BY20/BY$6</f>
        <v>0.4627105573064757</v>
      </c>
      <c r="BZ21" s="12">
        <f>BZ20/BZ$6</f>
        <v>1.5562994490920696</v>
      </c>
      <c r="CA21" s="12">
        <f>CA20/CA$6</f>
        <v>1.5064415497564643</v>
      </c>
      <c r="CB21" s="12">
        <f>CB20/CB$6</f>
        <v>1.3668309414373341</v>
      </c>
      <c r="CC21" s="12">
        <f>CC20/CC$6</f>
        <v>0.9795205381756229</v>
      </c>
      <c r="CD21" s="12">
        <f>CD20/CD$6</f>
        <v>1.0442462428290826</v>
      </c>
      <c r="CE21" s="12">
        <f>CE20/CE$6</f>
        <v>1.2777270804269174</v>
      </c>
      <c r="CF21" s="12">
        <f>CF20/CF$6</f>
        <v>1.0164204333321643</v>
      </c>
      <c r="CG21" s="12">
        <f>CG20/CG$6</f>
        <v>0.94834126858990098</v>
      </c>
      <c r="CH21" s="12">
        <f>CH20/CH$6</f>
        <v>1.5650820850772253</v>
      </c>
      <c r="CI21" s="12">
        <f>CI20/CI$6</f>
        <v>0.73899434524764518</v>
      </c>
      <c r="CJ21" s="12">
        <f>CJ20/CJ$6</f>
        <v>0.88716941816757611</v>
      </c>
      <c r="CK21" s="12">
        <f>CK20/CK$6</f>
        <v>0.95533053266560852</v>
      </c>
      <c r="CL21" s="12">
        <f>CL20/CL$6</f>
        <v>0.46863654717518988</v>
      </c>
      <c r="CM21" s="12">
        <f>CM20/CM$6</f>
        <v>1.860791804114249</v>
      </c>
      <c r="CN21" s="12">
        <f>CN20/CN$6</f>
        <v>1.4710140548902073</v>
      </c>
      <c r="CO21" s="12">
        <f>CO20/CO$6</f>
        <v>1.1874575579675528</v>
      </c>
      <c r="CP21" s="12">
        <f>CP20/CP$6</f>
        <v>1.0184822012108374</v>
      </c>
      <c r="CQ21" s="12">
        <f>CQ20/CQ$6</f>
        <v>1.0096139406618432</v>
      </c>
      <c r="CR21" s="12">
        <f>CR20/CR$6</f>
        <v>1.1506737932965552</v>
      </c>
      <c r="CS21" s="12">
        <f>CS20/CS$6</f>
        <v>0.96537071131633145</v>
      </c>
      <c r="CT21" s="12">
        <f>CT20/CT$6</f>
        <v>0.8980805697331401</v>
      </c>
      <c r="CU21" s="12">
        <f>CU20/CU$6</f>
        <v>1.5546977582131263</v>
      </c>
      <c r="CV21" s="12">
        <f>CV20/CV$6</f>
        <v>0.68487641702017821</v>
      </c>
      <c r="CW21" s="12">
        <f>CW20/CW$6</f>
        <v>0.98182416392544847</v>
      </c>
      <c r="CX21" s="12">
        <f>CX20/CX$6</f>
        <v>0.92636797818724981</v>
      </c>
      <c r="CY21" s="12">
        <f>CY20/CY$6</f>
        <v>0.45793282144685454</v>
      </c>
      <c r="CZ21" s="12">
        <f>CZ20/CZ$6</f>
        <v>1.4955167520917727</v>
      </c>
      <c r="DA21" s="12">
        <f>DA20/DA$6</f>
        <v>1.556769303939834</v>
      </c>
      <c r="DB21" s="12">
        <f>DB20/DB$6</f>
        <v>1.5536435571447491</v>
      </c>
      <c r="DC21" s="12"/>
      <c r="DD21" s="12">
        <f>DD20/DD$6</f>
        <v>0.94410148759444112</v>
      </c>
      <c r="DE21" s="12">
        <f>DE20/DE$6</f>
        <v>1.0396519669674278</v>
      </c>
      <c r="DF21" s="12">
        <f>DF20/DF$6</f>
        <v>1.2006181327088963</v>
      </c>
      <c r="DG21" s="12">
        <f>DG20/DG$6</f>
        <v>1.2827744305103777</v>
      </c>
      <c r="DH21" s="12">
        <f>DH20/DH$6</f>
        <v>1.3002481608797649</v>
      </c>
      <c r="DI21" s="12"/>
      <c r="DJ21" s="12">
        <f>DJ20/DJ$6</f>
        <v>1.2040972210917875</v>
      </c>
      <c r="DK21" s="12">
        <f>DK20/DK$6</f>
        <v>1.1040790680225214</v>
      </c>
      <c r="DL21" s="12">
        <f>DL20/DL$6</f>
        <v>0.98398362520861538</v>
      </c>
      <c r="DM21" s="12">
        <f>DM20/DM$6</f>
        <v>0.97574632618782786</v>
      </c>
      <c r="DN21" s="12"/>
      <c r="DO21" s="12"/>
      <c r="DP21" s="12">
        <f>DP20/DP$6</f>
        <v>1.2965495922585129</v>
      </c>
      <c r="DQ21" s="12">
        <f>DQ20/DQ$6</f>
        <v>0.72819659587740815</v>
      </c>
      <c r="DR21" s="12">
        <f>DR20/DR$6</f>
        <v>1.0559547333401544</v>
      </c>
      <c r="DS21" s="12">
        <f>DS20/DS$6</f>
        <v>0.76491817312180388</v>
      </c>
      <c r="DT21" s="12">
        <f>DT20/DT$6</f>
        <v>1.4662198426406607</v>
      </c>
      <c r="DU21" s="12"/>
      <c r="DV21" s="12"/>
      <c r="DW21" s="12" t="e">
        <f>DW20/DW$6</f>
        <v>#DIV/0!</v>
      </c>
      <c r="DX21" s="12" t="e">
        <f>DX20/DX$6</f>
        <v>#DIV/0!</v>
      </c>
      <c r="DY21" s="12"/>
      <c r="DZ21" s="33">
        <f>(DZ19/(DO19/10000))/(DZ$5/(DO$5/10000))</f>
        <v>1.6351340907207979</v>
      </c>
      <c r="EA21" s="12">
        <f>EA20/EA$6</f>
        <v>1.2681048720066062</v>
      </c>
      <c r="EB21" s="12">
        <f>EB20/EB$6</f>
        <v>1.023461910971023</v>
      </c>
      <c r="EC21" s="12">
        <f>EC20/EC$6</f>
        <v>0.90925907294944031</v>
      </c>
      <c r="ED21" s="12">
        <f>ED20/ED$6</f>
        <v>0.93760604379620083</v>
      </c>
      <c r="EE21" s="12">
        <f>EE20/EE$6</f>
        <v>1.0610952757563372</v>
      </c>
      <c r="EF21" s="12"/>
      <c r="EG21" s="12"/>
      <c r="EH21" s="12">
        <f>EH20/EH$6</f>
        <v>1.3152769948239635</v>
      </c>
      <c r="EI21" s="12">
        <f>EI20/EI$6</f>
        <v>1.2784370604781998</v>
      </c>
      <c r="EJ21" s="12">
        <f>EJ20/EJ$6</f>
        <v>0.95592968763029296</v>
      </c>
      <c r="EK21" s="12">
        <f>EK20/EK$6</f>
        <v>0.9922410862479254</v>
      </c>
      <c r="EL21" s="12">
        <f>EL20/EL$6</f>
        <v>0.81444589400937906</v>
      </c>
      <c r="EM21" s="12">
        <f>EM20/EM$6</f>
        <v>0.96401607632498221</v>
      </c>
      <c r="EN21" s="12">
        <f>EN20/EN$6</f>
        <v>0.96218948221421186</v>
      </c>
      <c r="EO21" s="12">
        <f>EO20/EO$6</f>
        <v>1.0425544461042535</v>
      </c>
      <c r="EP21" s="12">
        <f>EP20/EP$6</f>
        <v>1.1912025316455697</v>
      </c>
      <c r="EQ21" s="12">
        <f>EQ20/EQ$6</f>
        <v>1.3883479389808504</v>
      </c>
      <c r="ER21" s="12">
        <f>ER20/ER$6</f>
        <v>1.0866584906486794</v>
      </c>
      <c r="ES21" s="12">
        <f>ES20/ES$6</f>
        <v>0.97480348690269658</v>
      </c>
      <c r="ET21" s="12">
        <f>ET20/ET$6</f>
        <v>1.0066139053143572</v>
      </c>
      <c r="EU21" s="12">
        <f>EU20/EU$6</f>
        <v>1.0019535458966167</v>
      </c>
      <c r="EV21" s="12">
        <f>EV20/EV$6</f>
        <v>0.96384783617204595</v>
      </c>
      <c r="EW21" s="12">
        <f>EW20/EW$6</f>
        <v>0.95589518313868949</v>
      </c>
      <c r="EX21" s="12">
        <f>EX20/EX$6</f>
        <v>0.99349669027987464</v>
      </c>
      <c r="EY21" s="12">
        <f>EY20/EY$6</f>
        <v>1.008425423615297</v>
      </c>
      <c r="EZ21" s="12">
        <f>EZ20/EZ$6</f>
        <v>1.1082426530461174</v>
      </c>
      <c r="FA21" s="12"/>
      <c r="FB21" s="12"/>
      <c r="FC21" s="12">
        <f>FC20/FC$6</f>
        <v>0.87324625060474115</v>
      </c>
      <c r="FD21" s="12">
        <f>FD20/FD$6</f>
        <v>1.0349727638746349</v>
      </c>
      <c r="FE21" s="12">
        <f>FE20/FE$6</f>
        <v>0.9559748427672955</v>
      </c>
      <c r="FF21" s="12">
        <f>FF20/FF$6</f>
        <v>1.3656783468104223</v>
      </c>
      <c r="FG21" s="12">
        <f>FG20/FG$6</f>
        <v>0.72122362398124373</v>
      </c>
      <c r="FH21" s="12">
        <f>FH20/FH$6</f>
        <v>1.0797177792676309</v>
      </c>
      <c r="FI21" s="12">
        <f>FI20/FI$6</f>
        <v>0.504127358490566</v>
      </c>
      <c r="FJ21" s="12">
        <f>FJ20/FJ$6</f>
        <v>0.76819407008086249</v>
      </c>
      <c r="FK21" s="12">
        <f>FK20/FK$6</f>
        <v>1.0524493681841787</v>
      </c>
      <c r="FL21" s="12">
        <f>FL20/FL$6</f>
        <v>1.1534044298605413</v>
      </c>
      <c r="FM21" s="12">
        <f>FM20/FM$6</f>
        <v>1.2006861063464835</v>
      </c>
      <c r="FN21" s="12">
        <f>FN20/FN$6</f>
        <v>0.51955154498222589</v>
      </c>
      <c r="FO21" s="12">
        <f>FO20/FO$6</f>
        <v>1.0479753160582148</v>
      </c>
      <c r="FP21" s="12">
        <f>FP20/FP$6</f>
        <v>0.6875161540449729</v>
      </c>
      <c r="FQ21" s="12">
        <f>FQ20/FQ$6</f>
        <v>1.0446082718980381</v>
      </c>
      <c r="FR21" s="12">
        <f>FR20/FR$6</f>
        <v>1.0111272375423317</v>
      </c>
      <c r="FS21" s="12"/>
      <c r="FT21" s="12">
        <f>FT19/FT$5</f>
        <v>0.94059405940594054</v>
      </c>
      <c r="FU21" s="12">
        <f>FU20/FU$6</f>
        <v>1.197452229299363</v>
      </c>
      <c r="FV21" s="12">
        <f>FV20/FV$6</f>
        <v>1.2727272727272729</v>
      </c>
      <c r="FW21" s="18"/>
      <c r="FX21" s="12">
        <f>FX20/FX$6</f>
        <v>0.70909090909090911</v>
      </c>
      <c r="FY21" s="12">
        <f>FY20/FY$6</f>
        <v>0.83902439024390241</v>
      </c>
      <c r="FZ21" s="12">
        <f>FZ20/FZ$6</f>
        <v>0.93632958801498123</v>
      </c>
      <c r="GA21" s="12">
        <f>GA20/GA$6</f>
        <v>1.0764705882352941</v>
      </c>
      <c r="GB21" s="12">
        <f>GB20/GB$6</f>
        <v>1.1007751937984496</v>
      </c>
      <c r="GC21" s="12">
        <f>GC20/GC$6</f>
        <v>1.2241379310344829</v>
      </c>
      <c r="GD21" s="45"/>
      <c r="GE21" s="12">
        <f>GE19/GE$5</f>
        <v>0.86731612024315952</v>
      </c>
      <c r="GF21" s="12">
        <f>GF20/GF$6</f>
        <v>1.3930635838150289</v>
      </c>
      <c r="GG21" s="12">
        <f>GG20/GG$6</f>
        <v>1.5185185185185186</v>
      </c>
      <c r="GH21" s="12">
        <f>GH20/GH$6</f>
        <v>0.88796680497925318</v>
      </c>
      <c r="GI21" s="12">
        <f>GI20/GI$6</f>
        <v>0.96153846153846145</v>
      </c>
      <c r="GJ21" s="12">
        <f>GJ20/GJ$6</f>
        <v>0.93893129770992356</v>
      </c>
      <c r="GK21" s="12">
        <f>GK20/GK$6</f>
        <v>0.91860465116279078</v>
      </c>
      <c r="GL21" s="12">
        <f>GL20/GL$6</f>
        <v>0.79999999999999993</v>
      </c>
      <c r="GM21" s="12">
        <f>GM20/GM$6</f>
        <v>0.65217391304347816</v>
      </c>
      <c r="GN21" s="12">
        <f>GN20/GN$6</f>
        <v>0.64285714285714279</v>
      </c>
      <c r="GO21" s="12">
        <f>GO20/GO$6</f>
        <v>0.74999999999999989</v>
      </c>
      <c r="GP21" s="12">
        <f>GP19/GP$5</f>
        <v>0.83614011979803682</v>
      </c>
      <c r="GQ21" s="12">
        <f>GQ19/GQ$5</f>
        <v>0.9640546281598199</v>
      </c>
      <c r="GR21" s="18"/>
      <c r="GS21" s="12">
        <f>GS20/GS$6</f>
        <v>0.85873605947955389</v>
      </c>
      <c r="GT21" s="12">
        <f>GT20/GT$6</f>
        <v>1.0044742729306488</v>
      </c>
      <c r="GU21" s="12">
        <f>GU20/GU$6</f>
        <v>1.0942408376963351</v>
      </c>
      <c r="GV21" s="12">
        <f>GV20/GV$6</f>
        <v>1.1827956989247312</v>
      </c>
      <c r="GW21" s="18"/>
      <c r="GX21" s="12">
        <f>GX20/GX$6</f>
        <v>1.0736842105263158</v>
      </c>
      <c r="GY21" s="12">
        <f>GY20/GY$6</f>
        <v>0.74725274725274737</v>
      </c>
      <c r="GZ21" s="7"/>
      <c r="HA21" s="12">
        <f>HA20/HA$6</f>
        <v>1.0693069306930694</v>
      </c>
      <c r="HB21" s="12">
        <f>HB20/HB$6</f>
        <v>1</v>
      </c>
      <c r="HC21" s="12">
        <f>HC20/HC$6</f>
        <v>1.0210772833723654</v>
      </c>
      <c r="HD21" s="12">
        <f>HD20/HD$6</f>
        <v>0.96306818181818199</v>
      </c>
      <c r="HE21" s="12">
        <f>HE20/HE$6</f>
        <v>0.96899224806201545</v>
      </c>
      <c r="HF21" s="12">
        <f>HF20/HF$6</f>
        <v>1.002092050209205</v>
      </c>
      <c r="HG21" s="12">
        <f>HG20/HG$6</f>
        <v>0.98867497168742924</v>
      </c>
      <c r="HH21" s="12">
        <f>HH20/HH$6</f>
        <v>0.99442586399108135</v>
      </c>
      <c r="HI21" s="18"/>
      <c r="HJ21" s="12">
        <f>HJ20/HJ$6</f>
        <v>1.0125313283208019</v>
      </c>
      <c r="HK21" s="12">
        <f>HK20/HK$6</f>
        <v>0.99170124481327804</v>
      </c>
      <c r="HL21" s="12">
        <f>HL20/HL$6</f>
        <v>0.9878706199460916</v>
      </c>
      <c r="HM21" s="12">
        <f>HM20/HM$6</f>
        <v>0.9859154929577465</v>
      </c>
      <c r="HN21" s="12">
        <f>HN20/HN$6</f>
        <v>1.1666666666666667</v>
      </c>
      <c r="HO21" s="12">
        <f>HO20/HO$6</f>
        <v>0.90740740740740744</v>
      </c>
      <c r="HP21" s="12">
        <f>HP20/HP$6</f>
        <v>1.1964285714285714</v>
      </c>
      <c r="HQ21" s="18"/>
      <c r="HR21" s="12">
        <f>HR20/HR$6</f>
        <v>0.99459459459459454</v>
      </c>
      <c r="HS21" s="12">
        <f>HS20/HS$6</f>
        <v>1</v>
      </c>
      <c r="HT21" s="18"/>
      <c r="HU21" s="12">
        <f>HU20/HU$6</f>
        <v>1.2068275809470979</v>
      </c>
      <c r="HV21" s="12">
        <f>HV20/HV$6</f>
        <v>1.0588235294117645</v>
      </c>
      <c r="HW21" s="12">
        <f>HW20/HW$6</f>
        <v>1.0044576523031203</v>
      </c>
      <c r="HX21" s="12">
        <f>HX20/HX$6</f>
        <v>0.97744360902255634</v>
      </c>
      <c r="HY21" s="12">
        <f>HY20/HY$6</f>
        <v>1.2105263157894737</v>
      </c>
      <c r="HZ21" s="12">
        <f>HZ20/HZ$6</f>
        <v>0.94666666666666666</v>
      </c>
      <c r="IA21" s="18"/>
      <c r="IB21" s="12">
        <f>IB20/IB$6</f>
        <v>1.0178571428571428</v>
      </c>
      <c r="IC21" s="12">
        <f>IC20/IC$6</f>
        <v>1.0328947368421053</v>
      </c>
      <c r="ID21" s="12">
        <f>ID20/ID$6</f>
        <v>0.95175438596491224</v>
      </c>
      <c r="IE21" s="12">
        <f>IE20/IE$6</f>
        <v>1</v>
      </c>
      <c r="IF21" s="12">
        <f>IF20/IF$6</f>
        <v>0.97916666666666663</v>
      </c>
      <c r="IG21" s="12">
        <f>IG20/IG$6</f>
        <v>1</v>
      </c>
      <c r="IH21" s="18"/>
      <c r="II21" s="12">
        <f>II20/II$6</f>
        <v>1</v>
      </c>
      <c r="IJ21" s="12">
        <f>IJ20/IJ$6</f>
        <v>0.94339622641509446</v>
      </c>
      <c r="IK21" s="12">
        <f>IK20/IK$6</f>
        <v>1.0625</v>
      </c>
      <c r="IL21" s="12">
        <f>IL20/IL$6</f>
        <v>1.0833333333333333</v>
      </c>
      <c r="IM21" s="18"/>
      <c r="IN21" s="12">
        <f>IN20/IN$6</f>
        <v>1.0796460176991149</v>
      </c>
      <c r="IO21" s="12">
        <f>IO20/IO$6</f>
        <v>0.96791443850267378</v>
      </c>
      <c r="IP21" s="12">
        <f>IP20/IP$6</f>
        <v>0.94871794871794868</v>
      </c>
      <c r="IQ21" s="12">
        <f>IQ20/IQ$6</f>
        <v>0.96190476190476204</v>
      </c>
      <c r="IR21" s="12">
        <f>IR20/IR$6</f>
        <v>1.0393848836949091</v>
      </c>
      <c r="IS21" s="12">
        <f>IS20/IS$6</f>
        <v>0.95505617977528101</v>
      </c>
      <c r="IT21" s="12">
        <f>IT20/IT$6</f>
        <v>0.90967741935483859</v>
      </c>
      <c r="IU21" s="12">
        <f>IU20/IU$6</f>
        <v>1.0149253731343284</v>
      </c>
      <c r="IV21" s="12">
        <f>IV20/IV$6</f>
        <v>0.96470588235294119</v>
      </c>
      <c r="IW21" s="12">
        <f>IW20/IW$6</f>
        <v>1.1317829457364339</v>
      </c>
      <c r="IX21" s="12">
        <f>IX20/IX$6</f>
        <v>1.1320665055828312</v>
      </c>
      <c r="IY21" s="12">
        <f>IY20/IY$6</f>
        <v>1.2</v>
      </c>
      <c r="IZ21" s="12">
        <f>IZ20/IZ$6</f>
        <v>0.87368421052631584</v>
      </c>
      <c r="JA21" s="12">
        <f>JA20/JA$6</f>
        <v>0.93171214590262419</v>
      </c>
      <c r="JB21" s="12">
        <f>JB20/JB$6</f>
        <v>1.0215827338129495</v>
      </c>
      <c r="JC21" s="12">
        <f>JC20/JC$6</f>
        <v>1.0013477088948788</v>
      </c>
      <c r="JD21" s="12">
        <f>JD20/JD$6</f>
        <v>1.078125</v>
      </c>
      <c r="JE21" s="12">
        <f>JE20/JE$6</f>
        <v>0.9838709677419355</v>
      </c>
      <c r="JF21" s="12">
        <f>JF20/JF$6</f>
        <v>1.0172413793103448</v>
      </c>
      <c r="JG21" s="12">
        <f>JG20/JG$6</f>
        <v>0.90540540540540548</v>
      </c>
      <c r="JH21" s="12">
        <f>JH20/JH$6</f>
        <v>1.0258823529411765</v>
      </c>
      <c r="JI21" s="12">
        <f>JI20/JI$6</f>
        <v>1.0568181818181819</v>
      </c>
      <c r="JJ21" s="12">
        <f>JJ20/JJ$6</f>
        <v>0.98064516129032253</v>
      </c>
      <c r="JK21" s="12">
        <f>JK20/JK$6</f>
        <v>0.95588235294117641</v>
      </c>
      <c r="JL21" s="12">
        <f>JL20/JL$6</f>
        <v>0.95959595959595956</v>
      </c>
      <c r="JM21" s="7"/>
      <c r="JN21" s="55"/>
      <c r="JO21" s="56">
        <f>JO20/JO$6</f>
        <v>0.89013534908840475</v>
      </c>
      <c r="JP21" s="56">
        <f>JP20/JP$6</f>
        <v>0.73602633625062719</v>
      </c>
      <c r="JQ21" s="56">
        <f>JQ20/JQ$6</f>
        <v>0.84789609310118474</v>
      </c>
      <c r="JR21" s="56">
        <f>JR20/JR$6</f>
        <v>0.9459626923828135</v>
      </c>
      <c r="JS21" s="56">
        <f>JS20/JS$6</f>
        <v>1.1896438239171274</v>
      </c>
      <c r="JT21" s="56">
        <f>JT20/JT$6</f>
        <v>1.2841942382810656</v>
      </c>
      <c r="JU21" s="56">
        <f>JU20/JU$6</f>
        <v>1.1343306970149092</v>
      </c>
      <c r="JV21" s="56">
        <f>JV20/JV$6</f>
        <v>1.4430105917741189</v>
      </c>
      <c r="JW21" s="56">
        <f>JW20/JW$6</f>
        <v>1.4068543233099167</v>
      </c>
      <c r="JX21" s="56">
        <f>JX20/JX$6</f>
        <v>0.91657277060554154</v>
      </c>
      <c r="JY21" s="56">
        <f>JY20/JY$6</f>
        <v>0.91359005574421726</v>
      </c>
      <c r="JZ21" s="56">
        <f>JZ20/JZ$6</f>
        <v>0.92580208934242914</v>
      </c>
      <c r="KA21" s="7"/>
      <c r="KB21" s="12">
        <f>KB20/KB$6</f>
        <v>0.87911191140875722</v>
      </c>
      <c r="KC21" s="12">
        <f>KC20/KC$6</f>
        <v>0.80707410650225575</v>
      </c>
      <c r="KD21" s="12">
        <f>KD20/KD$6</f>
        <v>0.90170116859377603</v>
      </c>
      <c r="KE21" s="12">
        <f>KE20/KE$6</f>
        <v>0.82440352413264739</v>
      </c>
      <c r="KF21" s="12">
        <f>KF20/KF$6</f>
        <v>0.89092726146365409</v>
      </c>
      <c r="KG21" s="12">
        <f>KG20/KG$6</f>
        <v>0.92133796310014782</v>
      </c>
      <c r="KH21" s="12">
        <f>KH20/KH$6</f>
        <v>0.85734644508975799</v>
      </c>
      <c r="KI21" s="12">
        <f>KI20/KI$6</f>
        <v>0.93612395981677676</v>
      </c>
      <c r="KJ21" s="12">
        <f>KJ20/KJ$6</f>
        <v>0.91419627372102552</v>
      </c>
      <c r="KK21" s="12">
        <f>KK20/KK$6</f>
        <v>0.84394067208668089</v>
      </c>
      <c r="KL21" s="12">
        <f>KL20/KL$6</f>
        <v>0.93103448275862077</v>
      </c>
      <c r="KM21" s="12">
        <f>KM20/KM$6</f>
        <v>1.0114735746631789</v>
      </c>
      <c r="KN21" s="12">
        <f>KN20/KN$6</f>
        <v>1.0702653061224492</v>
      </c>
      <c r="KO21" s="12">
        <f>KO20/KO$6</f>
        <v>1.053909947002049</v>
      </c>
      <c r="KP21" s="12">
        <f>KP20/KP$6</f>
        <v>0.83535203294446736</v>
      </c>
      <c r="KQ21" s="12">
        <f>KQ20/KQ$6</f>
        <v>0.93397835828422404</v>
      </c>
      <c r="KR21" s="12">
        <f>KR20/KR$6</f>
        <v>0.81917601517384353</v>
      </c>
      <c r="KS21" s="12">
        <f>KS20/KS$6</f>
        <v>0.81525981390280089</v>
      </c>
      <c r="KT21" s="12">
        <f>KT20/KT$6</f>
        <v>0.79403847050910303</v>
      </c>
      <c r="KU21" s="12">
        <f>KU20/KU$6</f>
        <v>0.81353677803076063</v>
      </c>
      <c r="KV21" s="12">
        <f>KV20/KV$6</f>
        <v>0.86043223847290096</v>
      </c>
      <c r="KW21" s="12">
        <f>KW20/KW$6</f>
        <v>0.83539446087080282</v>
      </c>
      <c r="KX21" s="12">
        <f>KX20/KX$6</f>
        <v>1.0348837209302326</v>
      </c>
      <c r="KY21" s="12">
        <f>KY20/KY$6</f>
        <v>1.0229885057471264</v>
      </c>
      <c r="KZ21" s="12">
        <f>KZ20/KZ$6</f>
        <v>1.0114942528735633</v>
      </c>
      <c r="LA21" s="12">
        <f>LA20/LA$6</f>
        <v>0.97040819383465204</v>
      </c>
      <c r="LB21" s="12">
        <f>LB20/LB$6</f>
        <v>0.95561515473284364</v>
      </c>
      <c r="LC21" s="12">
        <f>LC20/LC$6</f>
        <v>1.0484703095820112</v>
      </c>
      <c r="LD21" s="12">
        <f>LD20/LD$6</f>
        <v>0.9289333754785235</v>
      </c>
      <c r="LE21" s="12">
        <f>LE20/LE$6</f>
        <v>0.93601522179235952</v>
      </c>
      <c r="LF21" s="12">
        <f>LF20/LF$6</f>
        <v>0.95538724524946872</v>
      </c>
      <c r="LG21" s="7"/>
      <c r="LH21" s="7"/>
      <c r="LI21" s="7"/>
      <c r="LJ21" s="72" t="e">
        <f>LJ20/LJ$6</f>
        <v>#DIV/0!</v>
      </c>
      <c r="LK21" s="72" t="e">
        <f>LK20/LK$6</f>
        <v>#DIV/0!</v>
      </c>
      <c r="LL21" s="12">
        <f>LL20/LL$6</f>
        <v>0</v>
      </c>
      <c r="LM21" s="12">
        <f>LM20/LM$6</f>
        <v>2.043783783783784</v>
      </c>
      <c r="LN21" s="12">
        <f>LN20/LN$6</f>
        <v>2.2817362817362818</v>
      </c>
      <c r="LO21" s="12">
        <f>LO20/LO$6</f>
        <v>1.8381799521040028</v>
      </c>
      <c r="LP21" s="12">
        <f>LP20/LP$6</f>
        <v>2.0168918918918921</v>
      </c>
      <c r="LQ21" s="12">
        <f>LQ20/LQ$6</f>
        <v>1.0756756756756758</v>
      </c>
      <c r="LR21" s="12">
        <f>LR20/LR$6</f>
        <v>2.4823284823284824</v>
      </c>
      <c r="LS21" s="12">
        <f>LS20/LS$6</f>
        <v>2.3612392880685564</v>
      </c>
      <c r="LT21" s="7"/>
      <c r="LU21" s="12">
        <f>LU20/LU$6</f>
        <v>1.697379897152651</v>
      </c>
      <c r="LV21" s="12">
        <f>LV20/LV$6</f>
        <v>1.4385766094445158</v>
      </c>
      <c r="LW21" s="10"/>
      <c r="LX21" s="7"/>
      <c r="LY21" s="7"/>
      <c r="LZ21" s="7"/>
      <c r="MA21" s="7"/>
      <c r="MB21" s="7"/>
      <c r="MC21" s="7"/>
      <c r="MD21" s="7"/>
      <c r="ME21" s="7"/>
      <c r="MF21" s="7"/>
      <c r="MG21" s="12">
        <f>MG20/MG$6</f>
        <v>1.0634200027514102</v>
      </c>
      <c r="MH21" s="12">
        <f>MH20/MH$6</f>
        <v>1.1644368354875332</v>
      </c>
      <c r="MI21" s="12">
        <f>MI20/MI$6</f>
        <v>0.86531652740405041</v>
      </c>
      <c r="MJ21" s="12">
        <f>MJ20/MJ$6</f>
        <v>0.84208247399186431</v>
      </c>
      <c r="MK21" s="12">
        <f>MK20/MK$6</f>
        <v>0.94561048258353031</v>
      </c>
      <c r="ML21" s="12">
        <f>ML20/ML$6</f>
        <v>1.2915565709838901</v>
      </c>
      <c r="MM21" s="12">
        <f>MM20/MM$6</f>
        <v>1.3071541671442335</v>
      </c>
      <c r="MN21" s="12">
        <f>MN20/MN$6</f>
        <v>1.7650347903078485</v>
      </c>
      <c r="MO21" s="12">
        <f>MO20/MO$6</f>
        <v>1.3069141755590787</v>
      </c>
      <c r="MP21" s="12">
        <f>MP20/MP$6</f>
        <v>0.77951537049146413</v>
      </c>
      <c r="MQ21" s="12">
        <f>MQ20/MQ$6</f>
        <v>1.8186831569268733</v>
      </c>
      <c r="MR21" s="12">
        <f>MR20/MR$6</f>
        <v>1.1169518696640941</v>
      </c>
      <c r="MS21" s="12">
        <f>MS20/MS$6</f>
        <v>0.77131298086622091</v>
      </c>
      <c r="MT21" s="12">
        <f>MT20/MT$6</f>
        <v>0.74533783578230062</v>
      </c>
      <c r="MU21" s="12">
        <f>MU20/MU$6</f>
        <v>1.9105922507268032</v>
      </c>
      <c r="MV21" s="12">
        <f>MV20/MV$6</f>
        <v>0</v>
      </c>
      <c r="MW21" s="12">
        <f>MW20/MW$6</f>
        <v>2.3232210649775542</v>
      </c>
      <c r="MX21" s="12">
        <f>MX20/MX$6</f>
        <v>0.50173502706269779</v>
      </c>
      <c r="MY21" s="12">
        <f>MY20/MY$6</f>
        <v>1.1618823496251967</v>
      </c>
      <c r="MZ21" s="12">
        <f>MZ20/MZ$6</f>
        <v>1.1605897515330013</v>
      </c>
      <c r="NA21" s="7"/>
      <c r="NB21" s="7"/>
      <c r="NC21" s="12">
        <f>NC20/NC$6</f>
        <v>0.99036639874166965</v>
      </c>
      <c r="ND21" s="12">
        <f>ND20/ND$6</f>
        <v>1.0091643486207049</v>
      </c>
      <c r="NE21" s="12">
        <f>NE20/NE$6</f>
        <v>1.4267523213703062</v>
      </c>
      <c r="NF21" s="12">
        <f>NF20/NF$6</f>
        <v>1.3324663945535871</v>
      </c>
      <c r="NG21" s="12">
        <f>NG20/NG$6</f>
        <v>1.2215228267050422</v>
      </c>
      <c r="NH21" s="12">
        <f>NH20/NH$6</f>
        <v>0.75263836999436962</v>
      </c>
      <c r="NI21" s="12">
        <f>NI20/NI$6</f>
        <v>1.0128553348909823</v>
      </c>
      <c r="NJ21" s="12">
        <f>NJ20/NJ$6</f>
        <v>0.99605160135126569</v>
      </c>
      <c r="NK21" s="12">
        <f>NK20/NK$6</f>
        <v>0.89621570653455129</v>
      </c>
      <c r="NL21" s="12">
        <f>NL20/NL$6</f>
        <v>0.7801911878712714</v>
      </c>
      <c r="NM21" s="12">
        <f>NM20/NM$6</f>
        <v>1.3398953386651236</v>
      </c>
      <c r="NN21" s="12">
        <f>NN20/NN$6</f>
        <v>0.75263836999436962</v>
      </c>
      <c r="NO21" s="12">
        <f>NO20/NO$6</f>
        <v>1.0128553348909823</v>
      </c>
      <c r="NP21" s="12">
        <f>NP20/NP$6</f>
        <v>0.99605160135126569</v>
      </c>
      <c r="NQ21" s="12">
        <f>NQ20/NQ$6</f>
        <v>0.8794812869314752</v>
      </c>
    </row>
    <row r="22" spans="1:381">
      <c r="A22" s="2" t="s">
        <v>11</v>
      </c>
      <c r="B22" s="10">
        <v>34439</v>
      </c>
      <c r="C22" s="10">
        <v>17969</v>
      </c>
      <c r="D22" s="10">
        <v>16470</v>
      </c>
      <c r="E22" s="10">
        <v>1863</v>
      </c>
      <c r="F22" s="10">
        <v>2116</v>
      </c>
      <c r="G22" s="10">
        <v>1278</v>
      </c>
      <c r="H22" s="10">
        <v>3048</v>
      </c>
      <c r="I22" s="10">
        <v>13664</v>
      </c>
      <c r="J22" s="10">
        <v>6356</v>
      </c>
      <c r="K22" s="10">
        <v>5132</v>
      </c>
      <c r="L22" s="1">
        <v>982</v>
      </c>
      <c r="M22" s="1">
        <f>E22+F22+G22</f>
        <v>5257</v>
      </c>
      <c r="N22" s="1">
        <f>H22</f>
        <v>3048</v>
      </c>
      <c r="O22" s="1">
        <f>I22</f>
        <v>13664</v>
      </c>
      <c r="P22" s="1">
        <f>J22</f>
        <v>6356</v>
      </c>
      <c r="Q22" s="1">
        <f>K22+L22</f>
        <v>6114</v>
      </c>
      <c r="R22" s="1">
        <v>15336</v>
      </c>
      <c r="S22" s="1">
        <v>2228</v>
      </c>
      <c r="T22" s="1">
        <v>4126</v>
      </c>
      <c r="U22" s="1">
        <v>427</v>
      </c>
      <c r="V22" s="1">
        <v>5064</v>
      </c>
      <c r="W22" s="1">
        <v>1923</v>
      </c>
      <c r="X22" s="1">
        <v>1169</v>
      </c>
      <c r="Y22" s="1">
        <v>399</v>
      </c>
      <c r="Z22" s="1">
        <v>15336</v>
      </c>
      <c r="AA22" s="10">
        <v>10326</v>
      </c>
      <c r="AB22" s="1">
        <v>29</v>
      </c>
      <c r="AC22" s="1">
        <v>649</v>
      </c>
      <c r="AD22" s="1">
        <v>544</v>
      </c>
      <c r="AE22" s="1">
        <v>3549</v>
      </c>
      <c r="AF22" s="1">
        <v>239</v>
      </c>
      <c r="AG22" s="1">
        <v>582</v>
      </c>
      <c r="AH22" s="1">
        <v>15336</v>
      </c>
      <c r="AI22" s="1">
        <v>55</v>
      </c>
      <c r="AJ22" s="1">
        <v>682</v>
      </c>
      <c r="AK22" s="1">
        <v>7025</v>
      </c>
      <c r="AL22" s="1">
        <v>4975</v>
      </c>
      <c r="AM22" s="1">
        <v>2599</v>
      </c>
      <c r="AN22" s="1">
        <v>4.8</v>
      </c>
      <c r="AO22" s="1">
        <v>15336</v>
      </c>
      <c r="AP22" s="1">
        <v>6354</v>
      </c>
      <c r="AQ22" s="1">
        <v>5328</v>
      </c>
      <c r="AR22" s="1">
        <v>3193</v>
      </c>
      <c r="AS22" s="1">
        <v>433</v>
      </c>
      <c r="AT22" s="1">
        <v>28</v>
      </c>
      <c r="AU22" s="1">
        <v>160</v>
      </c>
      <c r="AV22" s="1">
        <v>6019</v>
      </c>
      <c r="AW22" s="1"/>
      <c r="AX22" s="1">
        <v>363</v>
      </c>
      <c r="AY22" s="1">
        <v>2940</v>
      </c>
      <c r="AZ22" s="1">
        <v>5259</v>
      </c>
      <c r="BA22" s="1">
        <v>432</v>
      </c>
      <c r="BB22" s="1">
        <v>61</v>
      </c>
      <c r="BC22" s="1">
        <v>634</v>
      </c>
      <c r="BD22" s="1">
        <v>4185</v>
      </c>
      <c r="BE22" s="1">
        <v>206</v>
      </c>
      <c r="BF22" s="1">
        <v>1809</v>
      </c>
      <c r="BG22" s="1">
        <v>16052</v>
      </c>
      <c r="BH22" s="1">
        <v>490</v>
      </c>
      <c r="BI22" s="1">
        <v>231</v>
      </c>
      <c r="BJ22" s="1">
        <v>1749</v>
      </c>
      <c r="BK22" s="1">
        <v>1814</v>
      </c>
      <c r="BL22" s="1">
        <v>1887</v>
      </c>
      <c r="BM22" s="1">
        <v>10607</v>
      </c>
      <c r="BN22" s="1">
        <v>0</v>
      </c>
      <c r="BO22" s="1"/>
      <c r="BP22" s="1">
        <v>23556</v>
      </c>
      <c r="BQ22" s="1">
        <v>17347</v>
      </c>
      <c r="BR22" s="1">
        <v>2619</v>
      </c>
      <c r="BS22" s="1">
        <v>10688</v>
      </c>
      <c r="BT22" s="1">
        <v>2582</v>
      </c>
      <c r="BU22" s="1">
        <v>700</v>
      </c>
      <c r="BV22" s="1">
        <v>758</v>
      </c>
      <c r="BW22" s="1">
        <v>6209</v>
      </c>
      <c r="BX22" s="1">
        <v>3114</v>
      </c>
      <c r="BY22" s="1">
        <v>1488</v>
      </c>
      <c r="BZ22" s="1">
        <v>811</v>
      </c>
      <c r="CA22" s="1">
        <v>494</v>
      </c>
      <c r="CB22" s="1">
        <v>302</v>
      </c>
      <c r="CC22" s="1">
        <v>11362</v>
      </c>
      <c r="CD22" s="1">
        <v>8862</v>
      </c>
      <c r="CE22" s="1">
        <v>593</v>
      </c>
      <c r="CF22" s="1">
        <v>5851</v>
      </c>
      <c r="CG22" s="1">
        <v>1671</v>
      </c>
      <c r="CH22" s="1">
        <v>420</v>
      </c>
      <c r="CI22" s="1">
        <v>327</v>
      </c>
      <c r="CJ22" s="1">
        <v>2500</v>
      </c>
      <c r="CK22" s="1">
        <v>1264</v>
      </c>
      <c r="CL22" s="1">
        <v>777</v>
      </c>
      <c r="CM22" s="1">
        <v>70</v>
      </c>
      <c r="CN22" s="1">
        <v>248</v>
      </c>
      <c r="CO22" s="1">
        <v>141</v>
      </c>
      <c r="CP22" s="1">
        <v>12194</v>
      </c>
      <c r="CQ22" s="1">
        <v>8485</v>
      </c>
      <c r="CR22" s="1">
        <v>2026</v>
      </c>
      <c r="CS22" s="1">
        <v>4837</v>
      </c>
      <c r="CT22" s="1">
        <v>911</v>
      </c>
      <c r="CU22" s="1">
        <v>280</v>
      </c>
      <c r="CV22" s="1">
        <v>431</v>
      </c>
      <c r="CW22" s="1">
        <v>3709</v>
      </c>
      <c r="CX22" s="1">
        <v>1850</v>
      </c>
      <c r="CY22" s="1">
        <v>711</v>
      </c>
      <c r="CZ22" s="1">
        <v>741</v>
      </c>
      <c r="DA22" s="1">
        <v>246</v>
      </c>
      <c r="DB22" s="1">
        <v>161</v>
      </c>
      <c r="DC22" s="1"/>
      <c r="DD22" s="1">
        <v>19151</v>
      </c>
      <c r="DE22" s="1">
        <v>8231</v>
      </c>
      <c r="DF22" s="1">
        <v>2777</v>
      </c>
      <c r="DG22" s="1">
        <v>751</v>
      </c>
      <c r="DH22" s="1">
        <v>202</v>
      </c>
      <c r="DI22" s="1"/>
      <c r="DJ22" s="1">
        <v>1955</v>
      </c>
      <c r="DK22" s="1">
        <v>2698</v>
      </c>
      <c r="DL22" s="1">
        <v>26459</v>
      </c>
      <c r="DM22" s="10">
        <f>DD22+DE22</f>
        <v>27382</v>
      </c>
      <c r="DN22" s="1"/>
      <c r="DO22" s="1">
        <v>26450</v>
      </c>
      <c r="DP22" s="1">
        <v>3745</v>
      </c>
      <c r="DQ22" s="1">
        <v>3041</v>
      </c>
      <c r="DR22" s="1">
        <v>1766</v>
      </c>
      <c r="DS22" s="1">
        <v>14506</v>
      </c>
      <c r="DT22" s="1">
        <v>3392</v>
      </c>
      <c r="DU22" s="1"/>
      <c r="DV22" s="23"/>
      <c r="DW22" s="23"/>
      <c r="DX22" s="23"/>
      <c r="DY22" s="1"/>
      <c r="DZ22" s="34">
        <v>135</v>
      </c>
      <c r="EA22" s="36">
        <v>70</v>
      </c>
      <c r="EB22" s="36">
        <v>515</v>
      </c>
      <c r="EC22" s="36">
        <v>560</v>
      </c>
      <c r="ED22" s="36">
        <v>90</v>
      </c>
      <c r="EE22" s="36">
        <v>45</v>
      </c>
      <c r="EF22" s="37"/>
      <c r="EG22" s="36">
        <v>720</v>
      </c>
      <c r="EH22" s="36">
        <v>120</v>
      </c>
      <c r="EI22" s="36">
        <v>15</v>
      </c>
      <c r="EJ22" s="36">
        <v>125</v>
      </c>
      <c r="EK22" s="36">
        <v>110</v>
      </c>
      <c r="EL22" s="36">
        <v>155</v>
      </c>
      <c r="EM22" s="36">
        <v>195</v>
      </c>
      <c r="EN22" s="36">
        <v>355</v>
      </c>
      <c r="EO22" s="36">
        <v>365</v>
      </c>
      <c r="EP22" s="36">
        <v>10</v>
      </c>
      <c r="EQ22" s="36">
        <v>35</v>
      </c>
      <c r="ER22" s="36">
        <v>65</v>
      </c>
      <c r="ES22" s="36">
        <v>610</v>
      </c>
      <c r="ET22" s="36">
        <v>390</v>
      </c>
      <c r="EU22" s="36">
        <v>250</v>
      </c>
      <c r="EV22" s="36">
        <v>80</v>
      </c>
      <c r="EW22" s="36">
        <v>185</v>
      </c>
      <c r="EX22" s="36">
        <v>260</v>
      </c>
      <c r="EY22" s="36">
        <v>205</v>
      </c>
      <c r="EZ22" s="36">
        <v>70</v>
      </c>
      <c r="FA22" s="1"/>
      <c r="FB22" s="36">
        <v>125</v>
      </c>
      <c r="FC22" s="36">
        <v>30</v>
      </c>
      <c r="FD22" s="36">
        <v>70</v>
      </c>
      <c r="FE22" s="36">
        <v>20</v>
      </c>
      <c r="FF22" s="36">
        <v>5</v>
      </c>
      <c r="FG22" s="36">
        <v>25</v>
      </c>
      <c r="FH22" s="36">
        <v>100</v>
      </c>
      <c r="FI22" s="36">
        <v>25</v>
      </c>
      <c r="FJ22" s="36">
        <v>10</v>
      </c>
      <c r="FK22" s="36">
        <v>5</v>
      </c>
      <c r="FL22" s="36">
        <v>50</v>
      </c>
      <c r="FM22" s="36">
        <v>35</v>
      </c>
      <c r="FN22" s="36">
        <v>15</v>
      </c>
      <c r="FO22" s="36">
        <v>110</v>
      </c>
      <c r="FP22" s="36">
        <v>30</v>
      </c>
      <c r="FQ22" s="36">
        <v>70</v>
      </c>
      <c r="FR22" s="36">
        <v>25</v>
      </c>
      <c r="FS22" s="10">
        <v>16627</v>
      </c>
      <c r="FT22" s="18">
        <v>30.9</v>
      </c>
      <c r="FU22" s="10">
        <f>$FS22*FU23</f>
        <v>3491.67</v>
      </c>
      <c r="FV22" s="10">
        <f>$FS22*FV23</f>
        <v>232.77799999999999</v>
      </c>
      <c r="FW22" s="18"/>
      <c r="FX22" s="10">
        <f>$FS22*FX23</f>
        <v>1380.0410000000002</v>
      </c>
      <c r="FY22" s="10">
        <f>$FS22*FY23</f>
        <v>3940.5989999999997</v>
      </c>
      <c r="FZ22" s="10">
        <f>$FS22*FZ23</f>
        <v>4572.4250000000002</v>
      </c>
      <c r="GA22" s="10">
        <f>$FS22*GA23</f>
        <v>2610.4389999999999</v>
      </c>
      <c r="GB22" s="10">
        <f>$FS22*GB23</f>
        <v>1762.462</v>
      </c>
      <c r="GC22" s="10">
        <f>$FS22*GC23</f>
        <v>2361.0339999999997</v>
      </c>
      <c r="GD22" s="45"/>
      <c r="GE22" s="47">
        <v>47938.7</v>
      </c>
      <c r="GF22" s="10">
        <f>$FS22*GF23</f>
        <v>2128.2559999999999</v>
      </c>
      <c r="GG22" s="10">
        <f>$FS22*GG23</f>
        <v>731.58799999999997</v>
      </c>
      <c r="GH22" s="10">
        <f>$FS22*GH23</f>
        <v>2743.4549999999999</v>
      </c>
      <c r="GI22" s="10">
        <f>$FS22*GI23</f>
        <v>2627.0659999999998</v>
      </c>
      <c r="GJ22" s="10">
        <f>$FS22*GJ23</f>
        <v>2410.915</v>
      </c>
      <c r="GK22" s="10">
        <f>$FS22*GK23</f>
        <v>1745.835</v>
      </c>
      <c r="GL22" s="10">
        <f>$FS22*GL23</f>
        <v>1147.2630000000001</v>
      </c>
      <c r="GM22" s="10">
        <f>$FS22*GM23</f>
        <v>1779.0889999999999</v>
      </c>
      <c r="GN22" s="10">
        <f>$FS22*GN23</f>
        <v>881.23099999999999</v>
      </c>
      <c r="GO22" s="10">
        <f>$FS22*GO23</f>
        <v>415.67500000000001</v>
      </c>
      <c r="GP22" s="47">
        <v>218020</v>
      </c>
      <c r="GQ22" s="17">
        <f>GP22/GE22</f>
        <v>4.5478913696032643</v>
      </c>
      <c r="GR22" s="18"/>
      <c r="GS22" s="10">
        <f>$FS22*GS23</f>
        <v>5021.3540000000003</v>
      </c>
      <c r="GT22" s="10">
        <f>$FS22*GT23</f>
        <v>7498.777</v>
      </c>
      <c r="GU22" s="10">
        <f>$FS22*GU23</f>
        <v>2826.59</v>
      </c>
      <c r="GV22" s="10">
        <f>$FS22*GV23</f>
        <v>1280.279</v>
      </c>
      <c r="GW22" s="18"/>
      <c r="GX22" s="10"/>
      <c r="GY22" s="10"/>
      <c r="GZ22" s="1"/>
      <c r="HA22" s="1"/>
      <c r="HB22" s="10"/>
      <c r="HC22" s="10"/>
      <c r="HD22" s="10"/>
      <c r="HE22" s="10"/>
      <c r="HF22" s="10"/>
      <c r="HG22" s="10"/>
      <c r="HH22" s="10"/>
      <c r="HI22" s="18"/>
      <c r="HJ22" s="10"/>
      <c r="HK22" s="10"/>
      <c r="HL22" s="10"/>
      <c r="HM22" s="10"/>
      <c r="HN22" s="10"/>
      <c r="HO22" s="10"/>
      <c r="HP22" s="10"/>
      <c r="HQ22" s="18"/>
      <c r="HR22" s="10"/>
      <c r="HS22" s="10"/>
      <c r="HT22" s="18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  <c r="IG22" s="10"/>
      <c r="IH22" s="18"/>
      <c r="II22" s="10"/>
      <c r="IJ22" s="10"/>
      <c r="IK22" s="10"/>
      <c r="IL22" s="10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7"/>
      <c r="JN22" s="55">
        <v>16537</v>
      </c>
      <c r="JO22" s="55">
        <v>2083</v>
      </c>
      <c r="JP22" s="55">
        <v>5822</v>
      </c>
      <c r="JQ22" s="55">
        <v>2913</v>
      </c>
      <c r="JR22" s="55">
        <v>1706</v>
      </c>
      <c r="JS22" s="55">
        <v>888</v>
      </c>
      <c r="JT22" s="55">
        <v>889</v>
      </c>
      <c r="JU22" s="55">
        <v>892</v>
      </c>
      <c r="JV22" s="55">
        <v>362</v>
      </c>
      <c r="JW22" s="55">
        <v>982</v>
      </c>
      <c r="JX22" s="9">
        <v>2634</v>
      </c>
      <c r="JY22" s="10">
        <v>1921</v>
      </c>
      <c r="JZ22" s="10">
        <v>713</v>
      </c>
      <c r="KA22" s="1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"/>
      <c r="LH22" s="1" t="s">
        <v>11</v>
      </c>
      <c r="LI22" s="64">
        <v>35</v>
      </c>
      <c r="LJ22" s="71"/>
      <c r="LK22" s="74"/>
      <c r="LL22" s="75"/>
      <c r="LM22" s="75">
        <v>5</v>
      </c>
      <c r="LN22" s="75">
        <v>2</v>
      </c>
      <c r="LO22" s="75">
        <v>1</v>
      </c>
      <c r="LP22" s="75"/>
      <c r="LQ22" s="75">
        <v>6</v>
      </c>
      <c r="LR22" s="75">
        <v>1</v>
      </c>
      <c r="LS22" s="75">
        <v>1</v>
      </c>
      <c r="LT22" s="1"/>
      <c r="LU22" s="77">
        <v>2642.7011495875622</v>
      </c>
      <c r="LV22" s="39">
        <v>931.4850672663373</v>
      </c>
      <c r="LW22" s="55">
        <v>6609.9768017005281</v>
      </c>
      <c r="LX22" s="7" t="s">
        <v>367</v>
      </c>
      <c r="LY22" s="78">
        <v>4</v>
      </c>
      <c r="LZ22" s="78">
        <v>20</v>
      </c>
      <c r="MA22" s="78">
        <v>10</v>
      </c>
      <c r="MB22" s="1"/>
      <c r="MC22" s="1">
        <v>0</v>
      </c>
      <c r="MD22" s="1">
        <v>0</v>
      </c>
      <c r="ME22" s="1">
        <v>0</v>
      </c>
      <c r="MF22" s="1">
        <v>0</v>
      </c>
      <c r="MG22" s="79">
        <f>MH22*MG23</f>
        <v>1</v>
      </c>
      <c r="MH22" s="81">
        <v>1</v>
      </c>
      <c r="MI22" s="79">
        <f>MJ22*MI23</f>
        <v>6.9940000000000007</v>
      </c>
      <c r="MJ22" s="81">
        <v>13</v>
      </c>
      <c r="MK22" s="79">
        <f>ML22*MK23</f>
        <v>108.01600000000001</v>
      </c>
      <c r="ML22" s="81">
        <v>172</v>
      </c>
      <c r="MM22" s="81">
        <v>907</v>
      </c>
      <c r="MN22" s="81">
        <v>175</v>
      </c>
      <c r="MO22" s="81">
        <v>5</v>
      </c>
      <c r="MP22" s="79">
        <f>MQ22*MP23</f>
        <v>99.792000000000002</v>
      </c>
      <c r="MQ22" s="81">
        <v>462</v>
      </c>
      <c r="MR22" s="79">
        <f>MS22*MR23</f>
        <v>46.952999999999996</v>
      </c>
      <c r="MS22" s="81">
        <v>111</v>
      </c>
      <c r="MT22" s="79">
        <f>MU22*MT23</f>
        <v>29.972000000000001</v>
      </c>
      <c r="MU22" s="81">
        <v>236</v>
      </c>
      <c r="MV22" s="81">
        <v>0</v>
      </c>
      <c r="MW22" s="81">
        <v>6</v>
      </c>
      <c r="MX22" s="81">
        <v>6</v>
      </c>
      <c r="MY22" s="81">
        <v>42</v>
      </c>
      <c r="MZ22" s="79">
        <f>MY22*MZ23</f>
        <v>27.006</v>
      </c>
      <c r="NA22" s="1"/>
      <c r="NB22" s="10">
        <v>31112</v>
      </c>
      <c r="NC22" s="10">
        <v>14873</v>
      </c>
      <c r="ND22" s="10">
        <v>16239</v>
      </c>
      <c r="NE22" s="10">
        <v>1572</v>
      </c>
      <c r="NF22" s="10">
        <v>1845</v>
      </c>
      <c r="NG22" s="10">
        <v>1245</v>
      </c>
      <c r="NH22" s="10">
        <v>3016</v>
      </c>
      <c r="NI22" s="10">
        <v>10029</v>
      </c>
      <c r="NJ22" s="10">
        <v>7976</v>
      </c>
      <c r="NK22" s="10">
        <v>4520</v>
      </c>
      <c r="NL22" s="1">
        <v>909</v>
      </c>
      <c r="NM22" s="1">
        <f>NE22+NF22+NG22</f>
        <v>4662</v>
      </c>
      <c r="NN22" s="1">
        <f>NH22</f>
        <v>3016</v>
      </c>
      <c r="NO22" s="1">
        <f>NI22</f>
        <v>10029</v>
      </c>
      <c r="NP22" s="1">
        <f>NJ22</f>
        <v>7976</v>
      </c>
      <c r="NQ22" s="1">
        <f>NK22+NL22</f>
        <v>5429</v>
      </c>
    </row>
    <row r="23" spans="1:381">
      <c r="A23" s="4" t="str">
        <f>A22&amp;"%"</f>
        <v>Inverleith%</v>
      </c>
      <c r="B23" s="7"/>
      <c r="C23" s="11">
        <f>C22/$B22</f>
        <v>0.52176311739597547</v>
      </c>
      <c r="D23" s="11">
        <f>D22/$B22</f>
        <v>0.47823688260402453</v>
      </c>
      <c r="E23" s="11">
        <f>E22/$B22</f>
        <v>5.4095647376520804E-2</v>
      </c>
      <c r="F23" s="11">
        <f>F22/$B22</f>
        <v>6.1441969859752026E-2</v>
      </c>
      <c r="G23" s="11">
        <f>G22/$B22</f>
        <v>3.7109091437033594E-2</v>
      </c>
      <c r="H23" s="11">
        <f>H22/$B22</f>
        <v>8.8504311971892333E-2</v>
      </c>
      <c r="I23" s="11">
        <f>I22/$B22</f>
        <v>0.39675948779000553</v>
      </c>
      <c r="J23" s="11">
        <f>J22/$B22</f>
        <v>0.18455820436133452</v>
      </c>
      <c r="K23" s="11">
        <f>K22/$B22</f>
        <v>0.14901710270333052</v>
      </c>
      <c r="L23" s="11">
        <f>L22/$B22</f>
        <v>2.8514184500130667E-2</v>
      </c>
      <c r="M23" s="11">
        <f>M22/$B22</f>
        <v>0.15264670867330643</v>
      </c>
      <c r="N23" s="11">
        <f>N22/$B22</f>
        <v>8.8504311971892333E-2</v>
      </c>
      <c r="O23" s="11">
        <f>O22/$B22</f>
        <v>0.39675948779000553</v>
      </c>
      <c r="P23" s="11">
        <f>P22/$B22</f>
        <v>0.18455820436133452</v>
      </c>
      <c r="Q23" s="11">
        <f>Q22/$B22</f>
        <v>0.1775312872034612</v>
      </c>
      <c r="R23" s="7"/>
      <c r="S23" s="11">
        <f>S22/$R22</f>
        <v>0.14527908189880021</v>
      </c>
      <c r="T23" s="11">
        <f>T22/$R22</f>
        <v>0.26904016692749089</v>
      </c>
      <c r="U23" s="11">
        <f>U22/$R22</f>
        <v>2.7842983828899322E-2</v>
      </c>
      <c r="V23" s="11">
        <f>V22/$R22</f>
        <v>0.33020344287949921</v>
      </c>
      <c r="W23" s="11">
        <f>W22/$R22</f>
        <v>0.12539123630672927</v>
      </c>
      <c r="X23" s="11">
        <f>X22/$R22</f>
        <v>7.6225873761085028E-2</v>
      </c>
      <c r="Y23" s="11">
        <f>Y22/$R22</f>
        <v>2.6017214397496088E-2</v>
      </c>
      <c r="Z23" s="7"/>
      <c r="AA23" s="11">
        <f>AA22/$R22</f>
        <v>0.67331768388106417</v>
      </c>
      <c r="AB23" s="11">
        <f>AB22/$R22</f>
        <v>1.8909754825247782E-3</v>
      </c>
      <c r="AC23" s="11">
        <f>AC22/$R22</f>
        <v>4.2318727177882105E-2</v>
      </c>
      <c r="AD23" s="11">
        <f>AD22/$R22</f>
        <v>3.5472091810119982E-2</v>
      </c>
      <c r="AE23" s="11">
        <f>AE22/$R22</f>
        <v>0.23141627543035995</v>
      </c>
      <c r="AF23" s="11">
        <f>AF22/$R22</f>
        <v>1.5584246218049035E-2</v>
      </c>
      <c r="AG23" s="11"/>
      <c r="AH23" s="7"/>
      <c r="AI23" s="11">
        <f>AI22/$R22</f>
        <v>3.5863328116849244E-3</v>
      </c>
      <c r="AJ23" s="11">
        <f>AJ22/$R22</f>
        <v>4.4470526864893063E-2</v>
      </c>
      <c r="AK23" s="11">
        <f>AK22/$R22</f>
        <v>0.45807250912884717</v>
      </c>
      <c r="AL23" s="11">
        <f>AL22/$R22</f>
        <v>0.3244001043296818</v>
      </c>
      <c r="AM23" s="11">
        <f>AM22/$R22</f>
        <v>0.16947052686489306</v>
      </c>
      <c r="AN23" s="7"/>
      <c r="AO23" s="7"/>
      <c r="AP23" s="11">
        <f>AP22/$R22</f>
        <v>0.41431924882629106</v>
      </c>
      <c r="AQ23" s="11">
        <f>AQ22/$R22</f>
        <v>0.34741784037558687</v>
      </c>
      <c r="AR23" s="11">
        <f>AR22/$R22</f>
        <v>0.20820292123109024</v>
      </c>
      <c r="AS23" s="11">
        <f>AS22/$R22</f>
        <v>2.8234220135628586E-2</v>
      </c>
      <c r="AT23" s="11">
        <f>AT22/$R22</f>
        <v>1.8257694314032342E-3</v>
      </c>
      <c r="AU23" s="11">
        <f>AU22/$R22</f>
        <v>1.0432968179447054E-2</v>
      </c>
      <c r="AV23" s="11">
        <f>AV22/$R22</f>
        <v>0.39247522170057381</v>
      </c>
      <c r="AW23" s="7"/>
      <c r="AX23" s="11">
        <f>AX22/SUM($AX22:$BF22)</f>
        <v>2.2845994083957454E-2</v>
      </c>
      <c r="AY23" s="11">
        <f>AY22/SUM($AX22:$BF22)</f>
        <v>0.18503367109320915</v>
      </c>
      <c r="AZ23" s="11">
        <f>AZ22/SUM($AX22:$BF22)</f>
        <v>0.33098369941468941</v>
      </c>
      <c r="BA23" s="11">
        <f>BA22/SUM($AX22:$BF22)</f>
        <v>2.7188621058593997E-2</v>
      </c>
      <c r="BB23" s="11">
        <f>BB22/SUM($AX22:$BF22)</f>
        <v>3.8391339920699854E-3</v>
      </c>
      <c r="BC23" s="11">
        <f>BC22/SUM($AX22:$BF22)</f>
        <v>3.9901818868399525E-2</v>
      </c>
      <c r="BD23" s="11">
        <f>BD22/SUM($AX22:$BF22)</f>
        <v>0.26338976650512935</v>
      </c>
      <c r="BE23" s="11">
        <f>BE22/SUM($AX22:$BF22)</f>
        <v>1.2964944301088804E-2</v>
      </c>
      <c r="BF23" s="11">
        <f>BF22/SUM($AX22:$BF22)</f>
        <v>0.11385235068286235</v>
      </c>
      <c r="BG23" s="7"/>
      <c r="BH23" s="11">
        <f>BH22/$BG22</f>
        <v>3.0525791178669326E-2</v>
      </c>
      <c r="BI23" s="11">
        <f>BI22/$BG22</f>
        <v>1.4390730127086967E-2</v>
      </c>
      <c r="BJ23" s="11">
        <f>BJ22/$BG22</f>
        <v>0.10895838524794418</v>
      </c>
      <c r="BK23" s="11">
        <f>BK22/$BG22</f>
        <v>0.11300772489409419</v>
      </c>
      <c r="BL23" s="11">
        <f>BL22/$BG22</f>
        <v>0.11755544480438575</v>
      </c>
      <c r="BM23" s="11">
        <f>BM22/$BG22</f>
        <v>0.66078993271866437</v>
      </c>
      <c r="BN23" s="11">
        <f>BN22/$BG22</f>
        <v>0</v>
      </c>
      <c r="BO23" s="7"/>
      <c r="BP23" s="7">
        <f>BP22/$B22</f>
        <v>0.6839919858300183</v>
      </c>
      <c r="BQ23" s="7">
        <f>BQ22/$BP22</f>
        <v>0.73641535065376129</v>
      </c>
      <c r="BR23" s="7">
        <f>BR22/$BP22</f>
        <v>0.11118186449312277</v>
      </c>
      <c r="BS23" s="7">
        <f>BS22/$BP22</f>
        <v>0.45372728816437424</v>
      </c>
      <c r="BT23" s="7">
        <f>BT22/$BP22</f>
        <v>0.10961113941246392</v>
      </c>
      <c r="BU23" s="7">
        <f>BU22/$BP22</f>
        <v>2.9716420444897265E-2</v>
      </c>
      <c r="BV23" s="7">
        <f>BV22/$BP22</f>
        <v>3.2178638138903037E-2</v>
      </c>
      <c r="BW23" s="7">
        <f>BW22/$BP22</f>
        <v>0.26358464934623876</v>
      </c>
      <c r="BX23" s="7">
        <f>BX22/$BP22</f>
        <v>0.13219561895058585</v>
      </c>
      <c r="BY23" s="7">
        <f>BY22/$BP22</f>
        <v>6.3168619460010192E-2</v>
      </c>
      <c r="BZ23" s="7">
        <f>BZ22/$BP22</f>
        <v>3.4428595686873835E-2</v>
      </c>
      <c r="CA23" s="7">
        <f>CA22/$BP22</f>
        <v>2.097130242825607E-2</v>
      </c>
      <c r="CB23" s="7">
        <f>CB22/$BP22</f>
        <v>1.282051282051282E-2</v>
      </c>
      <c r="CC23" s="7">
        <f>CC22/$BP22</f>
        <v>0.48233995584988965</v>
      </c>
      <c r="CD23" s="7">
        <f>CD22/$CC22</f>
        <v>0.77996831543742295</v>
      </c>
      <c r="CE23" s="7">
        <f>CE22/$CC22</f>
        <v>5.2191515578243267E-2</v>
      </c>
      <c r="CF23" s="7">
        <f>CF22/$CC22</f>
        <v>0.51496215455025529</v>
      </c>
      <c r="CG23" s="7">
        <f>CG22/$CC22</f>
        <v>0.14706917796162647</v>
      </c>
      <c r="CH23" s="7">
        <f>CH22/$CC22</f>
        <v>3.6965323006512937E-2</v>
      </c>
      <c r="CI23" s="7">
        <f>CI22/$CC22</f>
        <v>2.8780144340785074E-2</v>
      </c>
      <c r="CJ23" s="7">
        <f>CJ22/$CC22</f>
        <v>0.22003168456257702</v>
      </c>
      <c r="CK23" s="7">
        <f>CK22/$CC22</f>
        <v>0.11124801971483894</v>
      </c>
      <c r="CL23" s="7">
        <f>CL22/$CC22</f>
        <v>6.8385847562048935E-2</v>
      </c>
      <c r="CM23" s="7">
        <f>CM22/$CC22</f>
        <v>6.1608871677521562E-3</v>
      </c>
      <c r="CN23" s="7">
        <f>CN22/$CC22</f>
        <v>2.182714310860764E-2</v>
      </c>
      <c r="CO23" s="7">
        <f>CO22/$CC22</f>
        <v>1.2409787009329343E-2</v>
      </c>
      <c r="CP23" s="7">
        <f>CP22/$BP22</f>
        <v>0.51766004415011035</v>
      </c>
      <c r="CQ23" s="7">
        <f>CQ22/$CP22</f>
        <v>0.69583401672953915</v>
      </c>
      <c r="CR23" s="7">
        <f>CR22/$CP22</f>
        <v>0.16614728555027061</v>
      </c>
      <c r="CS23" s="7">
        <f>CS22/$CP22</f>
        <v>0.39667049368541907</v>
      </c>
      <c r="CT23" s="7">
        <f>CT22/$CP22</f>
        <v>7.4708873216335903E-2</v>
      </c>
      <c r="CU23" s="7">
        <f>CU22/$CP22</f>
        <v>2.2962112514351322E-2</v>
      </c>
      <c r="CV23" s="7">
        <f>CV22/$CP22</f>
        <v>3.5345251763162208E-2</v>
      </c>
      <c r="CW23" s="7">
        <f>CW22/$CP22</f>
        <v>0.3041659832704609</v>
      </c>
      <c r="CX23" s="7">
        <f>CX22/$CP22</f>
        <v>0.15171395768410695</v>
      </c>
      <c r="CY23" s="7">
        <f>CY22/$CP22</f>
        <v>5.8307364277513533E-2</v>
      </c>
      <c r="CZ23" s="7">
        <f>CZ22/$CP22</f>
        <v>6.0767590618336885E-2</v>
      </c>
      <c r="DA23" s="7">
        <f>DA22/$CP22</f>
        <v>2.0173855994751518E-2</v>
      </c>
      <c r="DB23" s="7">
        <f>DB22/$CP22</f>
        <v>1.3203214695752009E-2</v>
      </c>
      <c r="DC23" s="7"/>
      <c r="DD23" s="7">
        <f>DD22/$B22</f>
        <v>0.55608467144806761</v>
      </c>
      <c r="DE23" s="7">
        <f>DE22/$B22</f>
        <v>0.23900229391097302</v>
      </c>
      <c r="DF23" s="7">
        <f>DF22/$B22</f>
        <v>8.0635326228984575E-2</v>
      </c>
      <c r="DG23" s="7">
        <f>DG22/$B22</f>
        <v>2.1806672667615205E-2</v>
      </c>
      <c r="DH23" s="7">
        <f>DH22/$B22</f>
        <v>5.8654432474810536E-3</v>
      </c>
      <c r="DI23" s="7"/>
      <c r="DJ23" s="7">
        <f>DJ22/$B22</f>
        <v>5.6767037370423067E-2</v>
      </c>
      <c r="DK23" s="7">
        <f>DK22/$B22</f>
        <v>7.8341415255959806E-2</v>
      </c>
      <c r="DL23" s="7">
        <f>DL22/$B22</f>
        <v>0.76828595487673856</v>
      </c>
      <c r="DM23" s="7">
        <f>DM22/$B22</f>
        <v>0.79508696535904066</v>
      </c>
      <c r="DN23" s="7"/>
      <c r="DO23" s="7"/>
      <c r="DP23" s="7">
        <f>DP22/$DO22</f>
        <v>0.14158790170132324</v>
      </c>
      <c r="DQ23" s="7">
        <f>DQ22/$DO22</f>
        <v>0.11497164461247637</v>
      </c>
      <c r="DR23" s="7">
        <f>DR22/$DO22</f>
        <v>6.6767485822306238E-2</v>
      </c>
      <c r="DS23" s="7">
        <f>DS22/$DO22</f>
        <v>0.5484310018903592</v>
      </c>
      <c r="DT23" s="7">
        <f>DT22/$DO22</f>
        <v>0.12824196597353496</v>
      </c>
      <c r="DU23" s="7"/>
      <c r="DV23" s="7"/>
      <c r="DW23" s="7" t="e">
        <f>DW22/$DV22</f>
        <v>#DIV/0!</v>
      </c>
      <c r="DX23" s="7" t="e">
        <f>DX22/$DV22</f>
        <v>#DIV/0!</v>
      </c>
      <c r="DY23" s="7"/>
      <c r="DZ23" s="30" t="str">
        <f>TRUNC((DZ22/(DO22/10000)),0)&amp;"/10k"</f>
        <v>51/10k</v>
      </c>
      <c r="EA23" s="7">
        <f>EA22/$DZ22</f>
        <v>0.51851851851851849</v>
      </c>
      <c r="EB23" s="7">
        <f>EB22/$DZ22</f>
        <v>3.8148148148148149</v>
      </c>
      <c r="EC23" s="7">
        <f>EC22/$DZ22</f>
        <v>4.1481481481481479</v>
      </c>
      <c r="ED23" s="7">
        <f>ED22/$DZ22</f>
        <v>0.66666666666666663</v>
      </c>
      <c r="EE23" s="7">
        <f>EE22/$DZ22</f>
        <v>0.33333333333333331</v>
      </c>
      <c r="EF23" s="7"/>
      <c r="EG23" s="7"/>
      <c r="EH23" s="7">
        <f>EH22/$EG22</f>
        <v>0.16666666666666666</v>
      </c>
      <c r="EI23" s="7">
        <f>EI22/$EG22</f>
        <v>2.0833333333333332E-2</v>
      </c>
      <c r="EJ23" s="7">
        <f>EJ22/$EG22</f>
        <v>0.1736111111111111</v>
      </c>
      <c r="EK23" s="7">
        <f>EK22/$EG22</f>
        <v>0.15277777777777779</v>
      </c>
      <c r="EL23" s="7">
        <f>EL22/$EG22</f>
        <v>0.21527777777777779</v>
      </c>
      <c r="EM23" s="7">
        <f>EM22/$EG22</f>
        <v>0.27083333333333331</v>
      </c>
      <c r="EN23" s="7">
        <f>EN22/$EG22</f>
        <v>0.49305555555555558</v>
      </c>
      <c r="EO23" s="7">
        <f>EO22/$EG22</f>
        <v>0.50694444444444442</v>
      </c>
      <c r="EP23" s="7">
        <f>EP22/$EG22</f>
        <v>1.3888888888888888E-2</v>
      </c>
      <c r="EQ23" s="7">
        <f>EQ22/$EG22</f>
        <v>4.8611111111111112E-2</v>
      </c>
      <c r="ER23" s="7">
        <f>ER22/$EG22</f>
        <v>9.0277777777777776E-2</v>
      </c>
      <c r="ES23" s="7">
        <f>ES22/$EG22</f>
        <v>0.84722222222222221</v>
      </c>
      <c r="ET23" s="7">
        <f>ET22/$EG22</f>
        <v>0.54166666666666663</v>
      </c>
      <c r="EU23" s="7">
        <f>EU22/$EG22</f>
        <v>0.34722222222222221</v>
      </c>
      <c r="EV23" s="7">
        <f>EV22/$EG22</f>
        <v>0.1111111111111111</v>
      </c>
      <c r="EW23" s="7">
        <f>EW22/$EG22</f>
        <v>0.25694444444444442</v>
      </c>
      <c r="EX23" s="7">
        <f>EX22/$EG22</f>
        <v>0.3611111111111111</v>
      </c>
      <c r="EY23" s="7">
        <f>EY22/$EG22</f>
        <v>0.28472222222222221</v>
      </c>
      <c r="EZ23" s="7">
        <f>EZ22/$EG22</f>
        <v>9.7222222222222224E-2</v>
      </c>
      <c r="FA23" s="7"/>
      <c r="FB23" s="7"/>
      <c r="FC23" s="7">
        <f>FC22/$FB22</f>
        <v>0.24</v>
      </c>
      <c r="FD23" s="7">
        <f>FD22/$FB22</f>
        <v>0.56000000000000005</v>
      </c>
      <c r="FE23" s="7">
        <f>FE22/$FB22</f>
        <v>0.16</v>
      </c>
      <c r="FF23" s="7">
        <f>FF22/$FB22</f>
        <v>0.04</v>
      </c>
      <c r="FG23" s="7">
        <f>FG22/$FB22</f>
        <v>0.2</v>
      </c>
      <c r="FH23" s="7">
        <f>FH22/$FB22</f>
        <v>0.8</v>
      </c>
      <c r="FI23" s="7">
        <f>FI22/$FB22</f>
        <v>0.2</v>
      </c>
      <c r="FJ23" s="7">
        <f>FJ22/$FB22</f>
        <v>0.08</v>
      </c>
      <c r="FK23" s="7">
        <f>FK22/$FB22</f>
        <v>0.04</v>
      </c>
      <c r="FL23" s="7">
        <f>FL22/$FB22</f>
        <v>0.4</v>
      </c>
      <c r="FM23" s="7">
        <f>FM22/$FB22</f>
        <v>0.28000000000000003</v>
      </c>
      <c r="FN23" s="7">
        <f>FN22/$FB22</f>
        <v>0.12</v>
      </c>
      <c r="FO23" s="7">
        <f>FO22/$FB22</f>
        <v>0.88</v>
      </c>
      <c r="FP23" s="7">
        <f>FP22/$FB22</f>
        <v>0.24</v>
      </c>
      <c r="FQ23" s="7">
        <f>FQ22/$FB22</f>
        <v>0.56000000000000005</v>
      </c>
      <c r="FR23" s="7">
        <f>FR22/$FB22</f>
        <v>0.2</v>
      </c>
      <c r="FS23" s="10"/>
      <c r="FT23" s="18"/>
      <c r="FU23" s="11">
        <v>0.21</v>
      </c>
      <c r="FV23" s="11">
        <v>1.4E-2</v>
      </c>
      <c r="FW23" s="1"/>
      <c r="FX23" s="11">
        <v>8.3000000000000004E-2</v>
      </c>
      <c r="FY23" s="11">
        <v>0.23699999999999999</v>
      </c>
      <c r="FZ23" s="11">
        <v>0.27500000000000002</v>
      </c>
      <c r="GA23" s="11">
        <v>0.157</v>
      </c>
      <c r="GB23" s="11">
        <v>0.106</v>
      </c>
      <c r="GC23" s="11">
        <v>0.14199999999999999</v>
      </c>
      <c r="GD23" s="1"/>
      <c r="GE23" s="1"/>
      <c r="GF23" s="11">
        <v>0.128</v>
      </c>
      <c r="GG23" s="11">
        <v>4.3999999999999997E-2</v>
      </c>
      <c r="GH23" s="11">
        <v>0.16500000000000001</v>
      </c>
      <c r="GI23" s="11">
        <v>0.158</v>
      </c>
      <c r="GJ23" s="11">
        <v>0.14499999999999999</v>
      </c>
      <c r="GK23" s="11">
        <v>0.105</v>
      </c>
      <c r="GL23" s="11">
        <v>6.9000000000000006E-2</v>
      </c>
      <c r="GM23" s="11">
        <v>0.107</v>
      </c>
      <c r="GN23" s="11">
        <v>5.2999999999999999E-2</v>
      </c>
      <c r="GO23" s="11">
        <v>2.5000000000000001E-2</v>
      </c>
      <c r="GP23" s="1"/>
      <c r="GQ23" s="1"/>
      <c r="GR23" s="1"/>
      <c r="GS23" s="11">
        <v>0.30199999999999999</v>
      </c>
      <c r="GT23" s="11">
        <v>0.45100000000000001</v>
      </c>
      <c r="GU23" s="11">
        <v>0.17</v>
      </c>
      <c r="GV23" s="11">
        <v>7.6999999999999999E-2</v>
      </c>
      <c r="GW23" s="1"/>
      <c r="GX23" s="11">
        <v>0.439</v>
      </c>
      <c r="GY23" s="11">
        <v>0.128</v>
      </c>
      <c r="GZ23" s="7"/>
      <c r="HA23" s="7">
        <v>0.71899999999999997</v>
      </c>
      <c r="HB23" s="11">
        <v>0.55100000000000005</v>
      </c>
      <c r="HC23" s="11">
        <v>0.85799999999999998</v>
      </c>
      <c r="HD23" s="11">
        <v>0.71399999999999997</v>
      </c>
      <c r="HE23" s="11">
        <v>0.27800000000000002</v>
      </c>
      <c r="HF23" s="11">
        <v>0.95499999999999996</v>
      </c>
      <c r="HG23" s="11">
        <v>0.88200000000000001</v>
      </c>
      <c r="HH23" s="11">
        <v>0.90800000000000003</v>
      </c>
      <c r="HI23" s="1"/>
      <c r="HJ23" s="11">
        <v>0.79400000000000004</v>
      </c>
      <c r="HK23" s="11">
        <v>0.71699999999999997</v>
      </c>
      <c r="HL23" s="11">
        <v>0.747</v>
      </c>
      <c r="HM23" s="11">
        <v>0.377</v>
      </c>
      <c r="HN23" s="11">
        <v>0.10199999999999999</v>
      </c>
      <c r="HO23" s="11">
        <v>0.121</v>
      </c>
      <c r="HP23" s="11">
        <v>4.9000000000000002E-2</v>
      </c>
      <c r="HQ23" s="1"/>
      <c r="HR23" s="11">
        <v>0.182</v>
      </c>
      <c r="HS23" s="11">
        <v>0.161</v>
      </c>
      <c r="HT23" s="1"/>
      <c r="HU23" s="11">
        <v>9.4487046142225535E-3</v>
      </c>
      <c r="HV23" s="11">
        <v>1.7000000000000001E-2</v>
      </c>
      <c r="HW23" s="11">
        <v>0.68</v>
      </c>
      <c r="HX23" s="11">
        <v>0.13</v>
      </c>
      <c r="HY23" s="11">
        <v>1.7000000000000001E-2</v>
      </c>
      <c r="HZ23" s="11">
        <v>0.14699999999999999</v>
      </c>
      <c r="IA23" s="1"/>
      <c r="IB23" s="11">
        <v>0.224</v>
      </c>
      <c r="IC23" s="11">
        <v>0.30399999999999999</v>
      </c>
      <c r="ID23" s="11">
        <v>0.22900000000000001</v>
      </c>
      <c r="IE23" s="11">
        <v>0.13900000000000001</v>
      </c>
      <c r="IF23" s="11">
        <v>0.09</v>
      </c>
      <c r="IG23" s="11">
        <v>1.4E-2</v>
      </c>
      <c r="IH23" s="1"/>
      <c r="II23" s="11">
        <v>0.91200000000000003</v>
      </c>
      <c r="IJ23" s="11">
        <v>5.5E-2</v>
      </c>
      <c r="IK23" s="11">
        <v>1.2999999999999999E-2</v>
      </c>
      <c r="IL23" s="11">
        <v>0.02</v>
      </c>
      <c r="IM23" s="1"/>
      <c r="IN23" s="11">
        <v>0.10299999999999999</v>
      </c>
      <c r="IO23" s="11">
        <v>0.187</v>
      </c>
      <c r="IP23" s="11">
        <v>3.9E-2</v>
      </c>
      <c r="IQ23" s="11">
        <v>0.22700000000000001</v>
      </c>
      <c r="IR23" s="11">
        <v>6.6000000000000003E-2</v>
      </c>
      <c r="IS23" s="11">
        <v>8.6999999999999994E-2</v>
      </c>
      <c r="IT23" s="11">
        <v>0.17499999999999999</v>
      </c>
      <c r="IU23" s="11">
        <v>7.3999999999999996E-2</v>
      </c>
      <c r="IV23" s="11">
        <v>8.7999999999999995E-2</v>
      </c>
      <c r="IW23" s="11">
        <v>0.104</v>
      </c>
      <c r="IX23" s="11">
        <v>8.5000000000000006E-2</v>
      </c>
      <c r="IY23" s="11">
        <v>2.4E-2</v>
      </c>
      <c r="IZ23" s="11">
        <v>0.10937867981475362</v>
      </c>
      <c r="JA23" s="11">
        <v>0.30499999999999999</v>
      </c>
      <c r="JB23" s="11">
        <v>0.14000000000000001</v>
      </c>
      <c r="JC23" s="11">
        <v>0.72899999999999998</v>
      </c>
      <c r="JD23" s="11">
        <v>0.06</v>
      </c>
      <c r="JE23" s="11">
        <v>6.3E-2</v>
      </c>
      <c r="JF23" s="11">
        <v>6.2E-2</v>
      </c>
      <c r="JG23" s="11">
        <v>8.5000000000000006E-2</v>
      </c>
      <c r="JH23" s="11">
        <v>0.40200000000000002</v>
      </c>
      <c r="JI23" s="11">
        <v>8.6999999999999994E-2</v>
      </c>
      <c r="JJ23" s="11">
        <v>0.16400000000000001</v>
      </c>
      <c r="JK23" s="11">
        <v>0.14599999999999999</v>
      </c>
      <c r="JL23" s="11">
        <v>0.20100000000000001</v>
      </c>
      <c r="JM23" s="1"/>
      <c r="JN23" s="1"/>
      <c r="JO23" s="11">
        <f>JO22/$JN22</f>
        <v>0.12595996855536071</v>
      </c>
      <c r="JP23" s="11">
        <f>JP22/$JN22</f>
        <v>0.3520590191691359</v>
      </c>
      <c r="JQ23" s="11">
        <f>JQ22/$JN22</f>
        <v>0.17615045050492834</v>
      </c>
      <c r="JR23" s="11">
        <f>JR22/$JN22</f>
        <v>0.10316260506742456</v>
      </c>
      <c r="JS23" s="11">
        <f>JS22/$JN22</f>
        <v>5.369776864001935E-2</v>
      </c>
      <c r="JT23" s="11">
        <f>JT22/$JN22</f>
        <v>5.3758239100199549E-2</v>
      </c>
      <c r="JU23" s="11">
        <f>JU22/$JN22</f>
        <v>5.3939650480740162E-2</v>
      </c>
      <c r="JV23" s="11">
        <f>JV22/$JN22</f>
        <v>2.1890306585233114E-2</v>
      </c>
      <c r="JW23" s="11">
        <f>JW22/$JN22</f>
        <v>5.9381991896958336E-2</v>
      </c>
      <c r="JX23" s="11">
        <f>JX22/$JN22</f>
        <v>0.159279192114652</v>
      </c>
      <c r="JY23" s="11">
        <f>JY22/$JN22</f>
        <v>0.11616375400616799</v>
      </c>
      <c r="JZ23" s="11">
        <f>JZ22/$JN22</f>
        <v>4.3115438108484005E-2</v>
      </c>
      <c r="KA23" s="7"/>
      <c r="KB23" s="59">
        <v>0.92993599999999998</v>
      </c>
      <c r="KC23" s="59">
        <v>0.63057300000000005</v>
      </c>
      <c r="KD23" s="59">
        <v>0.87579600000000002</v>
      </c>
      <c r="KE23" s="59">
        <v>0.72930000000000006</v>
      </c>
      <c r="KF23" s="59">
        <v>0.84394899999999995</v>
      </c>
      <c r="KG23" s="59">
        <v>0.40445900000000001</v>
      </c>
      <c r="KH23" s="59">
        <v>0.55095499999999997</v>
      </c>
      <c r="KI23" s="59">
        <v>0.59235699999999991</v>
      </c>
      <c r="KJ23" s="59">
        <v>0.665605</v>
      </c>
      <c r="KK23" s="59">
        <v>0.76751599999999998</v>
      </c>
      <c r="KL23" s="59">
        <v>0.88</v>
      </c>
      <c r="KM23" s="59">
        <v>0.90127400000000002</v>
      </c>
      <c r="KN23" s="59">
        <v>0.42993599999999998</v>
      </c>
      <c r="KO23" s="59">
        <v>0.474522</v>
      </c>
      <c r="KP23" s="59">
        <v>0.85082900000000006</v>
      </c>
      <c r="KQ23" s="59">
        <v>0.716561</v>
      </c>
      <c r="KR23" s="59">
        <v>0.834395</v>
      </c>
      <c r="KS23" s="59">
        <v>0.78980899999999998</v>
      </c>
      <c r="KT23" s="59">
        <v>0.69108299999999989</v>
      </c>
      <c r="KU23" s="59">
        <v>0.70063699999999995</v>
      </c>
      <c r="KV23" s="59">
        <v>0.5</v>
      </c>
      <c r="KW23" s="59">
        <v>0.73248399999999991</v>
      </c>
      <c r="KX23" s="59">
        <v>0.87</v>
      </c>
      <c r="KY23" s="59">
        <v>0.89</v>
      </c>
      <c r="KZ23" s="59">
        <v>0.87</v>
      </c>
      <c r="LA23" s="59">
        <v>0.58280200000000004</v>
      </c>
      <c r="LB23" s="59">
        <v>0.41401299999999996</v>
      </c>
      <c r="LC23" s="59">
        <v>0.28980899999999998</v>
      </c>
      <c r="LD23" s="59">
        <v>0.75796200000000002</v>
      </c>
      <c r="LE23" s="59">
        <v>0.59872599999999998</v>
      </c>
      <c r="LF23" s="59">
        <v>0.63375800000000004</v>
      </c>
      <c r="LG23" s="7"/>
      <c r="LH23" s="7"/>
      <c r="LI23" s="7"/>
      <c r="LJ23" s="66">
        <f>LJ22/$LI22</f>
        <v>0</v>
      </c>
      <c r="LK23" s="66">
        <f>LK22/$LI22</f>
        <v>0</v>
      </c>
      <c r="LL23" s="7">
        <f>LL22/$LI22</f>
        <v>0</v>
      </c>
      <c r="LM23" s="7">
        <f>LM22/$LI22</f>
        <v>0.14285714285714285</v>
      </c>
      <c r="LN23" s="7">
        <f>LN22/$LI22</f>
        <v>5.7142857142857141E-2</v>
      </c>
      <c r="LO23" s="7">
        <f>LO22/$LI22</f>
        <v>2.8571428571428571E-2</v>
      </c>
      <c r="LP23" s="7">
        <f>LP22/$LI22</f>
        <v>0</v>
      </c>
      <c r="LQ23" s="7">
        <f>LQ22/$LI22</f>
        <v>0.17142857142857143</v>
      </c>
      <c r="LR23" s="7">
        <f>LR22/$LI22</f>
        <v>2.8571428571428571E-2</v>
      </c>
      <c r="LS23" s="7">
        <f>LS22/$LI22</f>
        <v>2.8571428571428571E-2</v>
      </c>
      <c r="LT23" s="7"/>
      <c r="LU23" s="76">
        <v>7.5792686741301074E-2</v>
      </c>
      <c r="LV23" s="11">
        <v>0.14092107963626999</v>
      </c>
      <c r="LW23" s="10"/>
      <c r="LX23" s="7"/>
      <c r="LY23" s="7"/>
      <c r="LZ23" s="7"/>
      <c r="MA23" s="7"/>
      <c r="MB23" s="7"/>
      <c r="MC23" s="7"/>
      <c r="MD23" s="7"/>
      <c r="ME23" s="7"/>
      <c r="MF23" s="7"/>
      <c r="MG23" s="7">
        <v>1</v>
      </c>
      <c r="MH23" s="81">
        <f>MH22/($B22/10000)</f>
        <v>0.29036847759807194</v>
      </c>
      <c r="MI23" s="7">
        <v>0.53800000000000003</v>
      </c>
      <c r="MJ23" s="81">
        <f>MJ22/($B22/10000)</f>
        <v>3.774790208774935</v>
      </c>
      <c r="MK23" s="7">
        <v>0.628</v>
      </c>
      <c r="ML23" s="81">
        <f>ML22/($B22/10000)</f>
        <v>49.943378146868376</v>
      </c>
      <c r="MM23" s="81">
        <f>MM22/($B22/10000)</f>
        <v>263.36420918145126</v>
      </c>
      <c r="MN23" s="81">
        <f>MN22/($B22/10000)</f>
        <v>50.814483579662593</v>
      </c>
      <c r="MO23" s="81">
        <f>MO22/($B22/10000)</f>
        <v>1.4518423879903597</v>
      </c>
      <c r="MP23" s="7">
        <v>0.216</v>
      </c>
      <c r="MQ23" s="81">
        <f>MQ22/($B22/10000)</f>
        <v>134.15023665030924</v>
      </c>
      <c r="MR23" s="7">
        <v>0.42299999999999999</v>
      </c>
      <c r="MS23" s="81">
        <f>MS22/($B22/10000)</f>
        <v>32.230901013385989</v>
      </c>
      <c r="MT23" s="7">
        <v>0.127</v>
      </c>
      <c r="MU23" s="81">
        <f>MU22/($B22/10000)</f>
        <v>68.526960713144973</v>
      </c>
      <c r="MV23" s="81">
        <f>MV22/($B22/10000)</f>
        <v>0</v>
      </c>
      <c r="MW23" s="81">
        <f>MW22/($B22/10000)</f>
        <v>1.7422108655884316</v>
      </c>
      <c r="MX23" s="81">
        <f>MX22/($B22/10000)</f>
        <v>1.7422108655884316</v>
      </c>
      <c r="MY23" s="81">
        <f>MY22/($B22/10000)</f>
        <v>12.195476059119022</v>
      </c>
      <c r="MZ23" s="7">
        <v>0.64300000000000002</v>
      </c>
      <c r="NA23" s="7"/>
      <c r="NB23" s="7"/>
      <c r="NC23" s="11">
        <f>NC22/$NB22</f>
        <v>0.47804705579840578</v>
      </c>
      <c r="ND23" s="11">
        <f>ND22/$NB22</f>
        <v>0.52195294420159422</v>
      </c>
      <c r="NE23" s="11">
        <f>NE22/$NB22</f>
        <v>5.0527127796348673E-2</v>
      </c>
      <c r="NF23" s="11">
        <f>NF22/$NB22</f>
        <v>5.9301877089226025E-2</v>
      </c>
      <c r="NG23" s="11">
        <f>NG22/$NB22</f>
        <v>4.001671380817691E-2</v>
      </c>
      <c r="NH23" s="11">
        <f>NH22/$NB22</f>
        <v>9.6940087426073546E-2</v>
      </c>
      <c r="NI23" s="11">
        <f>NI22/$NB22</f>
        <v>0.3223515042427359</v>
      </c>
      <c r="NJ23" s="11">
        <f>NJ22/$NB22</f>
        <v>0.25636410388274622</v>
      </c>
      <c r="NK23" s="11">
        <f>NK22/$NB22</f>
        <v>0.14528156338390333</v>
      </c>
      <c r="NL23" s="11">
        <f>NL22/$NB22</f>
        <v>2.9217022370789405E-2</v>
      </c>
      <c r="NM23" s="11">
        <f>NM22/$NB22</f>
        <v>0.1498457186937516</v>
      </c>
      <c r="NN23" s="11">
        <f>NN22/$NB22</f>
        <v>9.6940087426073546E-2</v>
      </c>
      <c r="NO23" s="11">
        <f>NO22/$NB22</f>
        <v>0.3223515042427359</v>
      </c>
      <c r="NP23" s="11">
        <f>NP22/$NB22</f>
        <v>0.25636410388274622</v>
      </c>
      <c r="NQ23" s="11">
        <f>NQ22/$NB22</f>
        <v>0.17449858575469274</v>
      </c>
    </row>
    <row r="24" spans="1:381">
      <c r="A24" s="4" t="str">
        <f>A22&amp;"index"</f>
        <v>Inverleithindex</v>
      </c>
      <c r="B24" s="7"/>
      <c r="C24" s="12">
        <f>C23/C$6</f>
        <v>1.0170291451849167</v>
      </c>
      <c r="D24" s="12">
        <f>D23/D$6</f>
        <v>0.98205978326852394</v>
      </c>
      <c r="E24" s="12">
        <f>E23/E$6</f>
        <v>0.98491661306224199</v>
      </c>
      <c r="F24" s="12">
        <f>F23/F$6</f>
        <v>0.95333447896270052</v>
      </c>
      <c r="G24" s="12">
        <f>G23/G$6</f>
        <v>1.1050412311391786</v>
      </c>
      <c r="H24" s="12">
        <f>H23/H$6</f>
        <v>0.63564979186436799</v>
      </c>
      <c r="I24" s="12">
        <f>I23/I$6</f>
        <v>1.021362289206581</v>
      </c>
      <c r="J24" s="12">
        <f>J23/J$6</f>
        <v>1.0885946763329937</v>
      </c>
      <c r="K24" s="12">
        <f>K23/K$6</f>
        <v>1.158940885568468</v>
      </c>
      <c r="L24" s="12">
        <f>L23/L$6</f>
        <v>1.3430562542566324</v>
      </c>
      <c r="M24" s="12">
        <f>M23/M$6</f>
        <v>0.99798270162643132</v>
      </c>
      <c r="N24" s="12">
        <f>N23/N$6</f>
        <v>0.63564979186436799</v>
      </c>
      <c r="O24" s="12">
        <f>O23/O$6</f>
        <v>1.021362289206581</v>
      </c>
      <c r="P24" s="12">
        <f>P23/P$6</f>
        <v>1.0885946763329937</v>
      </c>
      <c r="Q24" s="12">
        <f>Q23/Q$6</f>
        <v>1.185033188085481</v>
      </c>
      <c r="R24" s="12"/>
      <c r="S24" s="12">
        <f>S23/S$6</f>
        <v>1.2279603053018031</v>
      </c>
      <c r="T24" s="12">
        <f>T23/T$6</f>
        <v>0.98721236898257481</v>
      </c>
      <c r="U24" s="12">
        <f>U23/U$6</f>
        <v>0.62159997858270666</v>
      </c>
      <c r="V24" s="12">
        <f>V23/V$6</f>
        <v>1.0673923674344972</v>
      </c>
      <c r="W24" s="12">
        <f>W23/W$6</f>
        <v>1.0246424622454671</v>
      </c>
      <c r="X24" s="12">
        <f>X23/X$6</f>
        <v>0.73590102875189478</v>
      </c>
      <c r="Y24" s="12">
        <f>Y23/Y$6</f>
        <v>0.89527394146496453</v>
      </c>
      <c r="Z24" s="12"/>
      <c r="AA24" s="12">
        <f>AA23/AA$6</f>
        <v>1.1422848308628524</v>
      </c>
      <c r="AB24" s="12">
        <f>AB23/AB$6</f>
        <v>0.31429506136559932</v>
      </c>
      <c r="AC24" s="12">
        <f>AC23/AC$6</f>
        <v>0.46487241643702448</v>
      </c>
      <c r="AD24" s="12">
        <f>AD23/AD$6</f>
        <v>0.44825140503875543</v>
      </c>
      <c r="AE24" s="12">
        <f>AE23/AE$6</f>
        <v>1.0348777346929952</v>
      </c>
      <c r="AF24" s="12">
        <f>AF23/AF$6</f>
        <v>1.4495753557890139</v>
      </c>
      <c r="AG24" s="12"/>
      <c r="AH24" s="12"/>
      <c r="AI24" s="12">
        <f>AI23/AI$6</f>
        <v>0.47728825774411343</v>
      </c>
      <c r="AJ24" s="12">
        <f>AJ23/AJ$6</f>
        <v>0.70574140787913642</v>
      </c>
      <c r="AK24" s="12">
        <f>AK23/AK$6</f>
        <v>0.92349401863463265</v>
      </c>
      <c r="AL24" s="12">
        <f>AL23/AL$6</f>
        <v>1.0824870993782518</v>
      </c>
      <c r="AM24" s="12">
        <f>AM23/AM$6</f>
        <v>1.2668600605852023</v>
      </c>
      <c r="AN24" s="12"/>
      <c r="AO24" s="12"/>
      <c r="AP24" s="12">
        <f>AP23/AP$6</f>
        <v>1.0600890470995807</v>
      </c>
      <c r="AQ24" s="12">
        <f>AQ23/AQ$6</f>
        <v>1.0374858982704309</v>
      </c>
      <c r="AR24" s="12">
        <f>AR23/AR$6</f>
        <v>0.8867308825997845</v>
      </c>
      <c r="AS24" s="12">
        <f>AS23/AS$6</f>
        <v>0.76465165559398873</v>
      </c>
      <c r="AT24" s="12">
        <f>AT23/AT$6</f>
        <v>0.70824295207638743</v>
      </c>
      <c r="AU24" s="12">
        <f>AU23/AU$6</f>
        <v>0.43898962184377377</v>
      </c>
      <c r="AV24" s="12">
        <f>AV23/AV$6</f>
        <v>1.2745616253499312</v>
      </c>
      <c r="AW24" s="12"/>
      <c r="AX24" s="12">
        <f>AX23/AX$6</f>
        <v>1.1610995054097519</v>
      </c>
      <c r="AY24" s="12">
        <f>AY23/AY$6</f>
        <v>0.7216672905823921</v>
      </c>
      <c r="AZ24" s="12">
        <f>AZ23/AZ$6</f>
        <v>0.90120630137129232</v>
      </c>
      <c r="BA24" s="12">
        <f>BA23/BA$6</f>
        <v>0.85699108339710239</v>
      </c>
      <c r="BB24" s="12">
        <f>BB23/BB$6</f>
        <v>0.88065822809985439</v>
      </c>
      <c r="BC24" s="12">
        <f>BC23/BC$6</f>
        <v>0.92902026536677862</v>
      </c>
      <c r="BD24" s="12">
        <f>BD23/BD$6</f>
        <v>1.6118863513682133</v>
      </c>
      <c r="BE24" s="12">
        <f>BE23/BE$6</f>
        <v>1.1871423874498628</v>
      </c>
      <c r="BF24" s="12">
        <f>BF23/BF$6</f>
        <v>1.1021776609887819</v>
      </c>
      <c r="BG24" s="12"/>
      <c r="BH24" s="12">
        <f>BH23/BH$6</f>
        <v>1.3865157881505048</v>
      </c>
      <c r="BI24" s="12">
        <f>BI23/BI$6</f>
        <v>1.5893915466045958</v>
      </c>
      <c r="BJ24" s="12">
        <f>BJ23/BJ$6</f>
        <v>1.0490373799276647</v>
      </c>
      <c r="BK24" s="12">
        <f>BK23/BK$6</f>
        <v>0.88444739492041247</v>
      </c>
      <c r="BL24" s="12">
        <f>BL23/BL$6</f>
        <v>0.92157604173677432</v>
      </c>
      <c r="BM24" s="12">
        <f>BM23/BM$6</f>
        <v>1.0307419710439669</v>
      </c>
      <c r="BN24" s="12">
        <f>BN23/BN$6</f>
        <v>0</v>
      </c>
      <c r="BO24" s="12"/>
      <c r="BP24" s="12">
        <f>BP23/BP$6</f>
        <v>0.91073723867145229</v>
      </c>
      <c r="BQ24" s="12">
        <f>BQ23/BQ$6</f>
        <v>1.066714694819642</v>
      </c>
      <c r="BR24" s="12">
        <f>BR23/BR$6</f>
        <v>0.97320427554921229</v>
      </c>
      <c r="BS24" s="12">
        <f>BS23/BS$6</f>
        <v>1.1259440386297546</v>
      </c>
      <c r="BT24" s="12">
        <f>BT23/BT$6</f>
        <v>1.3849916194208809</v>
      </c>
      <c r="BU24" s="12">
        <f>BU23/BU$6</f>
        <v>0.75742994146035658</v>
      </c>
      <c r="BV24" s="12">
        <f>BV23/BV$6</f>
        <v>0.58783882137154397</v>
      </c>
      <c r="BW24" s="12">
        <f>BW23/BW$6</f>
        <v>0.85125696963330433</v>
      </c>
      <c r="BX24" s="12">
        <f>BX23/BX$6</f>
        <v>1.1389563539445799</v>
      </c>
      <c r="BY24" s="12">
        <f>BY23/BY$6</f>
        <v>0.61150423136211318</v>
      </c>
      <c r="BZ24" s="12">
        <f>BZ23/BZ$6</f>
        <v>0.98159963930233329</v>
      </c>
      <c r="CA24" s="12">
        <f>CA23/CA$6</f>
        <v>0.57403161576405204</v>
      </c>
      <c r="CB24" s="12">
        <f>CB23/CB$6</f>
        <v>0.68681345197922583</v>
      </c>
      <c r="CC24" s="12">
        <f>CC23/CC$6</f>
        <v>0.97749771766081439</v>
      </c>
      <c r="CD24" s="12">
        <f>CD23/CD$6</f>
        <v>1.073350731004703</v>
      </c>
      <c r="CE24" s="12">
        <f>CE23/CE$6</f>
        <v>0.95435988871531197</v>
      </c>
      <c r="CF24" s="12">
        <f>CF23/CF$6</f>
        <v>1.1112293181138522</v>
      </c>
      <c r="CG24" s="12">
        <f>CG23/CG$6</f>
        <v>1.3636855273865038</v>
      </c>
      <c r="CH24" s="12">
        <f>CH23/CH$6</f>
        <v>0.74094187841674741</v>
      </c>
      <c r="CI24" s="12">
        <f>CI23/CI$6</f>
        <v>0.56624623859628898</v>
      </c>
      <c r="CJ24" s="12">
        <f>CJ23/CJ$6</f>
        <v>0.809373137692179</v>
      </c>
      <c r="CK24" s="12">
        <f>CK23/CK$6</f>
        <v>1.1217140039537463</v>
      </c>
      <c r="CL24" s="12">
        <f>CL23/CL$6</f>
        <v>0.65204936056303631</v>
      </c>
      <c r="CM24" s="12">
        <f>CM23/CM$6</f>
        <v>0.78333792600953467</v>
      </c>
      <c r="CN24" s="12">
        <f>CN23/CN$6</f>
        <v>0.53913220646630255</v>
      </c>
      <c r="CO24" s="12">
        <f>CO23/CO$6</f>
        <v>0.63807832766104744</v>
      </c>
      <c r="CP24" s="12">
        <f>CP23/CP$6</f>
        <v>1.0204498240128688</v>
      </c>
      <c r="CQ24" s="12">
        <f>CQ23/CQ$6</f>
        <v>1.0638889947724011</v>
      </c>
      <c r="CR24" s="12">
        <f>CR23/CR$6</f>
        <v>0.96592053254292887</v>
      </c>
      <c r="CS24" s="12">
        <f>CS23/CS$6</f>
        <v>1.15428315661145</v>
      </c>
      <c r="CT24" s="12">
        <f>CT23/CT$6</f>
        <v>1.464261151411959</v>
      </c>
      <c r="CU24" s="12">
        <f>CU23/CU$6</f>
        <v>0.79698656240871202</v>
      </c>
      <c r="CV24" s="12">
        <f>CV23/CV$6</f>
        <v>0.60450847218262982</v>
      </c>
      <c r="CW24" s="12">
        <f>CW23/CW$6</f>
        <v>0.87921332814546205</v>
      </c>
      <c r="CX24" s="12">
        <f>CX23/CX$6</f>
        <v>1.1464820816898946</v>
      </c>
      <c r="CY24" s="12">
        <f>CY23/CY$6</f>
        <v>0.57379594273412382</v>
      </c>
      <c r="CZ24" s="12">
        <f>CZ23/CZ$6</f>
        <v>0.98824992176528548</v>
      </c>
      <c r="DA24" s="12">
        <f>DA23/DA$6</f>
        <v>0.61814130582677662</v>
      </c>
      <c r="DB24" s="12">
        <f>DB23/DB$6</f>
        <v>0.73847122004354326</v>
      </c>
      <c r="DC24" s="12"/>
      <c r="DD24" s="12">
        <f>DD23/DD$6</f>
        <v>0.99800304505695003</v>
      </c>
      <c r="DE24" s="12">
        <f>DE23/DE$6</f>
        <v>0.86622222179434727</v>
      </c>
      <c r="DF24" s="12">
        <f>DF23/DF$6</f>
        <v>0.85426110152663415</v>
      </c>
      <c r="DG24" s="12">
        <f>DG23/DG$6</f>
        <v>0.71883523952098616</v>
      </c>
      <c r="DH24" s="12">
        <f>DH23/DH$6</f>
        <v>0.61250245425370187</v>
      </c>
      <c r="DI24" s="12"/>
      <c r="DJ24" s="12">
        <f>DJ23/DJ$6</f>
        <v>0.81677425301267559</v>
      </c>
      <c r="DK24" s="12">
        <f>DK23/DK$6</f>
        <v>0.90635783652239699</v>
      </c>
      <c r="DL24" s="12">
        <f>DL23/DL$6</f>
        <v>0.94677356433775861</v>
      </c>
      <c r="DM24" s="12">
        <f>DM23/DM$6</f>
        <v>0.95435927781251673</v>
      </c>
      <c r="DN24" s="12"/>
      <c r="DO24" s="12"/>
      <c r="DP24" s="12">
        <f>DP23/DP$6</f>
        <v>0.76379279121856669</v>
      </c>
      <c r="DQ24" s="12">
        <f>DQ23/DQ$6</f>
        <v>0.74970239758720658</v>
      </c>
      <c r="DR24" s="12">
        <f>DR23/DR$6</f>
        <v>0.88404837893531885</v>
      </c>
      <c r="DS24" s="12">
        <f>DS23/DS$6</f>
        <v>1.3235152700960517</v>
      </c>
      <c r="DT24" s="12">
        <f>DT23/DT$6</f>
        <v>0.74833533672237473</v>
      </c>
      <c r="DU24" s="12"/>
      <c r="DV24" s="12"/>
      <c r="DW24" s="12" t="e">
        <f>DW23/DW$6</f>
        <v>#DIV/0!</v>
      </c>
      <c r="DX24" s="12" t="e">
        <f>DX23/DX$6</f>
        <v>#DIV/0!</v>
      </c>
      <c r="DY24" s="12"/>
      <c r="DZ24" s="33">
        <f>(DZ22/(DO22/10000))/(DZ$5/(DO$5/10000))</f>
        <v>6.3846825360165171E-2</v>
      </c>
      <c r="EA24" s="12">
        <f>EA23/EA$6</f>
        <v>5.9870370370370374</v>
      </c>
      <c r="EB24" s="12">
        <f>EB23/EB$6</f>
        <v>7.3021292458829468</v>
      </c>
      <c r="EC24" s="12">
        <f>EC23/EC$6</f>
        <v>10.609939052977026</v>
      </c>
      <c r="ED24" s="12">
        <f>ED23/ED$6</f>
        <v>1.3475044284672293</v>
      </c>
      <c r="EE24" s="12">
        <f>EE23/EE$6</f>
        <v>0.65972859912253845</v>
      </c>
      <c r="EF24" s="12"/>
      <c r="EG24" s="12"/>
      <c r="EH24" s="12">
        <f>EH23/EH$6</f>
        <v>1.1545209176788123</v>
      </c>
      <c r="EI24" s="12">
        <f>EI23/EI$6</f>
        <v>0.49508101851851849</v>
      </c>
      <c r="EJ24" s="12">
        <f>EJ23/EJ$6</f>
        <v>0.78273678817157077</v>
      </c>
      <c r="EK24" s="12">
        <f>EK23/EK$6</f>
        <v>0.82591714937686511</v>
      </c>
      <c r="EL24" s="12">
        <f>EL23/EL$6</f>
        <v>1.0260174868461778</v>
      </c>
      <c r="EM24" s="12">
        <f>EM23/EM$6</f>
        <v>1.3750618199802174</v>
      </c>
      <c r="EN24" s="12">
        <f>EN23/EN$6</f>
        <v>0.93114575668383615</v>
      </c>
      <c r="EO24" s="12">
        <f>EO23/EO$6</f>
        <v>1.0774930986887508</v>
      </c>
      <c r="EP24" s="12">
        <f>EP23/EP$6</f>
        <v>0.47527777777777774</v>
      </c>
      <c r="EQ24" s="12">
        <f>EQ23/EQ$6</f>
        <v>2.1326566951566952</v>
      </c>
      <c r="ER24" s="12">
        <f>ER23/ER$6</f>
        <v>1.0689638600538254</v>
      </c>
      <c r="ES24" s="12">
        <f>ES23/ES$6</f>
        <v>0.98111487121639407</v>
      </c>
      <c r="ET24" s="12">
        <f>ET23/ET$6</f>
        <v>1.0974442470890071</v>
      </c>
      <c r="EU24" s="12">
        <f>EU23/EU$6</f>
        <v>0.87949255695369688</v>
      </c>
      <c r="EV24" s="12">
        <f>EV23/EV$6</f>
        <v>0.99534613147178597</v>
      </c>
      <c r="EW24" s="12">
        <f>EW23/EW$6</f>
        <v>1.0631969635899501</v>
      </c>
      <c r="EX24" s="12">
        <f>EX23/EX$6</f>
        <v>0.94474176010873256</v>
      </c>
      <c r="EY24" s="12">
        <f>EY23/EY$6</f>
        <v>1.0310258671369781</v>
      </c>
      <c r="EZ24" s="12">
        <f>EZ23/EZ$6</f>
        <v>0.97279077322936969</v>
      </c>
      <c r="FA24" s="12"/>
      <c r="FB24" s="12"/>
      <c r="FC24" s="12">
        <f>FC23/FC$6</f>
        <v>1.1692307692307693</v>
      </c>
      <c r="FD24" s="12">
        <f>FD23/FD$6</f>
        <v>0.89037656903765705</v>
      </c>
      <c r="FE24" s="12">
        <f>FE23/FE$6</f>
        <v>1.1580952380952381</v>
      </c>
      <c r="FF24" s="12">
        <f>FF23/FF$6</f>
        <v>1.4476190476190476</v>
      </c>
      <c r="FG24" s="12">
        <f>FG23/FG$6</f>
        <v>0.89940828402366868</v>
      </c>
      <c r="FH24" s="12">
        <f>FH23/FH$6</f>
        <v>1.0287648054145517</v>
      </c>
      <c r="FI24" s="12">
        <f>FI23/FI$6</f>
        <v>1.1875</v>
      </c>
      <c r="FJ24" s="12">
        <f>FJ23/FJ$6</f>
        <v>0.72380952380952379</v>
      </c>
      <c r="FK24" s="12">
        <f>FK23/FK$6</f>
        <v>0.27889908256880735</v>
      </c>
      <c r="FL24" s="12">
        <f>FL23/FL$6</f>
        <v>1.3217391304347827</v>
      </c>
      <c r="FM24" s="12">
        <f>FM23/FM$6</f>
        <v>1.0181818181818183</v>
      </c>
      <c r="FN24" s="12">
        <f>FN23/FN$6</f>
        <v>1.3217391304347825</v>
      </c>
      <c r="FO24" s="12">
        <f>FO23/FO$6</f>
        <v>0.96787264833574527</v>
      </c>
      <c r="FP24" s="12">
        <f>FP23/FP$6</f>
        <v>2.4986301369863013</v>
      </c>
      <c r="FQ24" s="12">
        <f>FQ23/FQ$6</f>
        <v>0.93951434878587203</v>
      </c>
      <c r="FR24" s="12">
        <f>FR23/FR$6</f>
        <v>0.6495726495726496</v>
      </c>
      <c r="FS24" s="12"/>
      <c r="FT24" s="12">
        <f>FT22/FT$5</f>
        <v>1.0198019801980198</v>
      </c>
      <c r="FU24" s="12">
        <f>FU23/FU$6</f>
        <v>1.3375796178343948</v>
      </c>
      <c r="FV24" s="12">
        <f>FV23/FV$6</f>
        <v>1.2727272727272729</v>
      </c>
      <c r="FW24" s="18"/>
      <c r="FX24" s="12">
        <f>FX23/FX$6</f>
        <v>1.5090909090909093</v>
      </c>
      <c r="FY24" s="12">
        <f>FY23/FY$6</f>
        <v>1.1560975609756097</v>
      </c>
      <c r="FZ24" s="12">
        <f>FZ23/FZ$6</f>
        <v>1.0299625468164795</v>
      </c>
      <c r="GA24" s="12">
        <f>GA23/GA$6</f>
        <v>0.92352941176470582</v>
      </c>
      <c r="GB24" s="12">
        <f>GB23/GB$6</f>
        <v>0.82170542635658905</v>
      </c>
      <c r="GC24" s="12">
        <f>GC23/GC$6</f>
        <v>0.81609195402298851</v>
      </c>
      <c r="GD24" s="45"/>
      <c r="GE24" s="12">
        <f>GE22/GE$5</f>
        <v>1.2322147823516558</v>
      </c>
      <c r="GF24" s="12">
        <f>GF23/GF$6</f>
        <v>0.73988439306358389</v>
      </c>
      <c r="GG24" s="12">
        <f>GG23/GG$6</f>
        <v>0.81481481481481477</v>
      </c>
      <c r="GH24" s="12">
        <f>GH23/GH$6</f>
        <v>0.68464730290456433</v>
      </c>
      <c r="GI24" s="12">
        <f>GI23/GI$6</f>
        <v>1.0128205128205128</v>
      </c>
      <c r="GJ24" s="12">
        <f>GJ23/GJ$6</f>
        <v>1.1068702290076335</v>
      </c>
      <c r="GK24" s="12">
        <f>GK23/GK$6</f>
        <v>1.2209302325581395</v>
      </c>
      <c r="GL24" s="12">
        <f>GL23/GL$6</f>
        <v>1.3800000000000001</v>
      </c>
      <c r="GM24" s="12">
        <f>GM23/GM$6</f>
        <v>1.5507246376811592</v>
      </c>
      <c r="GN24" s="12">
        <f>GN23/GN$6</f>
        <v>1.8928571428571428</v>
      </c>
      <c r="GO24" s="12">
        <f>GO23/GO$6</f>
        <v>2.0833333333333335</v>
      </c>
      <c r="GP24" s="12">
        <f>GP22/GP$5</f>
        <v>1.3674538213064886</v>
      </c>
      <c r="GQ24" s="12">
        <f>GQ22/GQ$5</f>
        <v>1.1097528133015346</v>
      </c>
      <c r="GR24" s="18"/>
      <c r="GS24" s="12">
        <f>GS23/GS$6</f>
        <v>1.1226765799256504</v>
      </c>
      <c r="GT24" s="12">
        <f>GT23/GT$6</f>
        <v>1.0089485458612975</v>
      </c>
      <c r="GU24" s="12">
        <f>GU23/GU$6</f>
        <v>0.89005235602094246</v>
      </c>
      <c r="GV24" s="12">
        <f>GV23/GV$6</f>
        <v>0.82795698924731187</v>
      </c>
      <c r="GW24" s="18"/>
      <c r="GX24" s="12">
        <f>GX23/GX$6</f>
        <v>0.92421052631578948</v>
      </c>
      <c r="GY24" s="12">
        <f>GY23/GY$6</f>
        <v>1.4065934065934067</v>
      </c>
      <c r="GZ24" s="1"/>
      <c r="HA24" s="12">
        <f>HA23/HA$6</f>
        <v>1.0169731258840169</v>
      </c>
      <c r="HB24" s="12">
        <f>HB23/HB$6</f>
        <v>1.0376647834274952</v>
      </c>
      <c r="HC24" s="12">
        <f>HC23/HC$6</f>
        <v>1.0046838407494145</v>
      </c>
      <c r="HD24" s="12">
        <f>HD23/HD$6</f>
        <v>1.0142045454545454</v>
      </c>
      <c r="HE24" s="12">
        <f>HE23/HE$6</f>
        <v>1.0775193798449614</v>
      </c>
      <c r="HF24" s="12">
        <f>HF23/HF$6</f>
        <v>0.9989539748953975</v>
      </c>
      <c r="HG24" s="12">
        <f>HG23/HG$6</f>
        <v>0.9988674971687429</v>
      </c>
      <c r="HH24" s="12">
        <f>HH23/HH$6</f>
        <v>1.0122630992196209</v>
      </c>
      <c r="HI24" s="18"/>
      <c r="HJ24" s="12">
        <f>HJ23/HJ$6</f>
        <v>0.9949874686716792</v>
      </c>
      <c r="HK24" s="12">
        <f>HK23/HK$6</f>
        <v>0.99170124481327804</v>
      </c>
      <c r="HL24" s="12">
        <f>HL23/HL$6</f>
        <v>1.0067385444743935</v>
      </c>
      <c r="HM24" s="12">
        <f>HM23/HM$6</f>
        <v>1.0619718309859156</v>
      </c>
      <c r="HN24" s="12">
        <f>HN23/HN$6</f>
        <v>1</v>
      </c>
      <c r="HO24" s="12">
        <f>HO23/HO$6</f>
        <v>1.1203703703703705</v>
      </c>
      <c r="HP24" s="12">
        <f>HP23/HP$6</f>
        <v>0.875</v>
      </c>
      <c r="HQ24" s="18"/>
      <c r="HR24" s="12">
        <f>HR23/HR$6</f>
        <v>0.98378378378378373</v>
      </c>
      <c r="HS24" s="12">
        <f>HS23/HS$6</f>
        <v>1</v>
      </c>
      <c r="HT24" s="18"/>
      <c r="HU24" s="12">
        <f>HU23/HU$6</f>
        <v>1.1810880767778191</v>
      </c>
      <c r="HV24" s="12">
        <f>HV23/HV$6</f>
        <v>1</v>
      </c>
      <c r="HW24" s="12">
        <f>HW23/HW$6</f>
        <v>1.0104011887072808</v>
      </c>
      <c r="HX24" s="12">
        <f>HX23/HX$6</f>
        <v>0.97744360902255634</v>
      </c>
      <c r="HY24" s="12">
        <f>HY23/HY$6</f>
        <v>0.89473684210526327</v>
      </c>
      <c r="HZ24" s="12">
        <f>HZ23/HZ$6</f>
        <v>0.98</v>
      </c>
      <c r="IA24" s="18"/>
      <c r="IB24" s="12">
        <f>IB23/IB$6</f>
        <v>1</v>
      </c>
      <c r="IC24" s="12">
        <f>IC23/IC$6</f>
        <v>1</v>
      </c>
      <c r="ID24" s="12">
        <f>ID23/ID$6</f>
        <v>1.0043859649122806</v>
      </c>
      <c r="IE24" s="12">
        <f>IE23/IE$6</f>
        <v>1.0451127819548873</v>
      </c>
      <c r="IF24" s="12">
        <f>IF23/IF$6</f>
        <v>0.9375</v>
      </c>
      <c r="IG24" s="12">
        <f>IG23/IG$6</f>
        <v>0.93333333333333335</v>
      </c>
      <c r="IH24" s="18"/>
      <c r="II24" s="12">
        <f>II23/II$6</f>
        <v>1.0055126791620728</v>
      </c>
      <c r="IJ24" s="12">
        <f>IJ23/IJ$6</f>
        <v>1.0377358490566038</v>
      </c>
      <c r="IK24" s="12">
        <f>IK23/IK$6</f>
        <v>0.8125</v>
      </c>
      <c r="IL24" s="12">
        <f>IL23/IL$6</f>
        <v>0.83333333333333337</v>
      </c>
      <c r="IM24" s="18"/>
      <c r="IN24" s="12">
        <f>IN23/IN$6</f>
        <v>0.91150442477876104</v>
      </c>
      <c r="IO24" s="12">
        <f>IO23/IO$6</f>
        <v>1</v>
      </c>
      <c r="IP24" s="12">
        <f>IP23/IP$6</f>
        <v>1</v>
      </c>
      <c r="IQ24" s="12">
        <f>IQ23/IQ$6</f>
        <v>1.0809523809523811</v>
      </c>
      <c r="IR24" s="12">
        <f>IR23/IR$6</f>
        <v>1.0476190476190477</v>
      </c>
      <c r="IS24" s="12">
        <f>IS23/IS$6</f>
        <v>0.97752808988764039</v>
      </c>
      <c r="IT24" s="12">
        <f>IT23/IT$6</f>
        <v>1.129032258064516</v>
      </c>
      <c r="IU24" s="12">
        <f>IU23/IU$6</f>
        <v>1.1044776119402984</v>
      </c>
      <c r="IV24" s="12">
        <f>IV23/IV$6</f>
        <v>1.0352941176470587</v>
      </c>
      <c r="IW24" s="12">
        <f>IW23/IW$6</f>
        <v>0.80620155038759689</v>
      </c>
      <c r="IX24" s="12">
        <f>IX23/IX$6</f>
        <v>0.90778917900510059</v>
      </c>
      <c r="IY24" s="12">
        <f>IY23/IY$6</f>
        <v>0.8</v>
      </c>
      <c r="IZ24" s="12">
        <f>IZ23/IZ$6</f>
        <v>1.1513545243658276</v>
      </c>
      <c r="JA24" s="12">
        <f>JA23/JA$6</f>
        <v>1.1100476738292984</v>
      </c>
      <c r="JB24" s="12">
        <f>JB23/JB$6</f>
        <v>1.0071942446043165</v>
      </c>
      <c r="JC24" s="12">
        <f>JC23/JC$6</f>
        <v>0.98247978436657679</v>
      </c>
      <c r="JD24" s="12">
        <f>JD23/JD$6</f>
        <v>0.9375</v>
      </c>
      <c r="JE24" s="12">
        <f>JE23/JE$6</f>
        <v>1.0161290322580645</v>
      </c>
      <c r="JF24" s="12">
        <f>JF23/JF$6</f>
        <v>1.0689655172413792</v>
      </c>
      <c r="JG24" s="12">
        <f>JG23/JG$6</f>
        <v>1.1486486486486487</v>
      </c>
      <c r="JH24" s="12">
        <f>JH23/JH$6</f>
        <v>0.94588235294117651</v>
      </c>
      <c r="JI24" s="12">
        <f>JI23/JI$6</f>
        <v>0.98863636363636365</v>
      </c>
      <c r="JJ24" s="12">
        <f>JJ23/JJ$6</f>
        <v>1.0580645161290323</v>
      </c>
      <c r="JK24" s="12">
        <f>JK23/JK$6</f>
        <v>1.0735294117647058</v>
      </c>
      <c r="JL24" s="12">
        <f>JL23/JL$6</f>
        <v>1.0151515151515151</v>
      </c>
      <c r="JM24" s="1"/>
      <c r="JN24" s="1"/>
      <c r="JO24" s="56">
        <f>JO23/JO$6</f>
        <v>1.3166884958695559</v>
      </c>
      <c r="JP24" s="56">
        <f>JP23/JP$6</f>
        <v>1.3746292825729831</v>
      </c>
      <c r="JQ24" s="56">
        <f>JQ23/JQ$6</f>
        <v>1.1719552790031618</v>
      </c>
      <c r="JR24" s="56">
        <f>JR23/JR$6</f>
        <v>0.87281119533367924</v>
      </c>
      <c r="JS24" s="56">
        <f>JS23/JS$6</f>
        <v>0.72508667791645853</v>
      </c>
      <c r="JT24" s="56">
        <f>JT23/JT$6</f>
        <v>0.67849192593396601</v>
      </c>
      <c r="JU24" s="56">
        <f>JU23/JU$6</f>
        <v>0.64828279599701266</v>
      </c>
      <c r="JV24" s="56">
        <f>JV23/JV$6</f>
        <v>0.58480788382056237</v>
      </c>
      <c r="JW24" s="56">
        <f>JW23/JW$6</f>
        <v>0.56127294890453594</v>
      </c>
      <c r="JX24" s="56">
        <f>JX23/JX$6</f>
        <v>1.2519126787295611</v>
      </c>
      <c r="JY24" s="56">
        <f>JY23/JY$6</f>
        <v>1.2081030416641469</v>
      </c>
      <c r="JZ24" s="56">
        <f>JZ23/JZ$6</f>
        <v>1.3874714307466942</v>
      </c>
      <c r="KA24" s="7"/>
      <c r="KB24" s="12">
        <f>KB23/KB$6</f>
        <v>0.99200686131963056</v>
      </c>
      <c r="KC24" s="12">
        <f>KC23/KC$6</f>
        <v>0.95851574185545951</v>
      </c>
      <c r="KD24" s="12">
        <f>KD23/KD$6</f>
        <v>0.98153807876324295</v>
      </c>
      <c r="KE24" s="12">
        <f>KE23/KE$6</f>
        <v>0.99772901389952939</v>
      </c>
      <c r="KF24" s="12">
        <f>KF23/KF$6</f>
        <v>0.98646336189262784</v>
      </c>
      <c r="KG24" s="12">
        <f>KG23/KG$6</f>
        <v>1.0895369604629048</v>
      </c>
      <c r="KH24" s="12">
        <f>KH23/KH$6</f>
        <v>0.95403958808444012</v>
      </c>
      <c r="KI24" s="12">
        <f>KI23/KI$6</f>
        <v>0.95104736797319389</v>
      </c>
      <c r="KJ24" s="12">
        <f>KJ23/KJ$6</f>
        <v>0.95798760785555448</v>
      </c>
      <c r="KK24" s="12">
        <f>KK23/KK$6</f>
        <v>0.9424439671950382</v>
      </c>
      <c r="KL24" s="12">
        <f>KL23/KL$6</f>
        <v>1.0114942528735633</v>
      </c>
      <c r="KM24" s="12">
        <f>KM23/KM$6</f>
        <v>1.0140061316907154</v>
      </c>
      <c r="KN24" s="12">
        <f>KN23/KN$6</f>
        <v>0.87742040816326528</v>
      </c>
      <c r="KO24" s="12">
        <f>KO23/KO$6</f>
        <v>0.89784697007252456</v>
      </c>
      <c r="KP24" s="12">
        <f>KP23/KP$6</f>
        <v>0.94441065145242042</v>
      </c>
      <c r="KQ24" s="12">
        <f>KQ23/KQ$6</f>
        <v>1.0324640145238677</v>
      </c>
      <c r="KR24" s="12">
        <f>KR23/KR$6</f>
        <v>0.98055910066303309</v>
      </c>
      <c r="KS24" s="12">
        <f>KS23/KS$6</f>
        <v>1.0295688061674353</v>
      </c>
      <c r="KT24" s="12">
        <f>KT23/KT$6</f>
        <v>1.039909052743089</v>
      </c>
      <c r="KU24" s="12">
        <f>KU23/KU$6</f>
        <v>1.0173740184006319</v>
      </c>
      <c r="KV24" s="12">
        <f>KV23/KV$6</f>
        <v>1.0566111100544999</v>
      </c>
      <c r="KW24" s="12">
        <f>KW23/KW$6</f>
        <v>0.9835458913067413</v>
      </c>
      <c r="KX24" s="12">
        <f>KX23/KX$6</f>
        <v>1.0116279069767442</v>
      </c>
      <c r="KY24" s="12">
        <f>KY23/KY$6</f>
        <v>1.0229885057471264</v>
      </c>
      <c r="KZ24" s="12">
        <f>KZ23/KZ$6</f>
        <v>1</v>
      </c>
      <c r="LA24" s="12">
        <f>LA23/LA$6</f>
        <v>0.96997546776024324</v>
      </c>
      <c r="LB24" s="12">
        <f>LB23/LB$6</f>
        <v>0.90642248032314909</v>
      </c>
      <c r="LC24" s="12">
        <f>LC23/LC$6</f>
        <v>0.88003583195420798</v>
      </c>
      <c r="LD24" s="12">
        <f>LD23/LD$6</f>
        <v>1.0648150879780844</v>
      </c>
      <c r="LE24" s="12">
        <f>LE23/LE$6</f>
        <v>0.97202248850978712</v>
      </c>
      <c r="LF24" s="12">
        <f>LF23/LF$6</f>
        <v>0.96814443998038524</v>
      </c>
      <c r="LG24" s="7"/>
      <c r="LH24" s="7"/>
      <c r="LI24" s="7"/>
      <c r="LJ24" s="72" t="e">
        <f>LJ23/LJ$6</f>
        <v>#DIV/0!</v>
      </c>
      <c r="LK24" s="72" t="e">
        <f>LK23/LK$6</f>
        <v>#DIV/0!</v>
      </c>
      <c r="LL24" s="12">
        <f>LL23/LL$6</f>
        <v>0</v>
      </c>
      <c r="LM24" s="12">
        <f>LM23/LM$6</f>
        <v>0.56857142857142862</v>
      </c>
      <c r="LN24" s="12">
        <f>LN23/LN$6</f>
        <v>0.34458874458874461</v>
      </c>
      <c r="LO24" s="12">
        <f>LO23/LO$6</f>
        <v>0.21591320072332729</v>
      </c>
      <c r="LP24" s="12">
        <f>LP23/LP$6</f>
        <v>0</v>
      </c>
      <c r="LQ24" s="12">
        <f>LQ23/LQ$6</f>
        <v>0.40134453781512602</v>
      </c>
      <c r="LR24" s="12">
        <f>LR23/LR$6</f>
        <v>0.21868131868131865</v>
      </c>
      <c r="LS24" s="12">
        <f>LS23/LS$6</f>
        <v>0.20801393728222997</v>
      </c>
      <c r="LT24" s="7"/>
      <c r="LU24" s="12">
        <f>LU23/LU$6</f>
        <v>0.47524497138114896</v>
      </c>
      <c r="LV24" s="12">
        <f>LV23/LV$6</f>
        <v>0.67352337068806312</v>
      </c>
      <c r="LW24" s="10"/>
      <c r="LX24" s="7"/>
      <c r="LY24" s="7"/>
      <c r="LZ24" s="7"/>
      <c r="MA24" s="7"/>
      <c r="MB24" s="7"/>
      <c r="MC24" s="7"/>
      <c r="MD24" s="7"/>
      <c r="ME24" s="7"/>
      <c r="MF24" s="7"/>
      <c r="MG24" s="12">
        <f>MG23/MG$6</f>
        <v>1.3757050488375293</v>
      </c>
      <c r="MH24" s="12">
        <f>MH23/MH$6</f>
        <v>5.2211219541247481E-2</v>
      </c>
      <c r="MI24" s="12">
        <f>MI23/MI$6</f>
        <v>0.76193173771420486</v>
      </c>
      <c r="MJ24" s="12">
        <f>MJ23/MJ$6</f>
        <v>0.59992375485781779</v>
      </c>
      <c r="MK24" s="12">
        <f>MK23/MK$6</f>
        <v>1.0116582334965196</v>
      </c>
      <c r="ML24" s="12">
        <f>ML23/ML$6</f>
        <v>0.38853787376281562</v>
      </c>
      <c r="MM24" s="12">
        <f>MM23/MM$6</f>
        <v>0.41035508722175018</v>
      </c>
      <c r="MN24" s="12">
        <f>MN23/MN$6</f>
        <v>0.44286714611760425</v>
      </c>
      <c r="MO24" s="12">
        <f>MO23/MO$6</f>
        <v>0.20793421735903792</v>
      </c>
      <c r="MP24" s="12">
        <f>MP23/MP$6</f>
        <v>0.79798729870216234</v>
      </c>
      <c r="MQ24" s="12">
        <f>MQ23/MQ$6</f>
        <v>1.3368353275257758</v>
      </c>
      <c r="MR24" s="12">
        <f>MR23/MR$6</f>
        <v>0.63080192372217869</v>
      </c>
      <c r="MS24" s="12">
        <f>MS23/MS$6</f>
        <v>0.50571720736544612</v>
      </c>
      <c r="MT24" s="12">
        <f>MT23/MT$6</f>
        <v>0.96589699126889972</v>
      </c>
      <c r="MU24" s="12">
        <f>MU23/MU$6</f>
        <v>0.61519429672289117</v>
      </c>
      <c r="MV24" s="12">
        <f>MV23/MV$6</f>
        <v>0</v>
      </c>
      <c r="MW24" s="12">
        <f>MW23/MW$6</f>
        <v>0.41667594624180027</v>
      </c>
      <c r="MX24" s="12">
        <f>MX23/MX$6</f>
        <v>0.1414089702237411</v>
      </c>
      <c r="MY24" s="12">
        <f>MY23/MY$6</f>
        <v>0.57996787112034354</v>
      </c>
      <c r="MZ24" s="12">
        <f>MZ23/MZ$6</f>
        <v>0.95307689685277119</v>
      </c>
      <c r="NA24" s="7"/>
      <c r="NB24" s="7"/>
      <c r="NC24" s="12">
        <f>NC23/NC$6</f>
        <v>0.98057210246411208</v>
      </c>
      <c r="ND24" s="12">
        <f>ND23/ND$6</f>
        <v>1.0184815648075798</v>
      </c>
      <c r="NE24" s="12">
        <f>NE23/NE$6</f>
        <v>0.920480939229541</v>
      </c>
      <c r="NF24" s="12">
        <f>NF23/NF$6</f>
        <v>0.98693447639685195</v>
      </c>
      <c r="NG24" s="12">
        <f>NG23/NG$6</f>
        <v>1.0961497836515017</v>
      </c>
      <c r="NH24" s="12">
        <f>NH23/NH$6</f>
        <v>0.64290318513858369</v>
      </c>
      <c r="NI24" s="12">
        <f>NI23/NI$6</f>
        <v>1.0192931080864722</v>
      </c>
      <c r="NJ24" s="12">
        <f>NJ23/NJ$6</f>
        <v>1.0781199034483113</v>
      </c>
      <c r="NK24" s="12">
        <f>NK23/NK$6</f>
        <v>1.1814733305365439</v>
      </c>
      <c r="NL24" s="12">
        <f>NL23/NL$6</f>
        <v>1.4097583017311066</v>
      </c>
      <c r="NM24" s="12">
        <f>NM23/NM$6</f>
        <v>0.98917433752704986</v>
      </c>
      <c r="NN24" s="12">
        <f>NN23/NN$6</f>
        <v>0.64290318513858369</v>
      </c>
      <c r="NO24" s="12">
        <f>NO23/NO$6</f>
        <v>1.0192931080864722</v>
      </c>
      <c r="NP24" s="12">
        <f>NP23/NP$6</f>
        <v>1.0781199034483113</v>
      </c>
      <c r="NQ24" s="12">
        <f>NQ23/NQ$6</f>
        <v>1.214399271889792</v>
      </c>
    </row>
    <row r="25" spans="1:381">
      <c r="A25" s="2" t="s">
        <v>12</v>
      </c>
      <c r="B25" s="10">
        <v>23021</v>
      </c>
      <c r="C25" s="10">
        <v>12016</v>
      </c>
      <c r="D25" s="10">
        <v>11005</v>
      </c>
      <c r="E25" s="10">
        <v>1268</v>
      </c>
      <c r="F25" s="10">
        <v>1584</v>
      </c>
      <c r="G25" s="1">
        <v>881</v>
      </c>
      <c r="H25" s="10">
        <v>2013</v>
      </c>
      <c r="I25" s="10">
        <v>7846</v>
      </c>
      <c r="J25" s="10">
        <v>4631</v>
      </c>
      <c r="K25" s="10">
        <v>3976</v>
      </c>
      <c r="L25" s="1">
        <v>822</v>
      </c>
      <c r="M25" s="1">
        <f>E25+F25+G25</f>
        <v>3733</v>
      </c>
      <c r="N25" s="1">
        <f>H25</f>
        <v>2013</v>
      </c>
      <c r="O25" s="1">
        <f>I25</f>
        <v>7846</v>
      </c>
      <c r="P25" s="1">
        <f>J25</f>
        <v>4631</v>
      </c>
      <c r="Q25" s="1">
        <f>K25+L25</f>
        <v>4798</v>
      </c>
      <c r="R25" s="1">
        <v>10480</v>
      </c>
      <c r="S25" s="1">
        <v>1704</v>
      </c>
      <c r="T25" s="1">
        <v>1930</v>
      </c>
      <c r="U25" s="1">
        <v>406</v>
      </c>
      <c r="V25" s="1">
        <v>3476</v>
      </c>
      <c r="W25" s="1">
        <v>1586</v>
      </c>
      <c r="X25" s="1">
        <v>1038</v>
      </c>
      <c r="Y25" s="1">
        <v>340</v>
      </c>
      <c r="Z25" s="1">
        <v>10480</v>
      </c>
      <c r="AA25" s="10">
        <v>8257</v>
      </c>
      <c r="AB25" s="1">
        <v>54</v>
      </c>
      <c r="AC25" s="1">
        <v>224</v>
      </c>
      <c r="AD25" s="1">
        <v>284</v>
      </c>
      <c r="AE25" s="1">
        <v>1544</v>
      </c>
      <c r="AF25" s="1">
        <v>117</v>
      </c>
      <c r="AG25" s="1">
        <v>176</v>
      </c>
      <c r="AH25" s="1">
        <v>10480</v>
      </c>
      <c r="AI25" s="1">
        <v>31</v>
      </c>
      <c r="AJ25" s="1">
        <v>223</v>
      </c>
      <c r="AK25" s="1">
        <v>4328</v>
      </c>
      <c r="AL25" s="1">
        <v>3687</v>
      </c>
      <c r="AM25" s="1">
        <v>2211</v>
      </c>
      <c r="AN25" s="1">
        <v>5.2</v>
      </c>
      <c r="AO25" s="1">
        <v>10480</v>
      </c>
      <c r="AP25" s="1">
        <v>3634</v>
      </c>
      <c r="AQ25" s="1">
        <v>3703</v>
      </c>
      <c r="AR25" s="1">
        <v>2768</v>
      </c>
      <c r="AS25" s="1">
        <v>360</v>
      </c>
      <c r="AT25" s="1">
        <v>15</v>
      </c>
      <c r="AU25" s="1">
        <v>110</v>
      </c>
      <c r="AV25" s="1">
        <v>4785</v>
      </c>
      <c r="AW25" s="1"/>
      <c r="AX25" s="1">
        <v>136</v>
      </c>
      <c r="AY25" s="1">
        <v>2916</v>
      </c>
      <c r="AZ25" s="1">
        <v>4642</v>
      </c>
      <c r="BA25" s="1">
        <v>349</v>
      </c>
      <c r="BB25" s="1">
        <v>43</v>
      </c>
      <c r="BC25" s="1">
        <v>442</v>
      </c>
      <c r="BD25" s="1">
        <v>1252</v>
      </c>
      <c r="BE25" s="1">
        <v>132</v>
      </c>
      <c r="BF25" s="1">
        <v>1094</v>
      </c>
      <c r="BG25" s="1">
        <v>10784</v>
      </c>
      <c r="BH25" s="1">
        <v>237</v>
      </c>
      <c r="BI25" s="1">
        <v>67</v>
      </c>
      <c r="BJ25" s="1">
        <v>1599</v>
      </c>
      <c r="BK25" s="1">
        <v>1965</v>
      </c>
      <c r="BL25" s="1">
        <v>1783</v>
      </c>
      <c r="BM25" s="1">
        <v>5437</v>
      </c>
      <c r="BN25" s="1">
        <v>0</v>
      </c>
      <c r="BO25" s="1"/>
      <c r="BP25" s="1">
        <v>16462</v>
      </c>
      <c r="BQ25" s="1">
        <v>11977</v>
      </c>
      <c r="BR25" s="1">
        <v>2105</v>
      </c>
      <c r="BS25" s="1">
        <v>7267</v>
      </c>
      <c r="BT25" s="1">
        <v>1625</v>
      </c>
      <c r="BU25" s="1">
        <v>428</v>
      </c>
      <c r="BV25" s="1">
        <v>543</v>
      </c>
      <c r="BW25" s="1">
        <v>4485</v>
      </c>
      <c r="BX25" s="1">
        <v>2605</v>
      </c>
      <c r="BY25" s="1">
        <v>775</v>
      </c>
      <c r="BZ25" s="1">
        <v>596</v>
      </c>
      <c r="CA25" s="1">
        <v>300</v>
      </c>
      <c r="CB25" s="1">
        <v>209</v>
      </c>
      <c r="CC25" s="1">
        <v>7890</v>
      </c>
      <c r="CD25" s="1">
        <v>6180</v>
      </c>
      <c r="CE25" s="1">
        <v>389</v>
      </c>
      <c r="CF25" s="1">
        <v>4208</v>
      </c>
      <c r="CG25" s="1">
        <v>1082</v>
      </c>
      <c r="CH25" s="1">
        <v>254</v>
      </c>
      <c r="CI25" s="1">
        <v>247</v>
      </c>
      <c r="CJ25" s="1">
        <v>1710</v>
      </c>
      <c r="CK25" s="1">
        <v>1052</v>
      </c>
      <c r="CL25" s="1">
        <v>391</v>
      </c>
      <c r="CM25" s="1">
        <v>34</v>
      </c>
      <c r="CN25" s="1">
        <v>143</v>
      </c>
      <c r="CO25" s="1">
        <v>90</v>
      </c>
      <c r="CP25" s="1">
        <v>8572</v>
      </c>
      <c r="CQ25" s="1">
        <v>5797</v>
      </c>
      <c r="CR25" s="1">
        <v>1716</v>
      </c>
      <c r="CS25" s="1">
        <v>3068</v>
      </c>
      <c r="CT25" s="1">
        <v>543</v>
      </c>
      <c r="CU25" s="1">
        <v>174</v>
      </c>
      <c r="CV25" s="1">
        <v>296</v>
      </c>
      <c r="CW25" s="1">
        <v>2775</v>
      </c>
      <c r="CX25" s="1">
        <v>1553</v>
      </c>
      <c r="CY25" s="1">
        <v>384</v>
      </c>
      <c r="CZ25" s="1">
        <v>562</v>
      </c>
      <c r="DA25" s="1">
        <v>157</v>
      </c>
      <c r="DB25" s="1">
        <v>119</v>
      </c>
      <c r="DC25" s="1"/>
      <c r="DD25" s="1">
        <v>13683</v>
      </c>
      <c r="DE25" s="1">
        <v>6453</v>
      </c>
      <c r="DF25" s="1">
        <v>2104</v>
      </c>
      <c r="DG25" s="1">
        <v>575</v>
      </c>
      <c r="DH25" s="1">
        <v>152</v>
      </c>
      <c r="DI25" s="1"/>
      <c r="DJ25" s="1">
        <v>1543</v>
      </c>
      <c r="DK25" s="1">
        <v>2128</v>
      </c>
      <c r="DL25" s="1">
        <v>19296</v>
      </c>
      <c r="DM25" s="10">
        <f>DD25+DE25</f>
        <v>20136</v>
      </c>
      <c r="DN25" s="1"/>
      <c r="DO25" s="1">
        <v>19144</v>
      </c>
      <c r="DP25" s="1">
        <v>3664</v>
      </c>
      <c r="DQ25" s="1">
        <v>2757</v>
      </c>
      <c r="DR25" s="1">
        <v>1442</v>
      </c>
      <c r="DS25" s="1">
        <v>8364</v>
      </c>
      <c r="DT25" s="1">
        <v>2917</v>
      </c>
      <c r="DU25" s="1"/>
      <c r="DV25" s="23"/>
      <c r="DW25" s="23"/>
      <c r="DX25" s="23"/>
      <c r="DY25" s="1"/>
      <c r="DZ25" s="23">
        <v>805</v>
      </c>
      <c r="EA25" s="36">
        <v>75</v>
      </c>
      <c r="EB25" s="36">
        <v>390</v>
      </c>
      <c r="EC25" s="36">
        <v>340</v>
      </c>
      <c r="ED25" s="36">
        <v>345</v>
      </c>
      <c r="EE25" s="36">
        <v>460</v>
      </c>
      <c r="EF25" s="37"/>
      <c r="EG25" s="36">
        <v>525</v>
      </c>
      <c r="EH25" s="36">
        <v>100</v>
      </c>
      <c r="EI25" s="36">
        <v>20</v>
      </c>
      <c r="EJ25" s="36">
        <v>90</v>
      </c>
      <c r="EK25" s="36">
        <v>105</v>
      </c>
      <c r="EL25" s="36">
        <v>95</v>
      </c>
      <c r="EM25" s="36">
        <v>115</v>
      </c>
      <c r="EN25" s="36">
        <v>255</v>
      </c>
      <c r="EO25" s="36">
        <v>270</v>
      </c>
      <c r="EP25" s="36">
        <v>20</v>
      </c>
      <c r="EQ25" s="36">
        <v>5</v>
      </c>
      <c r="ER25" s="36">
        <v>45</v>
      </c>
      <c r="ES25" s="36">
        <v>455</v>
      </c>
      <c r="ET25" s="36">
        <v>280</v>
      </c>
      <c r="EU25" s="36">
        <v>175</v>
      </c>
      <c r="EV25" s="36">
        <v>70</v>
      </c>
      <c r="EW25" s="36">
        <v>105</v>
      </c>
      <c r="EX25" s="36">
        <v>190</v>
      </c>
      <c r="EY25" s="36">
        <v>150</v>
      </c>
      <c r="EZ25" s="36">
        <v>80</v>
      </c>
      <c r="FA25" s="1"/>
      <c r="FB25" s="36">
        <v>95</v>
      </c>
      <c r="FC25" s="36">
        <v>10</v>
      </c>
      <c r="FD25" s="36">
        <v>60</v>
      </c>
      <c r="FE25" s="36">
        <v>20</v>
      </c>
      <c r="FF25" s="36">
        <v>5</v>
      </c>
      <c r="FG25" s="36">
        <v>25</v>
      </c>
      <c r="FH25" s="36">
        <v>70</v>
      </c>
      <c r="FI25" s="36">
        <v>15</v>
      </c>
      <c r="FJ25" s="36">
        <v>5</v>
      </c>
      <c r="FK25" s="36">
        <v>5</v>
      </c>
      <c r="FL25" s="36">
        <v>25</v>
      </c>
      <c r="FM25" s="36">
        <v>45</v>
      </c>
      <c r="FN25" s="36">
        <v>5</v>
      </c>
      <c r="FO25" s="36">
        <v>90</v>
      </c>
      <c r="FP25" s="36">
        <v>25</v>
      </c>
      <c r="FQ25" s="36">
        <v>65</v>
      </c>
      <c r="FR25" s="36">
        <v>5</v>
      </c>
      <c r="FS25" s="9">
        <v>10857</v>
      </c>
      <c r="FT25" s="42">
        <v>30.6</v>
      </c>
      <c r="FU25" s="10">
        <f>$FS25*FU26</f>
        <v>2464.5390000000002</v>
      </c>
      <c r="FV25" s="10">
        <f>$FS25*FV26</f>
        <v>119.42699999999999</v>
      </c>
      <c r="FW25" s="18"/>
      <c r="FX25" s="10">
        <f>$FS25*FX26</f>
        <v>846.846</v>
      </c>
      <c r="FY25" s="10">
        <f>$FS25*FY26</f>
        <v>2714.25</v>
      </c>
      <c r="FZ25" s="10">
        <f>$FS25*FZ26</f>
        <v>3018.2460000000001</v>
      </c>
      <c r="GA25" s="10">
        <f>$FS25*GA26</f>
        <v>1802.2620000000002</v>
      </c>
      <c r="GB25" s="10">
        <f>$FS25*GB26</f>
        <v>1107.414</v>
      </c>
      <c r="GC25" s="10">
        <f>$FS25*GC26</f>
        <v>1357.125</v>
      </c>
      <c r="GD25" s="46"/>
      <c r="GE25" s="49">
        <v>47096.2</v>
      </c>
      <c r="GF25" s="10">
        <f>$FS25*GF26</f>
        <v>1335.4110000000001</v>
      </c>
      <c r="GG25" s="10">
        <f>$FS25*GG26</f>
        <v>531.99300000000005</v>
      </c>
      <c r="GH25" s="10">
        <f>$FS25*GH26</f>
        <v>1726.2629999999999</v>
      </c>
      <c r="GI25" s="10">
        <f>$FS25*GI26</f>
        <v>1726.2629999999999</v>
      </c>
      <c r="GJ25" s="10">
        <f>$FS25*GJ26</f>
        <v>1813.1190000000001</v>
      </c>
      <c r="GK25" s="10">
        <f>$FS25*GK26</f>
        <v>1215.9839999999999</v>
      </c>
      <c r="GL25" s="10">
        <f>$FS25*GL26</f>
        <v>705.70500000000004</v>
      </c>
      <c r="GM25" s="10">
        <f>$FS25*GM26</f>
        <v>1053.1290000000001</v>
      </c>
      <c r="GN25" s="10">
        <f>$FS25*GN26</f>
        <v>499.42199999999997</v>
      </c>
      <c r="GO25" s="10">
        <f>$FS25*GO26</f>
        <v>249.71099999999998</v>
      </c>
      <c r="GP25" s="49">
        <v>202790</v>
      </c>
      <c r="GQ25" s="17">
        <f>GP25/GE25</f>
        <v>4.3058675646867481</v>
      </c>
      <c r="GR25" s="42"/>
      <c r="GS25" s="10">
        <f>$FS25*GS26</f>
        <v>3615.3810000000003</v>
      </c>
      <c r="GT25" s="10">
        <f>$FS25*GT26</f>
        <v>4972.5060000000003</v>
      </c>
      <c r="GU25" s="10">
        <f>$FS25*GU26</f>
        <v>1574.2649999999999</v>
      </c>
      <c r="GV25" s="10">
        <f>$FS25*GV26</f>
        <v>694.84800000000007</v>
      </c>
      <c r="GW25" s="18"/>
      <c r="GX25" s="10"/>
      <c r="GY25" s="10"/>
      <c r="GZ25" s="1"/>
      <c r="HA25" s="1"/>
      <c r="HB25" s="10"/>
      <c r="HC25" s="10"/>
      <c r="HD25" s="10"/>
      <c r="HE25" s="10"/>
      <c r="HF25" s="10"/>
      <c r="HG25" s="10"/>
      <c r="HH25" s="10"/>
      <c r="HI25" s="18"/>
      <c r="HJ25" s="10"/>
      <c r="HK25" s="10"/>
      <c r="HL25" s="10"/>
      <c r="HM25" s="10"/>
      <c r="HN25" s="10"/>
      <c r="HO25" s="10"/>
      <c r="HP25" s="10"/>
      <c r="HQ25" s="18"/>
      <c r="HR25" s="10"/>
      <c r="HS25" s="10"/>
      <c r="HT25" s="18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  <c r="IG25" s="10"/>
      <c r="IH25" s="18"/>
      <c r="II25" s="10"/>
      <c r="IJ25" s="10"/>
      <c r="IK25" s="10"/>
      <c r="IL25" s="10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7"/>
      <c r="JN25" s="55">
        <v>11481</v>
      </c>
      <c r="JO25" s="55">
        <v>1368</v>
      </c>
      <c r="JP25" s="55">
        <v>3075</v>
      </c>
      <c r="JQ25" s="55">
        <v>1818</v>
      </c>
      <c r="JR25" s="55">
        <v>1618</v>
      </c>
      <c r="JS25" s="55">
        <v>833</v>
      </c>
      <c r="JT25" s="55">
        <v>817</v>
      </c>
      <c r="JU25" s="55">
        <v>835</v>
      </c>
      <c r="JV25" s="55">
        <v>386</v>
      </c>
      <c r="JW25" s="55">
        <v>731</v>
      </c>
      <c r="JX25" s="9">
        <v>1650</v>
      </c>
      <c r="JY25" s="10">
        <v>1191</v>
      </c>
      <c r="JZ25" s="10">
        <v>459</v>
      </c>
      <c r="KA25" s="1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"/>
      <c r="LH25" s="1" t="s">
        <v>335</v>
      </c>
      <c r="LI25" s="64">
        <v>29</v>
      </c>
      <c r="LJ25" s="71"/>
      <c r="LK25" s="74"/>
      <c r="LL25" s="75"/>
      <c r="LM25" s="75">
        <v>1</v>
      </c>
      <c r="LN25" s="75"/>
      <c r="LO25" s="75"/>
      <c r="LP25" s="75"/>
      <c r="LQ25" s="75">
        <v>1</v>
      </c>
      <c r="LR25" s="75"/>
      <c r="LS25" s="75"/>
      <c r="LT25" s="1"/>
      <c r="LU25" s="77">
        <v>1705.237689154922</v>
      </c>
      <c r="LV25" s="39">
        <v>520.13011814532638</v>
      </c>
      <c r="LW25" s="55">
        <v>4562.9201242693043</v>
      </c>
      <c r="LX25" s="7" t="s">
        <v>368</v>
      </c>
      <c r="LY25" s="78">
        <v>3</v>
      </c>
      <c r="LZ25" s="78">
        <v>6</v>
      </c>
      <c r="MA25" s="78">
        <v>27</v>
      </c>
      <c r="MB25" s="1"/>
      <c r="MC25" s="1">
        <v>1</v>
      </c>
      <c r="MD25" s="1">
        <v>0</v>
      </c>
      <c r="ME25" s="1">
        <v>0</v>
      </c>
      <c r="MF25" s="1">
        <v>0</v>
      </c>
      <c r="MG25" s="79">
        <f>MH25*MG26</f>
        <v>0.99900000000000011</v>
      </c>
      <c r="MH25" s="81">
        <v>3</v>
      </c>
      <c r="MI25" s="79">
        <f>MJ25*MI26</f>
        <v>2</v>
      </c>
      <c r="MJ25" s="81">
        <v>4</v>
      </c>
      <c r="MK25" s="79">
        <f>ML25*MK26</f>
        <v>87.983999999999995</v>
      </c>
      <c r="ML25" s="81">
        <v>141</v>
      </c>
      <c r="MM25" s="81">
        <v>615</v>
      </c>
      <c r="MN25" s="81">
        <v>155</v>
      </c>
      <c r="MO25" s="81">
        <v>8</v>
      </c>
      <c r="MP25" s="79">
        <f>MQ25*MP26</f>
        <v>56.012</v>
      </c>
      <c r="MQ25" s="81">
        <v>268</v>
      </c>
      <c r="MR25" s="79">
        <f>MS25*MR26</f>
        <v>23.98</v>
      </c>
      <c r="MS25" s="81">
        <v>55</v>
      </c>
      <c r="MT25" s="79">
        <f>MU25*MT26</f>
        <v>13.040000000000001</v>
      </c>
      <c r="MU25" s="81">
        <v>163</v>
      </c>
      <c r="MV25" s="81">
        <v>1</v>
      </c>
      <c r="MW25" s="81">
        <v>2</v>
      </c>
      <c r="MX25" s="81">
        <v>17</v>
      </c>
      <c r="MY25" s="81">
        <v>22</v>
      </c>
      <c r="MZ25" s="79">
        <f>MY25*MZ26</f>
        <v>17.995999999999999</v>
      </c>
      <c r="NA25" s="1"/>
      <c r="NB25" s="10">
        <v>22967</v>
      </c>
      <c r="NC25" s="10">
        <v>10820</v>
      </c>
      <c r="ND25" s="10">
        <v>12147</v>
      </c>
      <c r="NE25" s="10">
        <v>1333</v>
      </c>
      <c r="NF25" s="10">
        <v>1516</v>
      </c>
      <c r="NG25" s="1">
        <v>974</v>
      </c>
      <c r="NH25" s="10">
        <v>2061</v>
      </c>
      <c r="NI25" s="10">
        <v>5998</v>
      </c>
      <c r="NJ25" s="10">
        <v>6366</v>
      </c>
      <c r="NK25" s="10">
        <v>3889</v>
      </c>
      <c r="NL25" s="1">
        <v>830</v>
      </c>
      <c r="NM25" s="1">
        <f>NE25+NF25+NG25</f>
        <v>3823</v>
      </c>
      <c r="NN25" s="1">
        <f>NH25</f>
        <v>2061</v>
      </c>
      <c r="NO25" s="1">
        <f>NI25</f>
        <v>5998</v>
      </c>
      <c r="NP25" s="1">
        <f>NJ25</f>
        <v>6366</v>
      </c>
      <c r="NQ25" s="1">
        <f>NK25+NL25</f>
        <v>4719</v>
      </c>
    </row>
    <row r="26" spans="1:381">
      <c r="A26" s="4" t="str">
        <f>A25&amp;"%"</f>
        <v>Corstorphine Murrayfield%</v>
      </c>
      <c r="B26" s="7"/>
      <c r="C26" s="11">
        <f>C25/$B25</f>
        <v>0.52195821206724291</v>
      </c>
      <c r="D26" s="11">
        <f>D25/$B25</f>
        <v>0.47804178793275703</v>
      </c>
      <c r="E26" s="11">
        <f>E25/$B25</f>
        <v>5.508014421615047E-2</v>
      </c>
      <c r="F26" s="11">
        <f>F25/$B25</f>
        <v>6.8806741670648541E-2</v>
      </c>
      <c r="G26" s="11">
        <f>G25/$B25</f>
        <v>3.8269406194344296E-2</v>
      </c>
      <c r="H26" s="11">
        <f>H25/$B25</f>
        <v>8.7441900873115846E-2</v>
      </c>
      <c r="I26" s="11">
        <f>I25/$B25</f>
        <v>0.34081925198731594</v>
      </c>
      <c r="J26" s="11">
        <f>J25/$B25</f>
        <v>0.20116415446765995</v>
      </c>
      <c r="K26" s="11">
        <f>K25/$B25</f>
        <v>0.17271187176925415</v>
      </c>
      <c r="L26" s="11">
        <f>L25/$B25</f>
        <v>3.5706528821510791E-2</v>
      </c>
      <c r="M26" s="11">
        <f>M25/$B25</f>
        <v>0.16215629208114329</v>
      </c>
      <c r="N26" s="11">
        <f>N25/$B25</f>
        <v>8.7441900873115846E-2</v>
      </c>
      <c r="O26" s="11">
        <f>O25/$B25</f>
        <v>0.34081925198731594</v>
      </c>
      <c r="P26" s="11">
        <f>P25/$B25</f>
        <v>0.20116415446765995</v>
      </c>
      <c r="Q26" s="11">
        <f>Q25/$B25</f>
        <v>0.20841840059076494</v>
      </c>
      <c r="R26" s="7"/>
      <c r="S26" s="11">
        <f>S25/$R25</f>
        <v>0.16259541984732825</v>
      </c>
      <c r="T26" s="11">
        <f>T25/$R25</f>
        <v>0.18416030534351144</v>
      </c>
      <c r="U26" s="11">
        <f>U25/$R25</f>
        <v>3.8740458015267175E-2</v>
      </c>
      <c r="V26" s="11">
        <f>V25/$R25</f>
        <v>0.33167938931297708</v>
      </c>
      <c r="W26" s="11">
        <f>W25/$R25</f>
        <v>0.15133587786259542</v>
      </c>
      <c r="X26" s="11">
        <f>X25/$R25</f>
        <v>9.9045801526717561E-2</v>
      </c>
      <c r="Y26" s="11">
        <f>Y25/$R25</f>
        <v>3.2442748091603052E-2</v>
      </c>
      <c r="Z26" s="7"/>
      <c r="AA26" s="11">
        <f>AA25/$R25</f>
        <v>0.78788167938931297</v>
      </c>
      <c r="AB26" s="11">
        <f>AB25/$R25</f>
        <v>5.1526717557251909E-3</v>
      </c>
      <c r="AC26" s="11">
        <f>AC25/$R25</f>
        <v>2.1374045801526718E-2</v>
      </c>
      <c r="AD26" s="11">
        <f>AD25/$R25</f>
        <v>2.7099236641221373E-2</v>
      </c>
      <c r="AE26" s="11">
        <f>AE25/$R25</f>
        <v>0.14732824427480917</v>
      </c>
      <c r="AF26" s="11">
        <f>AF25/$R25</f>
        <v>1.1164122137404579E-2</v>
      </c>
      <c r="AG26" s="11"/>
      <c r="AH26" s="7"/>
      <c r="AI26" s="11">
        <f>AI25/$R25</f>
        <v>2.9580152671755725E-3</v>
      </c>
      <c r="AJ26" s="11">
        <f>AJ25/$R25</f>
        <v>2.1278625954198473E-2</v>
      </c>
      <c r="AK26" s="11">
        <f>AK25/$R25</f>
        <v>0.41297709923664122</v>
      </c>
      <c r="AL26" s="11">
        <f>AL25/$R25</f>
        <v>0.35181297709923665</v>
      </c>
      <c r="AM26" s="11">
        <f>AM25/$R25</f>
        <v>0.2109732824427481</v>
      </c>
      <c r="AN26" s="7"/>
      <c r="AO26" s="7"/>
      <c r="AP26" s="11">
        <f>AP25/$R25</f>
        <v>0.34675572519083969</v>
      </c>
      <c r="AQ26" s="11">
        <f>AQ25/$R25</f>
        <v>0.35333969465648857</v>
      </c>
      <c r="AR26" s="11">
        <f>AR25/$R25</f>
        <v>0.26412213740458013</v>
      </c>
      <c r="AS26" s="11">
        <f>AS25/$R25</f>
        <v>3.4351145038167941E-2</v>
      </c>
      <c r="AT26" s="11">
        <f>AT25/$R25</f>
        <v>1.4312977099236641E-3</v>
      </c>
      <c r="AU26" s="11">
        <f>AU25/$R25</f>
        <v>1.049618320610687E-2</v>
      </c>
      <c r="AV26" s="11">
        <f>AV25/$R25</f>
        <v>0.45658396946564883</v>
      </c>
      <c r="AW26" s="7"/>
      <c r="AX26" s="11">
        <f>AX25/SUM($AX25:$BF25)</f>
        <v>1.235689623841541E-2</v>
      </c>
      <c r="AY26" s="11">
        <f>AY25/SUM($AX25:$BF25)</f>
        <v>0.26494639287661276</v>
      </c>
      <c r="AZ26" s="11">
        <f>AZ25/SUM($AX25:$BF25)</f>
        <v>0.4217699436670907</v>
      </c>
      <c r="BA26" s="11">
        <f>BA25/SUM($AX25:$BF25)</f>
        <v>3.1709976376521898E-2</v>
      </c>
      <c r="BB26" s="11">
        <f>BB25/SUM($AX25:$BF25)</f>
        <v>3.9069598400872253E-3</v>
      </c>
      <c r="BC26" s="11">
        <f>BC25/SUM($AX25:$BF25)</f>
        <v>4.0159912774850079E-2</v>
      </c>
      <c r="BD26" s="11">
        <f>BD25/SUM($AX25:$BF25)</f>
        <v>0.11375613301835362</v>
      </c>
      <c r="BE26" s="11">
        <f>BE25/SUM($AX25:$BF25)</f>
        <v>1.1993458113756133E-2</v>
      </c>
      <c r="BF26" s="11">
        <f>BF25/SUM($AX25:$BF25)</f>
        <v>9.9400327094312194E-2</v>
      </c>
      <c r="BG26" s="7"/>
      <c r="BH26" s="11">
        <f>BH25/$BG25</f>
        <v>2.1977002967359049E-2</v>
      </c>
      <c r="BI26" s="11">
        <f>BI25/$BG25</f>
        <v>6.2129080118694365E-3</v>
      </c>
      <c r="BJ26" s="11">
        <f>BJ25/$BG25</f>
        <v>0.14827522255192879</v>
      </c>
      <c r="BK26" s="11">
        <f>BK25/$BG25</f>
        <v>0.18221439169139467</v>
      </c>
      <c r="BL26" s="11">
        <f>BL25/$BG25</f>
        <v>0.16533753709198812</v>
      </c>
      <c r="BM26" s="11">
        <f>BM25/$BG25</f>
        <v>0.50417284866468848</v>
      </c>
      <c r="BN26" s="11">
        <f>BN25/$BG25</f>
        <v>0</v>
      </c>
      <c r="BO26" s="7"/>
      <c r="BP26" s="7">
        <f>BP25/$B25</f>
        <v>0.71508622562008606</v>
      </c>
      <c r="BQ26" s="7">
        <f>BQ25/$BP25</f>
        <v>0.72755436763455228</v>
      </c>
      <c r="BR26" s="7">
        <f>BR25/$BP25</f>
        <v>0.12787024662859919</v>
      </c>
      <c r="BS26" s="7">
        <f>BS25/$BP25</f>
        <v>0.441440894180537</v>
      </c>
      <c r="BT26" s="7">
        <f>BT25/$BP25</f>
        <v>9.8712185639654962E-2</v>
      </c>
      <c r="BU26" s="7">
        <f>BU25/$BP25</f>
        <v>2.5999271048475277E-2</v>
      </c>
      <c r="BV26" s="7">
        <f>BV25/$BP25</f>
        <v>3.2985056493743163E-2</v>
      </c>
      <c r="BW26" s="7">
        <f>BW25/$BP25</f>
        <v>0.27244563236544772</v>
      </c>
      <c r="BX26" s="7">
        <f>BX25/$BP25</f>
        <v>0.15824322682541611</v>
      </c>
      <c r="BY26" s="7">
        <f>BY25/$BP25</f>
        <v>4.707811930506621E-2</v>
      </c>
      <c r="BZ26" s="7">
        <f>BZ25/$BP25</f>
        <v>3.6204592394605759E-2</v>
      </c>
      <c r="CA26" s="7">
        <f>CA25/$BP25</f>
        <v>1.8223788118090146E-2</v>
      </c>
      <c r="CB26" s="7">
        <f>CB25/$BP25</f>
        <v>1.2695905722269469E-2</v>
      </c>
      <c r="CC26" s="7">
        <f>CC25/$BP25</f>
        <v>0.47928562750577086</v>
      </c>
      <c r="CD26" s="7">
        <f>CD25/$CC25</f>
        <v>0.78326996197718635</v>
      </c>
      <c r="CE26" s="7">
        <f>CE25/$CC25</f>
        <v>4.9302915082382763E-2</v>
      </c>
      <c r="CF26" s="7">
        <f>CF25/$CC25</f>
        <v>0.53333333333333333</v>
      </c>
      <c r="CG26" s="7">
        <f>CG25/$CC25</f>
        <v>0.13713561470215463</v>
      </c>
      <c r="CH26" s="7">
        <f>CH25/$CC25</f>
        <v>3.2192648922686945E-2</v>
      </c>
      <c r="CI26" s="7">
        <f>CI25/$CC25</f>
        <v>3.1305449936628642E-2</v>
      </c>
      <c r="CJ26" s="7">
        <f>CJ25/$CC25</f>
        <v>0.21673003802281368</v>
      </c>
      <c r="CK26" s="7">
        <f>CK25/$CC25</f>
        <v>0.13333333333333333</v>
      </c>
      <c r="CL26" s="7">
        <f>CL25/$CC25</f>
        <v>4.9556400506970848E-2</v>
      </c>
      <c r="CM26" s="7">
        <f>CM25/$CC25</f>
        <v>4.3092522179974651E-3</v>
      </c>
      <c r="CN26" s="7">
        <f>CN25/$CC25</f>
        <v>1.8124207858048164E-2</v>
      </c>
      <c r="CO26" s="7">
        <f>CO25/$CC25</f>
        <v>1.1406844106463879E-2</v>
      </c>
      <c r="CP26" s="7">
        <f>CP25/$BP25</f>
        <v>0.52071437249422914</v>
      </c>
      <c r="CQ26" s="7">
        <f>CQ25/$CP25</f>
        <v>0.6762715818945404</v>
      </c>
      <c r="CR26" s="7">
        <f>CR25/$CP25</f>
        <v>0.20018665422305179</v>
      </c>
      <c r="CS26" s="7">
        <f>CS25/$CP25</f>
        <v>0.35790947270181989</v>
      </c>
      <c r="CT26" s="7">
        <f>CT25/$CP25</f>
        <v>6.3345776948203453E-2</v>
      </c>
      <c r="CU26" s="7">
        <f>CU25/$CP25</f>
        <v>2.0298646756882876E-2</v>
      </c>
      <c r="CV26" s="7">
        <f>CV25/$CP25</f>
        <v>3.453103126458236E-2</v>
      </c>
      <c r="CW26" s="7">
        <f>CW25/$CP25</f>
        <v>0.32372841810545966</v>
      </c>
      <c r="CX26" s="7">
        <f>CX25/$CP25</f>
        <v>0.18117125524965003</v>
      </c>
      <c r="CY26" s="7">
        <f>CY25/$CP25</f>
        <v>4.4797013532431172E-2</v>
      </c>
      <c r="CZ26" s="7">
        <f>CZ25/$CP25</f>
        <v>6.5562295846943536E-2</v>
      </c>
      <c r="DA26" s="7">
        <f>DA25/$CP25</f>
        <v>1.8315445636957535E-2</v>
      </c>
      <c r="DB26" s="7">
        <f>DB25/$CP25</f>
        <v>1.3882407839477369E-2</v>
      </c>
      <c r="DC26" s="7"/>
      <c r="DD26" s="7">
        <f>DD25/$B25</f>
        <v>0.59437035749967426</v>
      </c>
      <c r="DE26" s="7">
        <f>DE25/$B25</f>
        <v>0.28030928282872158</v>
      </c>
      <c r="DF26" s="7">
        <f>DF25/$B25</f>
        <v>9.1394813431214972E-2</v>
      </c>
      <c r="DG26" s="7">
        <f>DG25/$B25</f>
        <v>2.4977194735241737E-2</v>
      </c>
      <c r="DH26" s="7">
        <f>DH25/$B25</f>
        <v>6.6026671300117284E-3</v>
      </c>
      <c r="DI26" s="7"/>
      <c r="DJ26" s="7">
        <f>DJ25/$B25</f>
        <v>6.7025759089526959E-2</v>
      </c>
      <c r="DK26" s="7">
        <f>DK25/$B25</f>
        <v>9.2437339820164194E-2</v>
      </c>
      <c r="DL26" s="7">
        <f>DL25/$B25</f>
        <v>0.83819121671517305</v>
      </c>
      <c r="DM26" s="7">
        <f>DM25/$B25</f>
        <v>0.87467964032839585</v>
      </c>
      <c r="DN26" s="7"/>
      <c r="DO26" s="7"/>
      <c r="DP26" s="7">
        <f>DP25/$DO25</f>
        <v>0.19139155871291266</v>
      </c>
      <c r="DQ26" s="7">
        <f>DQ25/$DO25</f>
        <v>0.14401379022147931</v>
      </c>
      <c r="DR26" s="7">
        <f>DR25/$DO25</f>
        <v>7.5323861262014208E-2</v>
      </c>
      <c r="DS26" s="7">
        <f>DS25/$DO25</f>
        <v>0.43689928959465107</v>
      </c>
      <c r="DT26" s="7">
        <f>DT25/$DO25</f>
        <v>0.15237150020894275</v>
      </c>
      <c r="DU26" s="7"/>
      <c r="DV26" s="7"/>
      <c r="DW26" s="7" t="e">
        <f>DW25/$DV25</f>
        <v>#DIV/0!</v>
      </c>
      <c r="DX26" s="7" t="e">
        <f>DX25/$DV25</f>
        <v>#DIV/0!</v>
      </c>
      <c r="DY26" s="7"/>
      <c r="DZ26" s="30" t="str">
        <f>TRUNC((DZ25/(DO25/10000)),0)&amp;"/10k"</f>
        <v>420/10k</v>
      </c>
      <c r="EA26" s="7">
        <f>EA25/$DZ25</f>
        <v>9.3167701863354033E-2</v>
      </c>
      <c r="EB26" s="7">
        <f>EB25/$DZ25</f>
        <v>0.48447204968944102</v>
      </c>
      <c r="EC26" s="7">
        <f>EC25/$DZ25</f>
        <v>0.42236024844720499</v>
      </c>
      <c r="ED26" s="7">
        <f>ED25/$DZ25</f>
        <v>0.42857142857142855</v>
      </c>
      <c r="EE26" s="7">
        <f>EE25/$DZ25</f>
        <v>0.5714285714285714</v>
      </c>
      <c r="EF26" s="7"/>
      <c r="EG26" s="7"/>
      <c r="EH26" s="7">
        <f>EH25/$EG25</f>
        <v>0.19047619047619047</v>
      </c>
      <c r="EI26" s="7">
        <f>EI25/$EG25</f>
        <v>3.8095238095238099E-2</v>
      </c>
      <c r="EJ26" s="7">
        <f>EJ25/$EG25</f>
        <v>0.17142857142857143</v>
      </c>
      <c r="EK26" s="7">
        <f>EK25/$EG25</f>
        <v>0.2</v>
      </c>
      <c r="EL26" s="7">
        <f>EL25/$EG25</f>
        <v>0.18095238095238095</v>
      </c>
      <c r="EM26" s="7">
        <f>EM25/$EG25</f>
        <v>0.21904761904761905</v>
      </c>
      <c r="EN26" s="7">
        <f>EN25/$EG25</f>
        <v>0.48571428571428571</v>
      </c>
      <c r="EO26" s="7">
        <f>EO25/$EG25</f>
        <v>0.51428571428571423</v>
      </c>
      <c r="EP26" s="7">
        <f>EP25/$EG25</f>
        <v>3.8095238095238099E-2</v>
      </c>
      <c r="EQ26" s="7">
        <f>EQ25/$EG25</f>
        <v>9.5238095238095247E-3</v>
      </c>
      <c r="ER26" s="7">
        <f>ER25/$EG25</f>
        <v>8.5714285714285715E-2</v>
      </c>
      <c r="ES26" s="7">
        <f>ES25/$EG25</f>
        <v>0.8666666666666667</v>
      </c>
      <c r="ET26" s="7">
        <f>ET25/$EG25</f>
        <v>0.53333333333333333</v>
      </c>
      <c r="EU26" s="7">
        <f>EU25/$EG25</f>
        <v>0.33333333333333331</v>
      </c>
      <c r="EV26" s="7">
        <f>EV25/$EG25</f>
        <v>0.13333333333333333</v>
      </c>
      <c r="EW26" s="7">
        <f>EW25/$EG25</f>
        <v>0.2</v>
      </c>
      <c r="EX26" s="7">
        <f>EX25/$EG25</f>
        <v>0.3619047619047619</v>
      </c>
      <c r="EY26" s="7">
        <f>EY25/$EG25</f>
        <v>0.2857142857142857</v>
      </c>
      <c r="EZ26" s="7">
        <f>EZ25/$EG25</f>
        <v>0.15238095238095239</v>
      </c>
      <c r="FA26" s="7"/>
      <c r="FB26" s="7"/>
      <c r="FC26" s="7">
        <f>FC25/$FB25</f>
        <v>0.10526315789473684</v>
      </c>
      <c r="FD26" s="7">
        <f>FD25/$FB25</f>
        <v>0.63157894736842102</v>
      </c>
      <c r="FE26" s="7">
        <f>FE25/$FB25</f>
        <v>0.21052631578947367</v>
      </c>
      <c r="FF26" s="7">
        <f>FF25/$FB25</f>
        <v>5.2631578947368418E-2</v>
      </c>
      <c r="FG26" s="7">
        <f>FG25/$FB25</f>
        <v>0.26315789473684209</v>
      </c>
      <c r="FH26" s="7">
        <f>FH25/$FB25</f>
        <v>0.73684210526315785</v>
      </c>
      <c r="FI26" s="7">
        <f>FI25/$FB25</f>
        <v>0.15789473684210525</v>
      </c>
      <c r="FJ26" s="7">
        <f>FJ25/$FB25</f>
        <v>5.2631578947368418E-2</v>
      </c>
      <c r="FK26" s="7">
        <f>FK25/$FB25</f>
        <v>5.2631578947368418E-2</v>
      </c>
      <c r="FL26" s="7">
        <f>FL25/$FB25</f>
        <v>0.26315789473684209</v>
      </c>
      <c r="FM26" s="7">
        <f>FM25/$FB25</f>
        <v>0.47368421052631576</v>
      </c>
      <c r="FN26" s="7">
        <f>FN25/$FB25</f>
        <v>5.2631578947368418E-2</v>
      </c>
      <c r="FO26" s="7">
        <f>FO25/$FB25</f>
        <v>0.94736842105263153</v>
      </c>
      <c r="FP26" s="7">
        <f>FP25/$FB25</f>
        <v>0.26315789473684209</v>
      </c>
      <c r="FQ26" s="7">
        <f>FQ25/$FB25</f>
        <v>0.68421052631578949</v>
      </c>
      <c r="FR26" s="7">
        <f>FR25/$FB25</f>
        <v>5.2631578947368418E-2</v>
      </c>
      <c r="FS26" s="9"/>
      <c r="FT26" s="42"/>
      <c r="FU26" s="11">
        <v>0.22700000000000001</v>
      </c>
      <c r="FV26" s="11">
        <v>1.0999999999999999E-2</v>
      </c>
      <c r="FW26" s="1"/>
      <c r="FX26" s="11">
        <v>7.8E-2</v>
      </c>
      <c r="FY26" s="11">
        <v>0.25</v>
      </c>
      <c r="FZ26" s="11">
        <v>0.27800000000000002</v>
      </c>
      <c r="GA26" s="11">
        <v>0.16600000000000001</v>
      </c>
      <c r="GB26" s="11">
        <v>0.10199999999999999</v>
      </c>
      <c r="GC26" s="11">
        <v>0.125</v>
      </c>
      <c r="GD26" s="1"/>
      <c r="GE26" s="1"/>
      <c r="GF26" s="11">
        <v>0.123</v>
      </c>
      <c r="GG26" s="11">
        <v>4.9000000000000002E-2</v>
      </c>
      <c r="GH26" s="11">
        <v>0.159</v>
      </c>
      <c r="GI26" s="11">
        <v>0.159</v>
      </c>
      <c r="GJ26" s="11">
        <v>0.16700000000000001</v>
      </c>
      <c r="GK26" s="11">
        <v>0.112</v>
      </c>
      <c r="GL26" s="11">
        <v>6.5000000000000002E-2</v>
      </c>
      <c r="GM26" s="11">
        <v>9.7000000000000003E-2</v>
      </c>
      <c r="GN26" s="11">
        <v>4.5999999999999999E-2</v>
      </c>
      <c r="GO26" s="11">
        <v>2.3E-2</v>
      </c>
      <c r="GP26" s="1"/>
      <c r="GQ26" s="1"/>
      <c r="GR26" s="1"/>
      <c r="GS26" s="11">
        <v>0.33300000000000002</v>
      </c>
      <c r="GT26" s="11">
        <v>0.45800000000000002</v>
      </c>
      <c r="GU26" s="11">
        <v>0.14499999999999999</v>
      </c>
      <c r="GV26" s="11">
        <v>6.4000000000000001E-2</v>
      </c>
      <c r="GW26" s="1"/>
      <c r="GX26" s="11">
        <v>0.42199999999999999</v>
      </c>
      <c r="GY26" s="11">
        <v>0.12</v>
      </c>
      <c r="GZ26" s="7"/>
      <c r="HA26" s="7">
        <v>0.68</v>
      </c>
      <c r="HB26" s="11">
        <v>0.53900000000000003</v>
      </c>
      <c r="HC26" s="11">
        <v>0.84699999999999998</v>
      </c>
      <c r="HD26" s="11">
        <v>0.71399999999999997</v>
      </c>
      <c r="HE26" s="11">
        <v>0.26600000000000001</v>
      </c>
      <c r="HF26" s="11">
        <v>0.95099999999999996</v>
      </c>
      <c r="HG26" s="11">
        <v>0.90500000000000003</v>
      </c>
      <c r="HH26" s="11">
        <v>0.92</v>
      </c>
      <c r="HI26" s="1"/>
      <c r="HJ26" s="11">
        <v>0.78800000000000003</v>
      </c>
      <c r="HK26" s="11">
        <v>0.72</v>
      </c>
      <c r="HL26" s="11">
        <v>0.746</v>
      </c>
      <c r="HM26" s="11">
        <v>0.34399999999999997</v>
      </c>
      <c r="HN26" s="11">
        <v>8.7999999999999995E-2</v>
      </c>
      <c r="HO26" s="11">
        <v>0.112</v>
      </c>
      <c r="HP26" s="11">
        <v>4.9000000000000002E-2</v>
      </c>
      <c r="HQ26" s="1"/>
      <c r="HR26" s="11">
        <v>0.187</v>
      </c>
      <c r="HS26" s="11">
        <v>0.16800000000000001</v>
      </c>
      <c r="HT26" s="1"/>
      <c r="HU26" s="11">
        <v>8.9999999999999993E-3</v>
      </c>
      <c r="HV26" s="11">
        <v>1.4999999999999999E-2</v>
      </c>
      <c r="HW26" s="11">
        <v>0.67</v>
      </c>
      <c r="HX26" s="11">
        <v>0.14399999999999999</v>
      </c>
      <c r="HY26" s="11">
        <v>1.4999999999999999E-2</v>
      </c>
      <c r="HZ26" s="11">
        <v>0.14699999999999999</v>
      </c>
      <c r="IA26" s="1"/>
      <c r="IB26" s="11">
        <v>0.221</v>
      </c>
      <c r="IC26" s="11">
        <v>0.30199999999999999</v>
      </c>
      <c r="ID26" s="11">
        <v>0.22700000000000001</v>
      </c>
      <c r="IE26" s="11">
        <v>0.14699999999999999</v>
      </c>
      <c r="IF26" s="11">
        <v>8.8999999999999996E-2</v>
      </c>
      <c r="IG26" s="11">
        <v>1.4999999999999999E-2</v>
      </c>
      <c r="IH26" s="1"/>
      <c r="II26" s="11">
        <v>0.90400000000000003</v>
      </c>
      <c r="IJ26" s="11">
        <v>5.8999999999999997E-2</v>
      </c>
      <c r="IK26" s="11">
        <v>1.4999999999999999E-2</v>
      </c>
      <c r="IL26" s="11">
        <v>2.1999999999999999E-2</v>
      </c>
      <c r="IM26" s="1"/>
      <c r="IN26" s="11">
        <v>0.104</v>
      </c>
      <c r="IO26" s="11">
        <v>0.20200000000000001</v>
      </c>
      <c r="IP26" s="11">
        <v>3.9E-2</v>
      </c>
      <c r="IQ26" s="11">
        <v>0.24299999999999999</v>
      </c>
      <c r="IR26" s="11">
        <v>6.2E-2</v>
      </c>
      <c r="IS26" s="11">
        <v>0.10100000000000001</v>
      </c>
      <c r="IT26" s="11">
        <v>0.16600000000000001</v>
      </c>
      <c r="IU26" s="11">
        <v>7.1999999999999995E-2</v>
      </c>
      <c r="IV26" s="11">
        <v>8.8999999999999996E-2</v>
      </c>
      <c r="IW26" s="11">
        <v>9.9000000000000005E-2</v>
      </c>
      <c r="IX26" s="11">
        <v>8.2000000000000003E-2</v>
      </c>
      <c r="IY26" s="11">
        <v>2.1000000000000001E-2</v>
      </c>
      <c r="IZ26" s="11">
        <v>0.112</v>
      </c>
      <c r="JA26" s="11">
        <v>0.309</v>
      </c>
      <c r="JB26" s="11">
        <v>0.13600000000000001</v>
      </c>
      <c r="JC26" s="11">
        <v>0.73099999999999998</v>
      </c>
      <c r="JD26" s="11">
        <v>6.0999999999999999E-2</v>
      </c>
      <c r="JE26" s="11">
        <v>6.5000000000000002E-2</v>
      </c>
      <c r="JF26" s="11">
        <v>6.0999999999999999E-2</v>
      </c>
      <c r="JG26" s="11">
        <v>8.2000000000000003E-2</v>
      </c>
      <c r="JH26" s="11">
        <v>0.41399999999999998</v>
      </c>
      <c r="JI26" s="11">
        <v>0.09</v>
      </c>
      <c r="JJ26" s="11">
        <v>0.156</v>
      </c>
      <c r="JK26" s="11">
        <v>0.13900000000000001</v>
      </c>
      <c r="JL26" s="11">
        <v>0.20100000000000001</v>
      </c>
      <c r="JM26" s="1"/>
      <c r="JN26" s="1"/>
      <c r="JO26" s="11">
        <f>JO25/$JN25</f>
        <v>0.11915338385158088</v>
      </c>
      <c r="JP26" s="11">
        <f>JP25/$JN25</f>
        <v>0.26783381238568071</v>
      </c>
      <c r="JQ26" s="11">
        <f>JQ25/$JN25</f>
        <v>0.15834857590802195</v>
      </c>
      <c r="JR26" s="11">
        <f>JR25/$JN25</f>
        <v>0.14092849054960369</v>
      </c>
      <c r="JS26" s="11">
        <f>JS25/$JN25</f>
        <v>7.2554655517812039E-2</v>
      </c>
      <c r="JT26" s="11">
        <f>JT25/$JN25</f>
        <v>7.116104868913857E-2</v>
      </c>
      <c r="JU26" s="11">
        <f>JU25/$JN25</f>
        <v>7.2728856371396214E-2</v>
      </c>
      <c r="JV26" s="11">
        <f>JV25/$JN25</f>
        <v>3.3620764741747237E-2</v>
      </c>
      <c r="JW26" s="11">
        <f>JW25/$JN25</f>
        <v>6.3670411985018729E-2</v>
      </c>
      <c r="JX26" s="11">
        <f>JX25/$JN25</f>
        <v>0.14371570420695062</v>
      </c>
      <c r="JY26" s="11">
        <f>JY25/$JN25</f>
        <v>0.10373660830938071</v>
      </c>
      <c r="JZ26" s="11">
        <f>JZ25/$JN25</f>
        <v>3.99790958975699E-2</v>
      </c>
      <c r="KA26" s="7"/>
      <c r="KB26" s="59">
        <v>0.95016599999999996</v>
      </c>
      <c r="KC26" s="59">
        <v>0.68106299999999997</v>
      </c>
      <c r="KD26" s="59">
        <v>0.93355499999999991</v>
      </c>
      <c r="KE26" s="59">
        <v>0.78073099999999995</v>
      </c>
      <c r="KF26" s="59">
        <v>0.90033200000000002</v>
      </c>
      <c r="KG26" s="59">
        <v>0.42524899999999999</v>
      </c>
      <c r="KH26" s="59">
        <v>0.65780700000000003</v>
      </c>
      <c r="KI26" s="59">
        <v>0.79402000000000006</v>
      </c>
      <c r="KJ26" s="59">
        <v>0.89036499999999996</v>
      </c>
      <c r="KK26" s="59">
        <v>0.920265</v>
      </c>
      <c r="KL26" s="59">
        <v>0.94</v>
      </c>
      <c r="KM26" s="59">
        <v>0.953488</v>
      </c>
      <c r="KN26" s="59">
        <v>0.398671</v>
      </c>
      <c r="KO26" s="59">
        <v>0.41860399999999998</v>
      </c>
      <c r="KP26" s="59">
        <v>0.95321699999999998</v>
      </c>
      <c r="KQ26" s="59">
        <v>0.634552</v>
      </c>
      <c r="KR26" s="59">
        <v>0.94019900000000001</v>
      </c>
      <c r="KS26" s="59">
        <v>0.93023299999999998</v>
      </c>
      <c r="KT26" s="59">
        <v>0.76079800000000009</v>
      </c>
      <c r="KU26" s="59">
        <v>0.75415199999999993</v>
      </c>
      <c r="KV26" s="59">
        <v>0.57142899999999996</v>
      </c>
      <c r="KW26" s="59">
        <v>0.80398700000000001</v>
      </c>
      <c r="KX26" s="59">
        <v>0.94</v>
      </c>
      <c r="KY26" s="59">
        <v>0.94</v>
      </c>
      <c r="KZ26" s="59">
        <v>0.95</v>
      </c>
      <c r="LA26" s="59">
        <v>0.68438600000000005</v>
      </c>
      <c r="LB26" s="59">
        <v>0.53820599999999996</v>
      </c>
      <c r="LC26" s="59">
        <v>0.31229299999999999</v>
      </c>
      <c r="LD26" s="59">
        <v>0.76079700000000006</v>
      </c>
      <c r="LE26" s="59">
        <v>0.69767500000000005</v>
      </c>
      <c r="LF26" s="59">
        <v>0.73089699999999991</v>
      </c>
      <c r="LG26" s="7"/>
      <c r="LH26" s="7"/>
      <c r="LI26" s="7"/>
      <c r="LJ26" s="66">
        <f>LJ25/$LI25</f>
        <v>0</v>
      </c>
      <c r="LK26" s="66">
        <f>LK25/$LI25</f>
        <v>0</v>
      </c>
      <c r="LL26" s="7">
        <f>LL25/$LI25</f>
        <v>0</v>
      </c>
      <c r="LM26" s="7">
        <f>LM25/$LI25</f>
        <v>3.4482758620689655E-2</v>
      </c>
      <c r="LN26" s="7">
        <f>LN25/$LI25</f>
        <v>0</v>
      </c>
      <c r="LO26" s="7">
        <f>LO25/$LI25</f>
        <v>0</v>
      </c>
      <c r="LP26" s="7">
        <f>LP25/$LI25</f>
        <v>0</v>
      </c>
      <c r="LQ26" s="7">
        <f>LQ25/$LI25</f>
        <v>3.4482758620689655E-2</v>
      </c>
      <c r="LR26" s="7">
        <f>LR25/$LI25</f>
        <v>0</v>
      </c>
      <c r="LS26" s="7">
        <f>LS25/$LI25</f>
        <v>0</v>
      </c>
      <c r="LT26" s="7"/>
      <c r="LU26" s="76">
        <v>7.3162833916542491E-2</v>
      </c>
      <c r="LV26" s="11">
        <v>0.11399062529691309</v>
      </c>
      <c r="LW26" s="10"/>
      <c r="LX26" s="7"/>
      <c r="LY26" s="7"/>
      <c r="LZ26" s="7"/>
      <c r="MA26" s="7"/>
      <c r="MB26" s="7"/>
      <c r="MC26" s="7"/>
      <c r="MD26" s="7"/>
      <c r="ME26" s="7"/>
      <c r="MF26" s="7"/>
      <c r="MG26" s="7">
        <v>0.33300000000000002</v>
      </c>
      <c r="MH26" s="81">
        <f>MH25/($B25/10000)</f>
        <v>1.3031579861865255</v>
      </c>
      <c r="MI26" s="7">
        <v>0.5</v>
      </c>
      <c r="MJ26" s="81">
        <f>MJ25/($B25/10000)</f>
        <v>1.7375439815820339</v>
      </c>
      <c r="MK26" s="7">
        <v>0.624</v>
      </c>
      <c r="ML26" s="81">
        <f>ML25/($B25/10000)</f>
        <v>61.248425350766695</v>
      </c>
      <c r="MM26" s="81">
        <f>MM25/($B25/10000)</f>
        <v>267.14738716823774</v>
      </c>
      <c r="MN26" s="81">
        <f>MN25/($B25/10000)</f>
        <v>67.32982928630382</v>
      </c>
      <c r="MO26" s="81">
        <f>MO25/($B25/10000)</f>
        <v>3.4750879631640679</v>
      </c>
      <c r="MP26" s="7">
        <v>0.20899999999999999</v>
      </c>
      <c r="MQ26" s="81">
        <f>MQ25/($B25/10000)</f>
        <v>116.41544676599628</v>
      </c>
      <c r="MR26" s="7">
        <v>0.436</v>
      </c>
      <c r="MS26" s="81">
        <f>MS25/($B25/10000)</f>
        <v>23.891229746752966</v>
      </c>
      <c r="MT26" s="7">
        <v>0.08</v>
      </c>
      <c r="MU26" s="81">
        <f>MU25/($B25/10000)</f>
        <v>70.804917249467877</v>
      </c>
      <c r="MV26" s="81">
        <f>MV25/($B25/10000)</f>
        <v>0.43438599539550848</v>
      </c>
      <c r="MW26" s="81">
        <f>MW25/($B25/10000)</f>
        <v>0.86877199079101697</v>
      </c>
      <c r="MX26" s="81">
        <f>MX25/($B25/10000)</f>
        <v>7.3845619217236447</v>
      </c>
      <c r="MY26" s="81">
        <f>MY25/($B25/10000)</f>
        <v>9.5564918987011858</v>
      </c>
      <c r="MZ26" s="7">
        <v>0.81799999999999995</v>
      </c>
      <c r="NA26" s="7"/>
      <c r="NB26" s="7"/>
      <c r="NC26" s="11">
        <f>NC25/$NB25</f>
        <v>0.47111072408237908</v>
      </c>
      <c r="ND26" s="11">
        <f>ND25/$NB25</f>
        <v>0.52888927591762092</v>
      </c>
      <c r="NE26" s="11">
        <f>NE25/$NB25</f>
        <v>5.8039796229372581E-2</v>
      </c>
      <c r="NF26" s="11">
        <f>NF25/$NB25</f>
        <v>6.600775025035921E-2</v>
      </c>
      <c r="NG26" s="11">
        <f>NG25/$NB25</f>
        <v>4.2408673313885141E-2</v>
      </c>
      <c r="NH26" s="11">
        <f>NH25/$NB25</f>
        <v>8.9737449383898632E-2</v>
      </c>
      <c r="NI26" s="11">
        <f>NI25/$NB25</f>
        <v>0.26115731266599906</v>
      </c>
      <c r="NJ26" s="11">
        <f>NJ25/$NB25</f>
        <v>0.27718030217268252</v>
      </c>
      <c r="NK26" s="11">
        <f>NK25/$NB25</f>
        <v>0.16932990812905474</v>
      </c>
      <c r="NL26" s="11">
        <f>NL25/$NB25</f>
        <v>3.6138807854748115E-2</v>
      </c>
      <c r="NM26" s="11">
        <f>NM25/$NB25</f>
        <v>0.16645621979361694</v>
      </c>
      <c r="NN26" s="11">
        <f>NN25/$NB25</f>
        <v>8.9737449383898632E-2</v>
      </c>
      <c r="NO26" s="11">
        <f>NO25/$NB25</f>
        <v>0.26115731266599906</v>
      </c>
      <c r="NP26" s="11">
        <f>NP25/$NB25</f>
        <v>0.27718030217268252</v>
      </c>
      <c r="NQ26" s="11">
        <f>NQ25/$NB25</f>
        <v>0.20546871598380284</v>
      </c>
    </row>
    <row r="27" spans="1:381">
      <c r="A27" s="4" t="str">
        <f>A25&amp;"index"</f>
        <v>Corstorphine Murrayfieldindex</v>
      </c>
      <c r="B27" s="7"/>
      <c r="C27" s="12">
        <f>C26/C$6</f>
        <v>1.0174094268877316</v>
      </c>
      <c r="D27" s="12">
        <f>D26/D$6</f>
        <v>0.98165915622039968</v>
      </c>
      <c r="E27" s="12">
        <f>E26/E$6</f>
        <v>1.0028412953589436</v>
      </c>
      <c r="F27" s="12">
        <f>F26/F$6</f>
        <v>1.0676063832171803</v>
      </c>
      <c r="G27" s="12">
        <f>G26/G$6</f>
        <v>1.13959329367359</v>
      </c>
      <c r="H27" s="12">
        <f>H26/H$6</f>
        <v>0.62801941342556222</v>
      </c>
      <c r="I27" s="12">
        <f>I26/I$6</f>
        <v>0.87735754815693245</v>
      </c>
      <c r="J27" s="12">
        <f>J26/J$6</f>
        <v>1.1865429032555157</v>
      </c>
      <c r="K27" s="12">
        <f>K26/K$6</f>
        <v>1.3432206504171516</v>
      </c>
      <c r="L27" s="12">
        <f>L26/L$6</f>
        <v>1.6818252982583113</v>
      </c>
      <c r="M27" s="12">
        <f>M26/M$6</f>
        <v>1.0601550198059619</v>
      </c>
      <c r="N27" s="12">
        <f>N26/N$6</f>
        <v>0.62801941342556222</v>
      </c>
      <c r="O27" s="12">
        <f>O26/O$6</f>
        <v>0.87735754815693245</v>
      </c>
      <c r="P27" s="12">
        <f>P26/P$6</f>
        <v>1.1865429032555157</v>
      </c>
      <c r="Q27" s="12">
        <f>Q26/Q$6</f>
        <v>1.3912067309279095</v>
      </c>
      <c r="R27" s="12"/>
      <c r="S27" s="12">
        <f>S26/S$6</f>
        <v>1.3743253246567286</v>
      </c>
      <c r="T27" s="12">
        <f>T26/T$6</f>
        <v>0.67575534682046445</v>
      </c>
      <c r="U27" s="12">
        <f>U26/U$6</f>
        <v>0.86488818944683798</v>
      </c>
      <c r="V27" s="12">
        <f>V26/V$6</f>
        <v>1.0721634078091773</v>
      </c>
      <c r="W27" s="12">
        <f>W26/W$6</f>
        <v>1.2366507507740976</v>
      </c>
      <c r="X27" s="12">
        <f>X26/X$6</f>
        <v>0.95620953412118592</v>
      </c>
      <c r="Y27" s="12">
        <f>Y26/Y$6</f>
        <v>1.116381889012674</v>
      </c>
      <c r="Z27" s="12"/>
      <c r="AA27" s="12">
        <f>AA26/AA$6</f>
        <v>1.3366428840745199</v>
      </c>
      <c r="AB27" s="12">
        <f>AB26/AB$6</f>
        <v>0.85641474499721271</v>
      </c>
      <c r="AC27" s="12">
        <f>AC26/AC$6</f>
        <v>0.23479449840316849</v>
      </c>
      <c r="AD27" s="12">
        <f>AD26/AD$6</f>
        <v>0.34244585757526874</v>
      </c>
      <c r="AE27" s="12">
        <f>AE26/AE$6</f>
        <v>0.65884181831148925</v>
      </c>
      <c r="AF27" s="12">
        <f>AF26/AF$6</f>
        <v>1.0384356158758252</v>
      </c>
      <c r="AG27" s="12"/>
      <c r="AH27" s="12"/>
      <c r="AI27" s="12">
        <f>AI26/AI$6</f>
        <v>0.39366841489187271</v>
      </c>
      <c r="AJ27" s="12">
        <f>AJ26/AJ$6</f>
        <v>0.33768899307790279</v>
      </c>
      <c r="AK27" s="12">
        <f>AK26/AK$6</f>
        <v>0.83257971910041806</v>
      </c>
      <c r="AL27" s="12">
        <f>AL26/AL$6</f>
        <v>1.1739608095709688</v>
      </c>
      <c r="AM27" s="12">
        <f>AM26/AM$6</f>
        <v>1.5771097802177563</v>
      </c>
      <c r="AN27" s="12"/>
      <c r="AO27" s="12"/>
      <c r="AP27" s="12">
        <f>AP26/AP$6</f>
        <v>0.88721908850534537</v>
      </c>
      <c r="AQ27" s="12">
        <f>AQ26/AQ$6</f>
        <v>1.0551701953733255</v>
      </c>
      <c r="AR27" s="12">
        <f>AR26/AR$6</f>
        <v>1.1248893849810777</v>
      </c>
      <c r="AS27" s="12">
        <f>AS26/AS$6</f>
        <v>0.93031292519528863</v>
      </c>
      <c r="AT27" s="12">
        <f>AT26/AT$6</f>
        <v>0.5552215399933621</v>
      </c>
      <c r="AU27" s="12">
        <f>AU26/AU$6</f>
        <v>0.44164953033490728</v>
      </c>
      <c r="AV27" s="12">
        <f>AV26/AV$6</f>
        <v>1.4827545130348032</v>
      </c>
      <c r="AW27" s="12"/>
      <c r="AX27" s="12">
        <f>AX26/AX$6</f>
        <v>0.62801321133575394</v>
      </c>
      <c r="AY27" s="12">
        <f>AY26/AY$6</f>
        <v>1.0333424417684831</v>
      </c>
      <c r="AZ27" s="12">
        <f>AZ26/AZ$6</f>
        <v>1.1484001527385423</v>
      </c>
      <c r="BA27" s="12">
        <f>BA26/BA$6</f>
        <v>0.99950515882534174</v>
      </c>
      <c r="BB27" s="12">
        <f>BB26/BB$6</f>
        <v>0.89621678668562199</v>
      </c>
      <c r="BC27" s="12">
        <f>BC26/BC$6</f>
        <v>0.93502937663689512</v>
      </c>
      <c r="BD27" s="12">
        <f>BD26/BD$6</f>
        <v>0.69616204391578096</v>
      </c>
      <c r="BE27" s="12">
        <f>BE26/BE$6</f>
        <v>1.0981877105132394</v>
      </c>
      <c r="BF27" s="12">
        <f>BF26/BF$6</f>
        <v>0.9622710410565104</v>
      </c>
      <c r="BG27" s="12"/>
      <c r="BH27" s="12">
        <f>BH26/BH$6</f>
        <v>0.99822020704139935</v>
      </c>
      <c r="BI27" s="12">
        <f>BI26/BI$6</f>
        <v>0.68618780191774298</v>
      </c>
      <c r="BJ27" s="12">
        <f>BJ26/BJ$6</f>
        <v>1.4275748545658773</v>
      </c>
      <c r="BK27" s="12">
        <f>BK26/BK$6</f>
        <v>1.4260887403891436</v>
      </c>
      <c r="BL27" s="12">
        <f>BL26/BL$6</f>
        <v>1.2961638079570845</v>
      </c>
      <c r="BM27" s="12">
        <f>BM26/BM$6</f>
        <v>0.78644072805622844</v>
      </c>
      <c r="BN27" s="12">
        <f>BN26/BN$6</f>
        <v>0</v>
      </c>
      <c r="BO27" s="12"/>
      <c r="BP27" s="12">
        <f>BP26/BP$6</f>
        <v>0.95213930575946037</v>
      </c>
      <c r="BQ27" s="12">
        <f>BQ26/BQ$6</f>
        <v>1.0538793556476023</v>
      </c>
      <c r="BR27" s="12">
        <f>BR26/BR$6</f>
        <v>1.1192820996645774</v>
      </c>
      <c r="BS27" s="12">
        <f>BS26/BS$6</f>
        <v>1.0954548165282476</v>
      </c>
      <c r="BT27" s="12">
        <f>BT26/BT$6</f>
        <v>1.2472778823252919</v>
      </c>
      <c r="BU27" s="12">
        <f>BU26/BU$6</f>
        <v>0.66268500894225557</v>
      </c>
      <c r="BV27" s="12">
        <f>BV26/BV$6</f>
        <v>0.60257045834124201</v>
      </c>
      <c r="BW27" s="12">
        <f>BW26/BW$6</f>
        <v>0.87987386204950757</v>
      </c>
      <c r="BX27" s="12">
        <f>BX26/BX$6</f>
        <v>1.3633744453276555</v>
      </c>
      <c r="BY27" s="12">
        <f>BY26/BY$6</f>
        <v>0.45574004000266827</v>
      </c>
      <c r="BZ27" s="12">
        <f>BZ26/BZ$6</f>
        <v>1.0322353882468203</v>
      </c>
      <c r="CA27" s="12">
        <f>CA26/CA$6</f>
        <v>0.49882598253288063</v>
      </c>
      <c r="CB27" s="12">
        <f>CB26/CB$6</f>
        <v>0.68013806913894659</v>
      </c>
      <c r="CC27" s="12">
        <f>CC26/CC$6</f>
        <v>0.97130789459276234</v>
      </c>
      <c r="CD27" s="12">
        <f>CD26/CD$6</f>
        <v>1.0778942806038772</v>
      </c>
      <c r="CE27" s="12">
        <f>CE26/CE$6</f>
        <v>0.90153972403472127</v>
      </c>
      <c r="CF27" s="12">
        <f>CF26/CF$6</f>
        <v>1.1508722167068501</v>
      </c>
      <c r="CG27" s="12">
        <f>CG26/CG$6</f>
        <v>1.2715774688519375</v>
      </c>
      <c r="CH27" s="12">
        <f>CH26/CH$6</f>
        <v>0.6452772442914646</v>
      </c>
      <c r="CI27" s="12">
        <f>CI26/CI$6</f>
        <v>0.61593135407106336</v>
      </c>
      <c r="CJ27" s="12">
        <f>CJ26/CJ$6</f>
        <v>0.79722823217663374</v>
      </c>
      <c r="CK27" s="12">
        <f>CK26/CK$6</f>
        <v>1.3444002650762092</v>
      </c>
      <c r="CL27" s="12">
        <f>CL26/CL$6</f>
        <v>0.47251325258573601</v>
      </c>
      <c r="CM27" s="12">
        <f>CM26/CM$6</f>
        <v>0.54790821568149795</v>
      </c>
      <c r="CN27" s="12">
        <f>CN26/CN$6</f>
        <v>0.44766940521455728</v>
      </c>
      <c r="CO27" s="12">
        <f>CO26/CO$6</f>
        <v>0.58650966417642758</v>
      </c>
      <c r="CP27" s="12">
        <f>CP26/CP$6</f>
        <v>1.0264707422901342</v>
      </c>
      <c r="CQ27" s="12">
        <f>CQ26/CQ$6</f>
        <v>1.0339791906646252</v>
      </c>
      <c r="CR27" s="12">
        <f>CR26/CR$6</f>
        <v>1.1638131734424981</v>
      </c>
      <c r="CS27" s="12">
        <f>CS26/CS$6</f>
        <v>1.0414913196418123</v>
      </c>
      <c r="CT27" s="12">
        <f>CT26/CT$6</f>
        <v>1.2415494478503215</v>
      </c>
      <c r="CU27" s="12">
        <f>CU26/CU$6</f>
        <v>0.70454095589879806</v>
      </c>
      <c r="CV27" s="12">
        <f>CV26/CV$6</f>
        <v>0.59058289052559743</v>
      </c>
      <c r="CW27" s="12">
        <f>CW26/CW$6</f>
        <v>0.93575993224949272</v>
      </c>
      <c r="CX27" s="12">
        <f>CX26/CX$6</f>
        <v>1.3690869385496822</v>
      </c>
      <c r="CY27" s="12">
        <f>CY26/CY$6</f>
        <v>0.44084216342167315</v>
      </c>
      <c r="CZ27" s="12">
        <f>CZ26/CZ$6</f>
        <v>1.0662251552547684</v>
      </c>
      <c r="DA27" s="12">
        <f>DA26/DA$6</f>
        <v>0.56119828979515407</v>
      </c>
      <c r="DB27" s="12">
        <f>DB26/DB$6</f>
        <v>0.77645928590855173</v>
      </c>
      <c r="DC27" s="12"/>
      <c r="DD27" s="12">
        <f>DD26/DD$6</f>
        <v>1.0667142202132431</v>
      </c>
      <c r="DE27" s="12">
        <f>DE26/DE$6</f>
        <v>1.015932214658662</v>
      </c>
      <c r="DF27" s="12">
        <f>DF26/DF$6</f>
        <v>0.96824850405958485</v>
      </c>
      <c r="DG27" s="12">
        <f>DG26/DG$6</f>
        <v>0.82334834083760866</v>
      </c>
      <c r="DH27" s="12">
        <f>DH26/DH$6</f>
        <v>0.68948750352144517</v>
      </c>
      <c r="DI27" s="12"/>
      <c r="DJ27" s="12">
        <f>DJ26/DJ$6</f>
        <v>0.96437856983319148</v>
      </c>
      <c r="DK27" s="12">
        <f>DK26/DK$6</f>
        <v>1.069438266586791</v>
      </c>
      <c r="DL27" s="12">
        <f>DL26/DL$6</f>
        <v>1.0329191635077413</v>
      </c>
      <c r="DM27" s="12">
        <f>DM26/DM$6</f>
        <v>1.0498960066389271</v>
      </c>
      <c r="DN27" s="12"/>
      <c r="DO27" s="12"/>
      <c r="DP27" s="12">
        <f>DP26/DP$6</f>
        <v>1.0324575128839668</v>
      </c>
      <c r="DQ27" s="12">
        <f>DQ26/DQ$6</f>
        <v>0.93907923278456562</v>
      </c>
      <c r="DR27" s="12">
        <f>DR26/DR$6</f>
        <v>0.99734079580372037</v>
      </c>
      <c r="DS27" s="12">
        <f>DS26/DS$6</f>
        <v>1.0543584868096834</v>
      </c>
      <c r="DT27" s="12">
        <f>DT26/DT$6</f>
        <v>0.8891393472498984</v>
      </c>
      <c r="DU27" s="12"/>
      <c r="DV27" s="12"/>
      <c r="DW27" s="12" t="e">
        <f>DW26/DW$6</f>
        <v>#DIV/0!</v>
      </c>
      <c r="DX27" s="12" t="e">
        <f>DX26/DX$6</f>
        <v>#DIV/0!</v>
      </c>
      <c r="DY27" s="12"/>
      <c r="DZ27" s="33">
        <f>(DZ25/(DO25/10000))/(DZ$5/(DO$5/10000))</f>
        <v>0.52601049638412056</v>
      </c>
      <c r="EA27" s="12">
        <f>EA26/EA$6</f>
        <v>1.0757542147293699</v>
      </c>
      <c r="EB27" s="12">
        <f>EB26/EB$6</f>
        <v>0.92735236035877022</v>
      </c>
      <c r="EC27" s="12">
        <f>EC26/EC$6</f>
        <v>1.0802932620489032</v>
      </c>
      <c r="ED27" s="12">
        <f>ED26/ED$6</f>
        <v>0.86625284687179027</v>
      </c>
      <c r="EE27" s="12">
        <f>EE26/EE$6</f>
        <v>1.1309633127814944</v>
      </c>
      <c r="EF27" s="12"/>
      <c r="EG27" s="12"/>
      <c r="EH27" s="12">
        <f>EH26/EH$6</f>
        <v>1.319452477347214</v>
      </c>
      <c r="EI27" s="12">
        <f>EI26/EI$6</f>
        <v>0.90529100529100537</v>
      </c>
      <c r="EJ27" s="12">
        <f>EJ26/EJ$6</f>
        <v>0.77289666854884242</v>
      </c>
      <c r="EK27" s="12">
        <f>EK26/EK$6</f>
        <v>1.0812006319115326</v>
      </c>
      <c r="EL27" s="12">
        <f>EL26/EL$6</f>
        <v>0.86242207189282405</v>
      </c>
      <c r="EM27" s="12">
        <f>EM26/EM$6</f>
        <v>1.1121379115444396</v>
      </c>
      <c r="EN27" s="12">
        <f>EN26/EN$6</f>
        <v>0.91728161463260793</v>
      </c>
      <c r="EO27" s="12">
        <f>EO26/EO$6</f>
        <v>1.0930967169476484</v>
      </c>
      <c r="EP27" s="12">
        <f>EP26/EP$6</f>
        <v>1.3036190476190477</v>
      </c>
      <c r="EQ27" s="12">
        <f>EQ26/EQ$6</f>
        <v>0.41782661782661784</v>
      </c>
      <c r="ER27" s="12">
        <f>ER26/ER$6</f>
        <v>1.0149283242708849</v>
      </c>
      <c r="ES27" s="12">
        <f>ES26/ES$6</f>
        <v>1.0036322617033278</v>
      </c>
      <c r="ET27" s="12">
        <f>ET26/ET$6</f>
        <v>1.080560489441484</v>
      </c>
      <c r="EU27" s="12">
        <f>EU26/EU$6</f>
        <v>0.84431285467554895</v>
      </c>
      <c r="EV27" s="12">
        <f>EV26/EV$6</f>
        <v>1.1944153577661432</v>
      </c>
      <c r="EW27" s="12">
        <f>EW26/EW$6</f>
        <v>0.82756952841596132</v>
      </c>
      <c r="EX27" s="12">
        <f>EX26/EX$6</f>
        <v>0.94681811562545504</v>
      </c>
      <c r="EY27" s="12">
        <f>EY26/EY$6</f>
        <v>1.0346182917611488</v>
      </c>
      <c r="EZ27" s="12">
        <f>EZ26/EZ$6</f>
        <v>1.5247006404901142</v>
      </c>
      <c r="FA27" s="12"/>
      <c r="FB27" s="12"/>
      <c r="FC27" s="12">
        <f>FC26/FC$6</f>
        <v>0.51282051282051277</v>
      </c>
      <c r="FD27" s="12">
        <f>FD26/FD$6</f>
        <v>1.00418410041841</v>
      </c>
      <c r="FE27" s="12">
        <f>FE26/FE$6</f>
        <v>1.5238095238095235</v>
      </c>
      <c r="FF27" s="12">
        <f>FF26/FF$6</f>
        <v>1.9047619047619047</v>
      </c>
      <c r="FG27" s="12">
        <f>FG26/FG$6</f>
        <v>1.1834319526627219</v>
      </c>
      <c r="FH27" s="12">
        <f>FH26/FH$6</f>
        <v>0.94754653130287636</v>
      </c>
      <c r="FI27" s="12">
        <f>FI26/FI$6</f>
        <v>0.9375</v>
      </c>
      <c r="FJ27" s="12">
        <f>FJ26/FJ$6</f>
        <v>0.47619047619047616</v>
      </c>
      <c r="FK27" s="12">
        <f>FK26/FK$6</f>
        <v>0.36697247706422015</v>
      </c>
      <c r="FL27" s="12">
        <f>FL26/FL$6</f>
        <v>0.86956521739130432</v>
      </c>
      <c r="FM27" s="12">
        <f>FM26/FM$6</f>
        <v>1.7224880382775116</v>
      </c>
      <c r="FN27" s="12">
        <f>FN26/FN$6</f>
        <v>0.57971014492753614</v>
      </c>
      <c r="FO27" s="12">
        <f>FO26/FO$6</f>
        <v>1.0419681620839363</v>
      </c>
      <c r="FP27" s="12">
        <f>FP26/FP$6</f>
        <v>2.7397260273972601</v>
      </c>
      <c r="FQ27" s="12">
        <f>FQ26/FQ$6</f>
        <v>1.1479028697571745</v>
      </c>
      <c r="FR27" s="12">
        <f>FR26/FR$6</f>
        <v>0.17094017094017092</v>
      </c>
      <c r="FS27" s="12"/>
      <c r="FT27" s="12">
        <f>FT25/FT$5</f>
        <v>1.0099009900990099</v>
      </c>
      <c r="FU27" s="12">
        <f>FU26/FU$6</f>
        <v>1.4458598726114651</v>
      </c>
      <c r="FV27" s="12">
        <f>FV26/FV$6</f>
        <v>1</v>
      </c>
      <c r="FW27" s="18"/>
      <c r="FX27" s="12">
        <f>FX26/FX$6</f>
        <v>1.4181818181818182</v>
      </c>
      <c r="FY27" s="12">
        <f>FY26/FY$6</f>
        <v>1.2195121951219512</v>
      </c>
      <c r="FZ27" s="12">
        <f>FZ26/FZ$6</f>
        <v>1.0411985018726593</v>
      </c>
      <c r="GA27" s="12">
        <f>GA26/GA$6</f>
        <v>0.97647058823529409</v>
      </c>
      <c r="GB27" s="12">
        <f>GB26/GB$6</f>
        <v>0.79069767441860461</v>
      </c>
      <c r="GC27" s="12">
        <f>GC26/GC$6</f>
        <v>0.71839080459770122</v>
      </c>
      <c r="GD27" s="45"/>
      <c r="GE27" s="12">
        <f>GE25/GE$5</f>
        <v>1.2105591898109473</v>
      </c>
      <c r="GF27" s="12">
        <f>GF26/GF$6</f>
        <v>0.71098265895953761</v>
      </c>
      <c r="GG27" s="12">
        <f>GG26/GG$6</f>
        <v>0.90740740740740744</v>
      </c>
      <c r="GH27" s="12">
        <f>GH26/GH$6</f>
        <v>0.65975103734439833</v>
      </c>
      <c r="GI27" s="12">
        <f>GI26/GI$6</f>
        <v>1.0192307692307692</v>
      </c>
      <c r="GJ27" s="12">
        <f>GJ26/GJ$6</f>
        <v>1.2748091603053435</v>
      </c>
      <c r="GK27" s="12">
        <f>GK26/GK$6</f>
        <v>1.3023255813953489</v>
      </c>
      <c r="GL27" s="12">
        <f>GL26/GL$6</f>
        <v>1.3</v>
      </c>
      <c r="GM27" s="12">
        <f>GM26/GM$6</f>
        <v>1.4057971014492754</v>
      </c>
      <c r="GN27" s="12">
        <f>GN26/GN$6</f>
        <v>1.6428571428571428</v>
      </c>
      <c r="GO27" s="12">
        <f>GO26/GO$6</f>
        <v>1.9166666666666665</v>
      </c>
      <c r="GP27" s="12">
        <f>GP25/GP$5</f>
        <v>1.2719289992787028</v>
      </c>
      <c r="GQ27" s="12">
        <f>GQ25/GQ$5</f>
        <v>1.0506954224000726</v>
      </c>
      <c r="GR27" s="18"/>
      <c r="GS27" s="12">
        <f>GS26/GS$6</f>
        <v>1.237918215613383</v>
      </c>
      <c r="GT27" s="12">
        <f>GT26/GT$6</f>
        <v>1.0246085011185682</v>
      </c>
      <c r="GU27" s="12">
        <f>GU26/GU$6</f>
        <v>0.75916230366492143</v>
      </c>
      <c r="GV27" s="12">
        <f>GV26/GV$6</f>
        <v>0.68817204301075274</v>
      </c>
      <c r="GW27" s="18"/>
      <c r="GX27" s="12">
        <f>GX26/GX$6</f>
        <v>0.888421052631579</v>
      </c>
      <c r="GY27" s="12">
        <f>GY26/GY$6</f>
        <v>1.3186813186813187</v>
      </c>
      <c r="GZ27" s="7"/>
      <c r="HA27" s="12">
        <f>HA26/HA$6</f>
        <v>0.96181046676096194</v>
      </c>
      <c r="HB27" s="12">
        <f>HB26/HB$6</f>
        <v>1.0150659133709981</v>
      </c>
      <c r="HC27" s="12">
        <f>HC26/HC$6</f>
        <v>0.99180327868852458</v>
      </c>
      <c r="HD27" s="12">
        <f>HD26/HD$6</f>
        <v>1.0142045454545454</v>
      </c>
      <c r="HE27" s="12">
        <f>HE26/HE$6</f>
        <v>1.0310077519379846</v>
      </c>
      <c r="HF27" s="12">
        <f>HF26/HF$6</f>
        <v>0.99476987447698739</v>
      </c>
      <c r="HG27" s="12">
        <f>HG26/HG$6</f>
        <v>1.0249150622876557</v>
      </c>
      <c r="HH27" s="12">
        <f>HH26/HH$6</f>
        <v>1.0256410256410258</v>
      </c>
      <c r="HI27" s="18"/>
      <c r="HJ27" s="12">
        <f>HJ26/HJ$6</f>
        <v>0.98746867167919794</v>
      </c>
      <c r="HK27" s="12">
        <f>HK26/HK$6</f>
        <v>0.99585062240663902</v>
      </c>
      <c r="HL27" s="12">
        <f>HL26/HL$6</f>
        <v>1.0053908355795149</v>
      </c>
      <c r="HM27" s="12">
        <f>HM26/HM$6</f>
        <v>0.96901408450704218</v>
      </c>
      <c r="HN27" s="12">
        <f>HN26/HN$6</f>
        <v>0.86274509803921573</v>
      </c>
      <c r="HO27" s="12">
        <f>HO26/HO$6</f>
        <v>1.037037037037037</v>
      </c>
      <c r="HP27" s="12">
        <f>HP26/HP$6</f>
        <v>0.875</v>
      </c>
      <c r="HQ27" s="18"/>
      <c r="HR27" s="12">
        <f>HR26/HR$6</f>
        <v>1.0108108108108109</v>
      </c>
      <c r="HS27" s="12">
        <f>HS26/HS$6</f>
        <v>1.0434782608695652</v>
      </c>
      <c r="HT27" s="18"/>
      <c r="HU27" s="12">
        <f>HU26/HU$6</f>
        <v>1.125</v>
      </c>
      <c r="HV27" s="12">
        <f>HV26/HV$6</f>
        <v>0.88235294117647045</v>
      </c>
      <c r="HW27" s="12">
        <f>HW26/HW$6</f>
        <v>0.99554234769687966</v>
      </c>
      <c r="HX27" s="12">
        <f>HX26/HX$6</f>
        <v>1.0827067669172932</v>
      </c>
      <c r="HY27" s="12">
        <f>HY26/HY$6</f>
        <v>0.78947368421052633</v>
      </c>
      <c r="HZ27" s="12">
        <f>HZ26/HZ$6</f>
        <v>0.98</v>
      </c>
      <c r="IA27" s="18"/>
      <c r="IB27" s="12">
        <f>IB26/IB$6</f>
        <v>0.98660714285714279</v>
      </c>
      <c r="IC27" s="12">
        <f>IC26/IC$6</f>
        <v>0.99342105263157898</v>
      </c>
      <c r="ID27" s="12">
        <f>ID26/ID$6</f>
        <v>0.99561403508771928</v>
      </c>
      <c r="IE27" s="12">
        <f>IE26/IE$6</f>
        <v>1.1052631578947367</v>
      </c>
      <c r="IF27" s="12">
        <f>IF26/IF$6</f>
        <v>0.92708333333333326</v>
      </c>
      <c r="IG27" s="12">
        <f>IG26/IG$6</f>
        <v>1</v>
      </c>
      <c r="IH27" s="18"/>
      <c r="II27" s="12">
        <f>II26/II$6</f>
        <v>0.99669239250275632</v>
      </c>
      <c r="IJ27" s="12">
        <f>IJ26/IJ$6</f>
        <v>1.1132075471698113</v>
      </c>
      <c r="IK27" s="12">
        <f>IK26/IK$6</f>
        <v>0.9375</v>
      </c>
      <c r="IL27" s="12">
        <f>IL26/IL$6</f>
        <v>0.91666666666666663</v>
      </c>
      <c r="IM27" s="18"/>
      <c r="IN27" s="12">
        <f>IN26/IN$6</f>
        <v>0.92035398230088483</v>
      </c>
      <c r="IO27" s="12">
        <f>IO26/IO$6</f>
        <v>1.0802139037433156</v>
      </c>
      <c r="IP27" s="12">
        <f>IP26/IP$6</f>
        <v>1</v>
      </c>
      <c r="IQ27" s="12">
        <f>IQ26/IQ$6</f>
        <v>1.1571428571428573</v>
      </c>
      <c r="IR27" s="12">
        <f>IR26/IR$6</f>
        <v>0.98412698412698407</v>
      </c>
      <c r="IS27" s="12">
        <f>IS26/IS$6</f>
        <v>1.1348314606741574</v>
      </c>
      <c r="IT27" s="12">
        <f>IT26/IT$6</f>
        <v>1.0709677419354839</v>
      </c>
      <c r="IU27" s="12">
        <f>IU26/IU$6</f>
        <v>1.0746268656716416</v>
      </c>
      <c r="IV27" s="12">
        <f>IV26/IV$6</f>
        <v>1.0470588235294116</v>
      </c>
      <c r="IW27" s="12">
        <f>IW26/IW$6</f>
        <v>0.76744186046511631</v>
      </c>
      <c r="IX27" s="12">
        <f>IX26/IX$6</f>
        <v>0.87574956092256762</v>
      </c>
      <c r="IY27" s="12">
        <f>IY26/IY$6</f>
        <v>0.70000000000000007</v>
      </c>
      <c r="IZ27" s="12">
        <f>IZ26/IZ$6</f>
        <v>1.1789473684210527</v>
      </c>
      <c r="JA27" s="12">
        <f>JA26/JA$6</f>
        <v>1.1246056761090268</v>
      </c>
      <c r="JB27" s="12">
        <f>JB26/JB$6</f>
        <v>0.97841726618705038</v>
      </c>
      <c r="JC27" s="12">
        <f>JC26/JC$6</f>
        <v>0.98517520215633425</v>
      </c>
      <c r="JD27" s="12">
        <f>JD26/JD$6</f>
        <v>0.953125</v>
      </c>
      <c r="JE27" s="12">
        <f>JE26/JE$6</f>
        <v>1.0483870967741935</v>
      </c>
      <c r="JF27" s="12">
        <f>JF26/JF$6</f>
        <v>1.0517241379310345</v>
      </c>
      <c r="JG27" s="12">
        <f>JG26/JG$6</f>
        <v>1.1081081081081081</v>
      </c>
      <c r="JH27" s="12">
        <f>JH26/JH$6</f>
        <v>0.97411764705882353</v>
      </c>
      <c r="JI27" s="12">
        <f>JI26/JI$6</f>
        <v>1.0227272727272727</v>
      </c>
      <c r="JJ27" s="12">
        <f>JJ26/JJ$6</f>
        <v>1.0064516129032257</v>
      </c>
      <c r="JK27" s="12">
        <f>JK26/JK$6</f>
        <v>1.0220588235294117</v>
      </c>
      <c r="JL27" s="12">
        <f>JL26/JL$6</f>
        <v>1.0151515151515151</v>
      </c>
      <c r="JM27" s="1"/>
      <c r="JN27" s="1"/>
      <c r="JO27" s="56">
        <f>JO26/JO$6</f>
        <v>1.2455377018640015</v>
      </c>
      <c r="JP27" s="56">
        <f>JP26/JP$6</f>
        <v>1.045768411891298</v>
      </c>
      <c r="JQ27" s="56">
        <f>JQ26/JQ$6</f>
        <v>1.0535167462024011</v>
      </c>
      <c r="JR27" s="56">
        <f>JR26/JR$6</f>
        <v>1.1923309246870835</v>
      </c>
      <c r="JS27" s="56">
        <f>JS26/JS$6</f>
        <v>0.9797132258783634</v>
      </c>
      <c r="JT27" s="56">
        <f>JT26/JT$6</f>
        <v>0.89813576085670432</v>
      </c>
      <c r="JU27" s="56">
        <f>JU26/JU$6</f>
        <v>0.87410403919745427</v>
      </c>
      <c r="JV27" s="56">
        <f>JV26/JV$6</f>
        <v>0.89819154448543315</v>
      </c>
      <c r="JW27" s="56">
        <f>JW26/JW$6</f>
        <v>0.60180668837800755</v>
      </c>
      <c r="JX27" s="56">
        <f>JX26/JX$6</f>
        <v>1.1295857910914036</v>
      </c>
      <c r="JY27" s="56">
        <f>JY26/JY$6</f>
        <v>1.0788607264175594</v>
      </c>
      <c r="JZ27" s="56">
        <f>JZ26/JZ$6</f>
        <v>1.2865427285092474</v>
      </c>
      <c r="KA27" s="7"/>
      <c r="KB27" s="12">
        <f>KB26/KB$6</f>
        <v>1.0135871623344272</v>
      </c>
      <c r="KC27" s="12">
        <f>KC26/KC$6</f>
        <v>1.0352641275400387</v>
      </c>
      <c r="KD27" s="12">
        <f>KD26/KD$6</f>
        <v>1.0462707995010472</v>
      </c>
      <c r="KE27" s="12">
        <f>KE26/KE$6</f>
        <v>1.0680899091605558</v>
      </c>
      <c r="KF27" s="12">
        <f>KF26/KF$6</f>
        <v>1.0523675382511426</v>
      </c>
      <c r="KG27" s="12">
        <f>KG26/KG$6</f>
        <v>1.1455413352154107</v>
      </c>
      <c r="KH27" s="12">
        <f>KH26/KH$6</f>
        <v>1.1390656574839351</v>
      </c>
      <c r="KI27" s="12">
        <f>KI26/KI$6</f>
        <v>1.2748235120342557</v>
      </c>
      <c r="KJ27" s="12">
        <f>KJ26/KJ$6</f>
        <v>1.2814787095474203</v>
      </c>
      <c r="KK27" s="12">
        <f>KK26/KK$6</f>
        <v>1.1300066675753233</v>
      </c>
      <c r="KL27" s="12">
        <f>KL26/KL$6</f>
        <v>1.0804597701149425</v>
      </c>
      <c r="KM27" s="12">
        <f>KM26/KM$6</f>
        <v>1.072751103985599</v>
      </c>
      <c r="KN27" s="12">
        <f>KN26/KN$6</f>
        <v>0.81361428571428573</v>
      </c>
      <c r="KO27" s="12">
        <f>KO26/KO$6</f>
        <v>0.79204406341589861</v>
      </c>
      <c r="KP27" s="12">
        <f>KP26/KP$6</f>
        <v>1.0580601835921457</v>
      </c>
      <c r="KQ27" s="12">
        <f>KQ26/KQ$6</f>
        <v>0.91430053455902482</v>
      </c>
      <c r="KR27" s="12">
        <f>KR26/KR$6</f>
        <v>1.1048971840486617</v>
      </c>
      <c r="KS27" s="12">
        <f>KS26/KS$6</f>
        <v>1.212620873233341</v>
      </c>
      <c r="KT27" s="12">
        <f>KT26/KT$6</f>
        <v>1.1448128915178593</v>
      </c>
      <c r="KU27" s="12">
        <f>KU26/KU$6</f>
        <v>1.0950815482551925</v>
      </c>
      <c r="KV27" s="12">
        <f>KV26/KV$6</f>
        <v>1.2075564600146655</v>
      </c>
      <c r="KW27" s="12">
        <f>KW26/KW$6</f>
        <v>1.0795568374381326</v>
      </c>
      <c r="KX27" s="12">
        <f>KX26/KX$6</f>
        <v>1.0930232558139534</v>
      </c>
      <c r="KY27" s="12">
        <f>KY26/KY$6</f>
        <v>1.0804597701149425</v>
      </c>
      <c r="KZ27" s="12">
        <f>KZ26/KZ$6</f>
        <v>1.0919540229885056</v>
      </c>
      <c r="LA27" s="12">
        <f>LA26/LA$6</f>
        <v>1.1390448736939163</v>
      </c>
      <c r="LB27" s="12">
        <f>LB26/LB$6</f>
        <v>1.1783253604229837</v>
      </c>
      <c r="LC27" s="12">
        <f>LC26/LC$6</f>
        <v>0.94831088775184857</v>
      </c>
      <c r="LD27" s="12">
        <f>LD26/LD$6</f>
        <v>1.0687978084501106</v>
      </c>
      <c r="LE27" s="12">
        <f>LE26/LE$6</f>
        <v>1.1326646741098028</v>
      </c>
      <c r="LF27" s="12">
        <f>LF26/LF$6</f>
        <v>1.116536385731373</v>
      </c>
      <c r="LG27" s="7"/>
      <c r="LH27" s="7"/>
      <c r="LI27" s="7"/>
      <c r="LJ27" s="72" t="e">
        <f>LJ26/LJ$6</f>
        <v>#DIV/0!</v>
      </c>
      <c r="LK27" s="72" t="e">
        <f>LK26/LK$6</f>
        <v>#DIV/0!</v>
      </c>
      <c r="LL27" s="12">
        <f>LL26/LL$6</f>
        <v>0</v>
      </c>
      <c r="LM27" s="12">
        <f>LM26/LM$6</f>
        <v>0.13724137931034483</v>
      </c>
      <c r="LN27" s="12">
        <f>LN26/LN$6</f>
        <v>0</v>
      </c>
      <c r="LO27" s="12">
        <f>LO26/LO$6</f>
        <v>0</v>
      </c>
      <c r="LP27" s="12">
        <f>LP26/LP$6</f>
        <v>0</v>
      </c>
      <c r="LQ27" s="12">
        <f>LQ26/LQ$6</f>
        <v>8.073022312373225E-2</v>
      </c>
      <c r="LR27" s="12">
        <f>LR26/LR$6</f>
        <v>0</v>
      </c>
      <c r="LS27" s="12">
        <f>LS26/LS$6</f>
        <v>0</v>
      </c>
      <c r="LT27" s="7"/>
      <c r="LU27" s="12">
        <f>LU26/LU$6</f>
        <v>0.45875493277485202</v>
      </c>
      <c r="LV27" s="12">
        <f>LV26/LV$6</f>
        <v>0.54481097061547501</v>
      </c>
      <c r="LW27" s="10"/>
      <c r="LX27" s="7"/>
      <c r="LY27" s="7"/>
      <c r="LZ27" s="7"/>
      <c r="MA27" s="7"/>
      <c r="MB27" s="7"/>
      <c r="MC27" s="7"/>
      <c r="MD27" s="7"/>
      <c r="ME27" s="7"/>
      <c r="MF27" s="7"/>
      <c r="MG27" s="12">
        <f>MG26/MG$6</f>
        <v>0.45810978126289725</v>
      </c>
      <c r="MH27" s="12">
        <f>MH26/MH$6</f>
        <v>0.23432112285926182</v>
      </c>
      <c r="MI27" s="12">
        <f>MI26/MI$6</f>
        <v>0.70811499787565502</v>
      </c>
      <c r="MJ27" s="12">
        <f>MJ26/MJ$6</f>
        <v>0.27614618349865694</v>
      </c>
      <c r="MK27" s="12">
        <f>MK26/MK$6</f>
        <v>1.0052145504806183</v>
      </c>
      <c r="ML27" s="12">
        <f>ML26/ML$6</f>
        <v>0.47648624983129223</v>
      </c>
      <c r="MM27" s="12">
        <f>MM26/MM$6</f>
        <v>0.41624976189135787</v>
      </c>
      <c r="MN27" s="12">
        <f>MN26/MN$6</f>
        <v>0.58680453374803054</v>
      </c>
      <c r="MO27" s="12">
        <f>MO26/MO$6</f>
        <v>0.49770533072432355</v>
      </c>
      <c r="MP27" s="12">
        <f>MP26/MP$6</f>
        <v>0.77212659920718485</v>
      </c>
      <c r="MQ27" s="12">
        <f>MQ26/MQ$6</f>
        <v>1.1601044157093658</v>
      </c>
      <c r="MR27" s="12">
        <f>MR26/MR$6</f>
        <v>0.65018827125973977</v>
      </c>
      <c r="MS27" s="12">
        <f>MS26/MS$6</f>
        <v>0.37486404686720542</v>
      </c>
      <c r="MT27" s="12">
        <f>MT26/MT$6</f>
        <v>0.60843904961820461</v>
      </c>
      <c r="MU27" s="12">
        <f>MU26/MU$6</f>
        <v>0.6356444356863673</v>
      </c>
      <c r="MV27" s="12">
        <f>MV26/MV$6</f>
        <v>1.9455753837405374</v>
      </c>
      <c r="MW27" s="12">
        <f>MW26/MW$6</f>
        <v>0.20777989535093119</v>
      </c>
      <c r="MX27" s="12">
        <f>MX26/MX$6</f>
        <v>0.59937824836817222</v>
      </c>
      <c r="MY27" s="12">
        <f>MY26/MY$6</f>
        <v>0.4544683811440251</v>
      </c>
      <c r="MZ27" s="12">
        <f>MZ26/MZ$6</f>
        <v>1.2124679652030588</v>
      </c>
      <c r="NA27" s="7"/>
      <c r="NB27" s="7"/>
      <c r="NC27" s="12">
        <f>NC26/NC$6</f>
        <v>0.96634427009557422</v>
      </c>
      <c r="ND27" s="12">
        <f>ND26/ND$6</f>
        <v>1.0320163595791076</v>
      </c>
      <c r="NE27" s="12">
        <f>NE26/NE$6</f>
        <v>1.0573434207705896</v>
      </c>
      <c r="NF27" s="12">
        <f>NF26/NF$6</f>
        <v>1.0985373082449703</v>
      </c>
      <c r="NG27" s="12">
        <f>NG26/NG$6</f>
        <v>1.1616710532703345</v>
      </c>
      <c r="NH27" s="12">
        <f>NH26/NH$6</f>
        <v>0.59513554781057043</v>
      </c>
      <c r="NI27" s="12">
        <f>NI26/NI$6</f>
        <v>0.82579372338336299</v>
      </c>
      <c r="NJ27" s="12">
        <f>NJ26/NJ$6</f>
        <v>1.1656608553624355</v>
      </c>
      <c r="NK27" s="12">
        <f>NK26/NK$6</f>
        <v>1.3770416965298649</v>
      </c>
      <c r="NL27" s="12">
        <f>NL26/NL$6</f>
        <v>1.7437432104249013</v>
      </c>
      <c r="NM27" s="12">
        <f>NM26/NM$6</f>
        <v>1.0988249939801178</v>
      </c>
      <c r="NN27" s="12">
        <f>NN26/NN$6</f>
        <v>0.59513554781057043</v>
      </c>
      <c r="NO27" s="12">
        <f>NO26/NO$6</f>
        <v>0.82579372338336299</v>
      </c>
      <c r="NP27" s="12">
        <f>NP26/NP$6</f>
        <v>1.1656608553624355</v>
      </c>
      <c r="NQ27" s="12">
        <f>NQ26/NQ$6</f>
        <v>1.4299316983441532</v>
      </c>
    </row>
    <row r="28" spans="1:381">
      <c r="A28" s="2" t="s">
        <v>13</v>
      </c>
      <c r="B28" s="10">
        <v>40123</v>
      </c>
      <c r="C28" s="10">
        <v>19663</v>
      </c>
      <c r="D28" s="10">
        <v>20460</v>
      </c>
      <c r="E28" s="10">
        <v>2413</v>
      </c>
      <c r="F28" s="10">
        <v>2413</v>
      </c>
      <c r="G28" s="10">
        <v>1215</v>
      </c>
      <c r="H28" s="10">
        <v>5459</v>
      </c>
      <c r="I28" s="10">
        <v>17985</v>
      </c>
      <c r="J28" s="10">
        <v>5878</v>
      </c>
      <c r="K28" s="10">
        <v>4203</v>
      </c>
      <c r="L28" s="1">
        <v>557</v>
      </c>
      <c r="M28" s="1">
        <f>E28+F28+G28</f>
        <v>6041</v>
      </c>
      <c r="N28" s="1">
        <f>H28</f>
        <v>5459</v>
      </c>
      <c r="O28" s="1">
        <f>I28</f>
        <v>17985</v>
      </c>
      <c r="P28" s="1">
        <f>J28</f>
        <v>5878</v>
      </c>
      <c r="Q28" s="1">
        <f>K28+L28</f>
        <v>4760</v>
      </c>
      <c r="R28" s="1">
        <v>19036</v>
      </c>
      <c r="S28" s="1">
        <v>1798</v>
      </c>
      <c r="T28" s="1">
        <v>6840</v>
      </c>
      <c r="U28" s="1">
        <v>1211</v>
      </c>
      <c r="V28" s="1">
        <v>5350</v>
      </c>
      <c r="W28" s="1">
        <v>1776</v>
      </c>
      <c r="X28" s="1">
        <v>1588</v>
      </c>
      <c r="Y28" s="1">
        <v>473</v>
      </c>
      <c r="Z28" s="1">
        <v>19036</v>
      </c>
      <c r="AA28" s="10">
        <v>7976</v>
      </c>
      <c r="AB28" s="1">
        <v>156</v>
      </c>
      <c r="AC28" s="10">
        <v>3860</v>
      </c>
      <c r="AD28" s="10">
        <v>1846</v>
      </c>
      <c r="AE28" s="1">
        <v>5021</v>
      </c>
      <c r="AF28" s="1">
        <v>177</v>
      </c>
      <c r="AG28" s="10">
        <v>3869</v>
      </c>
      <c r="AH28" s="1">
        <v>19036</v>
      </c>
      <c r="AI28" s="1">
        <v>175</v>
      </c>
      <c r="AJ28" s="1">
        <v>1987</v>
      </c>
      <c r="AK28" s="1">
        <v>11974</v>
      </c>
      <c r="AL28" s="1">
        <v>4424</v>
      </c>
      <c r="AM28" s="1">
        <v>476</v>
      </c>
      <c r="AN28" s="1">
        <v>3.9</v>
      </c>
      <c r="AO28" s="1">
        <v>19036</v>
      </c>
      <c r="AP28" s="1">
        <v>8638</v>
      </c>
      <c r="AQ28" s="1">
        <v>6069</v>
      </c>
      <c r="AR28" s="1">
        <v>3720</v>
      </c>
      <c r="AS28" s="1">
        <v>554</v>
      </c>
      <c r="AT28" s="1">
        <v>55</v>
      </c>
      <c r="AU28" s="1">
        <v>638</v>
      </c>
      <c r="AV28" s="1">
        <v>2448</v>
      </c>
      <c r="AW28" s="1"/>
      <c r="AX28" s="1">
        <v>281</v>
      </c>
      <c r="AY28" s="1">
        <v>5994</v>
      </c>
      <c r="AZ28" s="1">
        <v>5221</v>
      </c>
      <c r="BA28" s="1">
        <v>580</v>
      </c>
      <c r="BB28" s="1">
        <v>63</v>
      </c>
      <c r="BC28" s="1">
        <v>462</v>
      </c>
      <c r="BD28" s="1">
        <v>2709</v>
      </c>
      <c r="BE28" s="1">
        <v>130</v>
      </c>
      <c r="BF28" s="1">
        <v>1431</v>
      </c>
      <c r="BG28" s="1">
        <v>19468</v>
      </c>
      <c r="BH28" s="1">
        <v>383</v>
      </c>
      <c r="BI28" s="1">
        <v>58</v>
      </c>
      <c r="BJ28" s="1">
        <v>302</v>
      </c>
      <c r="BK28" s="1">
        <v>1433</v>
      </c>
      <c r="BL28" s="1">
        <v>1622</v>
      </c>
      <c r="BM28" s="1">
        <v>16117</v>
      </c>
      <c r="BN28" s="1">
        <v>3</v>
      </c>
      <c r="BO28" s="1"/>
      <c r="BP28" s="1">
        <v>29916</v>
      </c>
      <c r="BQ28" s="1">
        <v>20272</v>
      </c>
      <c r="BR28" s="1">
        <v>3351</v>
      </c>
      <c r="BS28" s="1">
        <v>12214</v>
      </c>
      <c r="BT28" s="1">
        <v>1306</v>
      </c>
      <c r="BU28" s="1">
        <v>1818</v>
      </c>
      <c r="BV28" s="1">
        <v>1583</v>
      </c>
      <c r="BW28" s="1">
        <v>9644</v>
      </c>
      <c r="BX28" s="1">
        <v>2812</v>
      </c>
      <c r="BY28" s="1">
        <v>2529</v>
      </c>
      <c r="BZ28" s="1">
        <v>1314</v>
      </c>
      <c r="CA28" s="1">
        <v>1820</v>
      </c>
      <c r="CB28" s="1">
        <v>1169</v>
      </c>
      <c r="CC28" s="1">
        <v>15625</v>
      </c>
      <c r="CD28" s="1">
        <v>10923</v>
      </c>
      <c r="CE28" s="1">
        <v>963</v>
      </c>
      <c r="CF28" s="1">
        <v>7009</v>
      </c>
      <c r="CG28" s="1">
        <v>956</v>
      </c>
      <c r="CH28" s="1">
        <v>1171</v>
      </c>
      <c r="CI28" s="1">
        <v>824</v>
      </c>
      <c r="CJ28" s="1">
        <v>4702</v>
      </c>
      <c r="CK28" s="1">
        <v>1177</v>
      </c>
      <c r="CL28" s="1">
        <v>1487</v>
      </c>
      <c r="CM28" s="1">
        <v>165</v>
      </c>
      <c r="CN28" s="1">
        <v>1053</v>
      </c>
      <c r="CO28" s="1">
        <v>820</v>
      </c>
      <c r="CP28" s="1">
        <v>14291</v>
      </c>
      <c r="CQ28" s="1">
        <v>9349</v>
      </c>
      <c r="CR28" s="1">
        <v>2388</v>
      </c>
      <c r="CS28" s="1">
        <v>5205</v>
      </c>
      <c r="CT28" s="1">
        <v>350</v>
      </c>
      <c r="CU28" s="1">
        <v>647</v>
      </c>
      <c r="CV28" s="1">
        <v>759</v>
      </c>
      <c r="CW28" s="1">
        <v>4942</v>
      </c>
      <c r="CX28" s="1">
        <v>1635</v>
      </c>
      <c r="CY28" s="1">
        <v>1042</v>
      </c>
      <c r="CZ28" s="1">
        <v>1149</v>
      </c>
      <c r="DA28" s="1">
        <v>767</v>
      </c>
      <c r="DB28" s="1">
        <v>349</v>
      </c>
      <c r="DC28" s="1"/>
      <c r="DD28" s="1">
        <v>18882</v>
      </c>
      <c r="DE28" s="1">
        <v>11602</v>
      </c>
      <c r="DF28" s="1">
        <v>4551</v>
      </c>
      <c r="DG28" s="1">
        <v>1723</v>
      </c>
      <c r="DH28" s="1">
        <v>540</v>
      </c>
      <c r="DI28" s="1"/>
      <c r="DJ28" s="1">
        <v>3381</v>
      </c>
      <c r="DK28" s="1">
        <v>3731</v>
      </c>
      <c r="DL28" s="1">
        <v>30186</v>
      </c>
      <c r="DM28" s="10">
        <f>DD28+DE28</f>
        <v>30484</v>
      </c>
      <c r="DN28" s="1"/>
      <c r="DO28" s="1">
        <v>31754</v>
      </c>
      <c r="DP28" s="1">
        <v>7977</v>
      </c>
      <c r="DQ28" s="1">
        <v>4180</v>
      </c>
      <c r="DR28" s="1">
        <v>2532</v>
      </c>
      <c r="DS28" s="1">
        <v>9177</v>
      </c>
      <c r="DT28" s="1">
        <v>7888</v>
      </c>
      <c r="DU28" s="1"/>
      <c r="DV28" s="23"/>
      <c r="DW28" s="23"/>
      <c r="DX28" s="23"/>
      <c r="DY28" s="1"/>
      <c r="DZ28" s="34">
        <v>4335</v>
      </c>
      <c r="EA28" s="36">
        <v>75</v>
      </c>
      <c r="EB28" s="36">
        <v>440</v>
      </c>
      <c r="EC28" s="36">
        <v>2405</v>
      </c>
      <c r="ED28" s="36">
        <v>1510</v>
      </c>
      <c r="EE28" s="36">
        <v>2135</v>
      </c>
      <c r="EF28" s="37"/>
      <c r="EG28" s="36">
        <v>2000</v>
      </c>
      <c r="EH28" s="36">
        <v>280</v>
      </c>
      <c r="EI28" s="36">
        <v>105</v>
      </c>
      <c r="EJ28" s="36">
        <v>510</v>
      </c>
      <c r="EK28" s="36">
        <v>380</v>
      </c>
      <c r="EL28" s="36">
        <v>420</v>
      </c>
      <c r="EM28" s="36">
        <v>305</v>
      </c>
      <c r="EN28" s="36">
        <v>1090</v>
      </c>
      <c r="EO28" s="36">
        <v>910</v>
      </c>
      <c r="EP28" s="36">
        <v>60</v>
      </c>
      <c r="EQ28" s="36">
        <v>50</v>
      </c>
      <c r="ER28" s="36">
        <v>165</v>
      </c>
      <c r="ES28" s="36">
        <v>1725</v>
      </c>
      <c r="ET28" s="36">
        <v>890</v>
      </c>
      <c r="EU28" s="36">
        <v>890</v>
      </c>
      <c r="EV28" s="36">
        <v>220</v>
      </c>
      <c r="EW28" s="36">
        <v>530</v>
      </c>
      <c r="EX28" s="36">
        <v>765</v>
      </c>
      <c r="EY28" s="36">
        <v>490</v>
      </c>
      <c r="EZ28" s="36">
        <v>215</v>
      </c>
      <c r="FA28" s="1"/>
      <c r="FB28" s="36">
        <v>600</v>
      </c>
      <c r="FC28" s="36">
        <v>135</v>
      </c>
      <c r="FD28" s="36">
        <v>390</v>
      </c>
      <c r="FE28" s="36">
        <v>55</v>
      </c>
      <c r="FF28" s="36">
        <v>20</v>
      </c>
      <c r="FG28" s="36">
        <v>130</v>
      </c>
      <c r="FH28" s="36">
        <v>470</v>
      </c>
      <c r="FI28" s="36">
        <v>110</v>
      </c>
      <c r="FJ28" s="36">
        <v>60</v>
      </c>
      <c r="FK28" s="36">
        <v>85</v>
      </c>
      <c r="FL28" s="36">
        <v>190</v>
      </c>
      <c r="FM28" s="36">
        <v>155</v>
      </c>
      <c r="FN28" s="36">
        <v>55</v>
      </c>
      <c r="FO28" s="36">
        <v>545</v>
      </c>
      <c r="FP28" s="36">
        <v>40</v>
      </c>
      <c r="FQ28" s="36">
        <v>370</v>
      </c>
      <c r="FR28" s="36">
        <v>190</v>
      </c>
      <c r="FS28" s="10">
        <v>19959</v>
      </c>
      <c r="FT28" s="18">
        <v>29.4</v>
      </c>
      <c r="FU28" s="10">
        <f>$FS28*FU29</f>
        <v>1776.3509999999999</v>
      </c>
      <c r="FV28" s="10">
        <f>$FS28*FV29</f>
        <v>219.54899999999998</v>
      </c>
      <c r="FW28" s="18"/>
      <c r="FX28" s="10">
        <f>$FS28*FX29</f>
        <v>459.05700000000002</v>
      </c>
      <c r="FY28" s="10">
        <f>$FS28*FY29</f>
        <v>2894.0549999999998</v>
      </c>
      <c r="FZ28" s="10">
        <f>$FS28*FZ29</f>
        <v>4730.2829999999994</v>
      </c>
      <c r="GA28" s="10">
        <f>$FS28*GA29</f>
        <v>3632.538</v>
      </c>
      <c r="GB28" s="10">
        <f>$FS28*GB29</f>
        <v>3273.2760000000003</v>
      </c>
      <c r="GC28" s="10">
        <f>$FS28*GC29</f>
        <v>4989.75</v>
      </c>
      <c r="GD28" s="45"/>
      <c r="GE28" s="47">
        <v>27167.5</v>
      </c>
      <c r="GF28" s="10">
        <f>$FS28*GF29</f>
        <v>5428.848</v>
      </c>
      <c r="GG28" s="10">
        <f>$FS28*GG29</f>
        <v>1437.048</v>
      </c>
      <c r="GH28" s="10">
        <f>$FS28*GH29</f>
        <v>6426.7979999999998</v>
      </c>
      <c r="GI28" s="10">
        <f>$FS28*GI29</f>
        <v>2854.1369999999997</v>
      </c>
      <c r="GJ28" s="10">
        <f>$FS28*GJ29</f>
        <v>1776.3509999999999</v>
      </c>
      <c r="GK28" s="10">
        <f>$FS28*GK29</f>
        <v>1057.827</v>
      </c>
      <c r="GL28" s="10">
        <f>$FS28*GL29</f>
        <v>498.97500000000002</v>
      </c>
      <c r="GM28" s="10">
        <f>$FS28*GM29</f>
        <v>419.13900000000001</v>
      </c>
      <c r="GN28" s="10">
        <f>$FS28*GN29</f>
        <v>59.877000000000002</v>
      </c>
      <c r="GO28" s="10">
        <f>$FS28*GO29</f>
        <v>0</v>
      </c>
      <c r="GP28" s="47">
        <v>97372</v>
      </c>
      <c r="GQ28" s="17">
        <f>GP28/GE28</f>
        <v>3.5841354559676084</v>
      </c>
      <c r="GR28" s="18"/>
      <c r="GS28" s="10">
        <f>$FS28*GS29</f>
        <v>3892.0050000000001</v>
      </c>
      <c r="GT28" s="10">
        <f>$FS28*GT29</f>
        <v>8722.0830000000005</v>
      </c>
      <c r="GU28" s="10">
        <f>$FS28*GU29</f>
        <v>4810.1189999999997</v>
      </c>
      <c r="GV28" s="10">
        <f>$FS28*GV29</f>
        <v>2534.7183954041666</v>
      </c>
      <c r="GW28" s="18"/>
      <c r="GX28" s="10"/>
      <c r="GY28" s="10"/>
      <c r="GZ28" s="7"/>
      <c r="HA28" s="7"/>
      <c r="HB28" s="10"/>
      <c r="HC28" s="10"/>
      <c r="HD28" s="10"/>
      <c r="HE28" s="10"/>
      <c r="HF28" s="10"/>
      <c r="HG28" s="10"/>
      <c r="HH28" s="10"/>
      <c r="HI28" s="18"/>
      <c r="HJ28" s="10"/>
      <c r="HK28" s="10"/>
      <c r="HL28" s="10"/>
      <c r="HM28" s="10"/>
      <c r="HN28" s="10"/>
      <c r="HO28" s="10"/>
      <c r="HP28" s="10"/>
      <c r="HQ28" s="18"/>
      <c r="HR28" s="10"/>
      <c r="HS28" s="10"/>
      <c r="HT28" s="18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  <c r="IG28" s="10"/>
      <c r="IH28" s="18"/>
      <c r="II28" s="10"/>
      <c r="IJ28" s="10"/>
      <c r="IK28" s="10"/>
      <c r="IL28" s="10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"/>
      <c r="JN28" s="55">
        <v>18134</v>
      </c>
      <c r="JO28" s="55">
        <v>973</v>
      </c>
      <c r="JP28" s="55">
        <v>2865</v>
      </c>
      <c r="JQ28" s="55">
        <v>2280</v>
      </c>
      <c r="JR28" s="55">
        <v>2486</v>
      </c>
      <c r="JS28" s="55">
        <v>1669</v>
      </c>
      <c r="JT28" s="55">
        <v>1795</v>
      </c>
      <c r="JU28" s="55">
        <v>1909</v>
      </c>
      <c r="JV28" s="55">
        <v>1015</v>
      </c>
      <c r="JW28" s="55">
        <v>3142</v>
      </c>
      <c r="JX28" s="9">
        <v>1368</v>
      </c>
      <c r="JY28" s="10">
        <v>1131</v>
      </c>
      <c r="JZ28" s="10">
        <v>237</v>
      </c>
      <c r="KA28" s="1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"/>
      <c r="LH28" s="1" t="s">
        <v>336</v>
      </c>
      <c r="LI28" s="64">
        <v>40</v>
      </c>
      <c r="LJ28" s="71"/>
      <c r="LK28" s="74"/>
      <c r="LL28" s="75">
        <v>1</v>
      </c>
      <c r="LM28" s="75">
        <v>12</v>
      </c>
      <c r="LN28" s="75">
        <v>16</v>
      </c>
      <c r="LO28" s="75">
        <v>8</v>
      </c>
      <c r="LP28" s="75">
        <v>8</v>
      </c>
      <c r="LQ28" s="75">
        <v>24</v>
      </c>
      <c r="LR28" s="75">
        <v>8</v>
      </c>
      <c r="LS28" s="75">
        <v>9</v>
      </c>
      <c r="LT28" s="1"/>
      <c r="LU28" s="77">
        <v>11238.434362456583</v>
      </c>
      <c r="LV28" s="39">
        <v>2638.1056741172333</v>
      </c>
      <c r="LW28" s="55">
        <v>7540.6376977476184</v>
      </c>
      <c r="LX28" s="1" t="s">
        <v>369</v>
      </c>
      <c r="LY28" s="78">
        <v>39</v>
      </c>
      <c r="LZ28" s="78">
        <v>64</v>
      </c>
      <c r="MA28" s="78">
        <v>22</v>
      </c>
      <c r="MB28" s="1"/>
      <c r="MC28" s="1">
        <v>2</v>
      </c>
      <c r="MD28" s="1">
        <v>6</v>
      </c>
      <c r="ME28" s="1">
        <v>0</v>
      </c>
      <c r="MF28" s="1">
        <v>0</v>
      </c>
      <c r="MG28" s="79">
        <f>MH28*MG29</f>
        <v>22.988</v>
      </c>
      <c r="MH28" s="81">
        <v>28</v>
      </c>
      <c r="MI28" s="79">
        <f>MJ28*MI29</f>
        <v>26.015999999999998</v>
      </c>
      <c r="MJ28" s="81">
        <v>32</v>
      </c>
      <c r="MK28" s="79">
        <f>ML28*MK29</f>
        <v>415.96100000000001</v>
      </c>
      <c r="ML28" s="81">
        <v>653</v>
      </c>
      <c r="MM28" s="81">
        <v>3704</v>
      </c>
      <c r="MN28" s="81">
        <v>745</v>
      </c>
      <c r="MO28" s="81">
        <v>90</v>
      </c>
      <c r="MP28" s="79">
        <f>MQ28*MP29</f>
        <v>45.967999999999996</v>
      </c>
      <c r="MQ28" s="81">
        <v>221</v>
      </c>
      <c r="MR28" s="79">
        <f>MS28*MR29</f>
        <v>213.928</v>
      </c>
      <c r="MS28" s="81">
        <v>286</v>
      </c>
      <c r="MT28" s="79">
        <f>MU28*MT29</f>
        <v>82.144000000000005</v>
      </c>
      <c r="MU28" s="81">
        <v>604</v>
      </c>
      <c r="MV28" s="81">
        <v>2</v>
      </c>
      <c r="MW28" s="81">
        <v>35</v>
      </c>
      <c r="MX28" s="81">
        <v>43</v>
      </c>
      <c r="MY28" s="81">
        <v>100</v>
      </c>
      <c r="MZ28" s="79">
        <f>MY28*MZ29</f>
        <v>54</v>
      </c>
      <c r="NA28" s="1"/>
      <c r="NB28" s="10">
        <v>37298</v>
      </c>
      <c r="NC28" s="10">
        <v>19174</v>
      </c>
      <c r="ND28" s="10">
        <v>18124</v>
      </c>
      <c r="NE28" s="10">
        <v>2261</v>
      </c>
      <c r="NF28" s="10">
        <v>2090</v>
      </c>
      <c r="NG28" s="10">
        <v>1193</v>
      </c>
      <c r="NH28" s="10">
        <v>5751</v>
      </c>
      <c r="NI28" s="10">
        <v>14205</v>
      </c>
      <c r="NJ28" s="10">
        <v>7649</v>
      </c>
      <c r="NK28" s="10">
        <v>3671</v>
      </c>
      <c r="NL28" s="1">
        <v>478</v>
      </c>
      <c r="NM28" s="1">
        <f>NE28+NF28+NG28</f>
        <v>5544</v>
      </c>
      <c r="NN28" s="1">
        <f>NH28</f>
        <v>5751</v>
      </c>
      <c r="NO28" s="1">
        <f>NI28</f>
        <v>14205</v>
      </c>
      <c r="NP28" s="1">
        <f>NJ28</f>
        <v>7649</v>
      </c>
      <c r="NQ28" s="1">
        <f>NK28+NL28</f>
        <v>4149</v>
      </c>
    </row>
    <row r="29" spans="1:381">
      <c r="A29" s="4" t="str">
        <f>A28&amp;"%"</f>
        <v>Sighthill Gorgie%</v>
      </c>
      <c r="B29" s="7"/>
      <c r="C29" s="11">
        <f>C28/$B28</f>
        <v>0.49006804077461807</v>
      </c>
      <c r="D29" s="11">
        <f>D28/$B28</f>
        <v>0.50993195922538193</v>
      </c>
      <c r="E29" s="11">
        <f>E28/$B28</f>
        <v>6.0140069286942655E-2</v>
      </c>
      <c r="F29" s="11">
        <f>F28/$B28</f>
        <v>6.0140069286942655E-2</v>
      </c>
      <c r="G29" s="11">
        <f>G28/$B28</f>
        <v>3.0281883209131919E-2</v>
      </c>
      <c r="H29" s="11">
        <f>H28/$B28</f>
        <v>0.13605662587543305</v>
      </c>
      <c r="I29" s="11">
        <f>I28/$B28</f>
        <v>0.44824664157715027</v>
      </c>
      <c r="J29" s="11">
        <f>J28/$B28</f>
        <v>0.14649951399446701</v>
      </c>
      <c r="K29" s="11">
        <f>K28/$B28</f>
        <v>0.10475288487899709</v>
      </c>
      <c r="L29" s="11">
        <f>L28/$B28</f>
        <v>1.3882311890935374E-2</v>
      </c>
      <c r="M29" s="11">
        <f>M28/$B28</f>
        <v>0.15056202178301722</v>
      </c>
      <c r="N29" s="11">
        <f>N28/$B28</f>
        <v>0.13605662587543305</v>
      </c>
      <c r="O29" s="11">
        <f>O28/$B28</f>
        <v>0.44824664157715027</v>
      </c>
      <c r="P29" s="11">
        <f>P28/$B28</f>
        <v>0.14649951399446701</v>
      </c>
      <c r="Q29" s="11">
        <f>Q28/$B28</f>
        <v>0.11863519676993246</v>
      </c>
      <c r="R29" s="7"/>
      <c r="S29" s="11">
        <f>S28/$R28</f>
        <v>9.4452616095818454E-2</v>
      </c>
      <c r="T29" s="11">
        <f>T28/$R28</f>
        <v>0.3593191847026686</v>
      </c>
      <c r="U29" s="11">
        <f>U28/$R28</f>
        <v>6.3616305946627441E-2</v>
      </c>
      <c r="V29" s="11">
        <f>V28/$R28</f>
        <v>0.28104643832737969</v>
      </c>
      <c r="W29" s="11">
        <f>W28/$R28</f>
        <v>9.3296911115780631E-2</v>
      </c>
      <c r="X29" s="11">
        <f>X28/$R28</f>
        <v>8.3420886740911956E-2</v>
      </c>
      <c r="Y29" s="11">
        <f>Y28/$R28</f>
        <v>2.4847657070813198E-2</v>
      </c>
      <c r="Z29" s="7"/>
      <c r="AA29" s="11">
        <f>AA28/$R28</f>
        <v>0.41899558730825803</v>
      </c>
      <c r="AB29" s="11">
        <f>AB28/$R28</f>
        <v>8.1949989493591089E-3</v>
      </c>
      <c r="AC29" s="11">
        <f>AC28/$R28</f>
        <v>0.20277369195209077</v>
      </c>
      <c r="AD29" s="11">
        <f>AD28/$R28</f>
        <v>9.6974154234082788E-2</v>
      </c>
      <c r="AE29" s="11">
        <f>AE28/$R28</f>
        <v>0.26376339567135954</v>
      </c>
      <c r="AF29" s="11">
        <f>AF28/$R28</f>
        <v>9.2981718848497586E-3</v>
      </c>
      <c r="AG29" s="11"/>
      <c r="AH29" s="7"/>
      <c r="AI29" s="11">
        <f>AI28/$R28</f>
        <v>9.1931077957554102E-3</v>
      </c>
      <c r="AJ29" s="11">
        <f>AJ28/$R28</f>
        <v>0.10438117251523429</v>
      </c>
      <c r="AK29" s="11">
        <f>AK28/$R28</f>
        <v>0.62901870140785876</v>
      </c>
      <c r="AL29" s="11">
        <f>AL28/$R28</f>
        <v>0.2324017650766968</v>
      </c>
      <c r="AM29" s="11">
        <f>AM28/$R28</f>
        <v>2.5005253204454719E-2</v>
      </c>
      <c r="AN29" s="7"/>
      <c r="AO29" s="7"/>
      <c r="AP29" s="11">
        <f>AP28/$R28</f>
        <v>0.45377180079848706</v>
      </c>
      <c r="AQ29" s="11">
        <f>AQ28/$R28</f>
        <v>0.31881697835679762</v>
      </c>
      <c r="AR29" s="11">
        <f>AR28/$R28</f>
        <v>0.19541920571548646</v>
      </c>
      <c r="AS29" s="11">
        <f>AS28/$R28</f>
        <v>2.9102752679134272E-2</v>
      </c>
      <c r="AT29" s="11">
        <f>AT28/$R28</f>
        <v>2.8892624500945576E-3</v>
      </c>
      <c r="AU29" s="11">
        <f>AU28/$R28</f>
        <v>3.3515444421096871E-2</v>
      </c>
      <c r="AV29" s="11">
        <f>AV28/$R28</f>
        <v>0.12859844505148141</v>
      </c>
      <c r="AW29" s="7"/>
      <c r="AX29" s="11">
        <f>AX28/SUM($AX28:$BF28)</f>
        <v>1.6655799893308045E-2</v>
      </c>
      <c r="AY29" s="11">
        <f>AY28/SUM($AX28:$BF28)</f>
        <v>0.35528421551775236</v>
      </c>
      <c r="AZ29" s="11">
        <f>AZ28/SUM($AX28:$BF28)</f>
        <v>0.30946594748384804</v>
      </c>
      <c r="BA29" s="11">
        <f>BA28/SUM($AX28:$BF28)</f>
        <v>3.4378519352735462E-2</v>
      </c>
      <c r="BB29" s="11">
        <f>BB28/SUM($AX28:$BF28)</f>
        <v>3.7342184814178176E-3</v>
      </c>
      <c r="BC29" s="11">
        <f>BC28/SUM($AX28:$BF28)</f>
        <v>2.7384268863730663E-2</v>
      </c>
      <c r="BD29" s="11">
        <f>BD28/SUM($AX28:$BF28)</f>
        <v>0.16057139470096615</v>
      </c>
      <c r="BE29" s="11">
        <f>BE28/SUM($AX28:$BF28)</f>
        <v>7.705530199751052E-3</v>
      </c>
      <c r="BF29" s="11">
        <f>BF28/SUM($AX28:$BF28)</f>
        <v>8.4820105506490426E-2</v>
      </c>
      <c r="BG29" s="7"/>
      <c r="BH29" s="11">
        <f>BH28/$BG28</f>
        <v>1.9673310047257038E-2</v>
      </c>
      <c r="BI29" s="11">
        <f>BI28/$BG28</f>
        <v>2.979247996712554E-3</v>
      </c>
      <c r="BJ29" s="11">
        <f>BJ28/$BG28</f>
        <v>1.5512636120813644E-2</v>
      </c>
      <c r="BK29" s="11">
        <f>BK28/$BG28</f>
        <v>7.3607972056708451E-2</v>
      </c>
      <c r="BL29" s="11">
        <f>BL28/$BG28</f>
        <v>8.3316211218409694E-2</v>
      </c>
      <c r="BM29" s="11">
        <f>BM28/$BG28</f>
        <v>0.82787137867269367</v>
      </c>
      <c r="BN29" s="11">
        <f>BN28/$BG28</f>
        <v>1.5409903431271832E-4</v>
      </c>
      <c r="BO29" s="7"/>
      <c r="BP29" s="7">
        <f>BP28/$B28</f>
        <v>0.74560725768262592</v>
      </c>
      <c r="BQ29" s="7">
        <f>BQ28/$BP28</f>
        <v>0.67763069929134911</v>
      </c>
      <c r="BR29" s="7">
        <f>BR28/$BP28</f>
        <v>0.11201363818692339</v>
      </c>
      <c r="BS29" s="7">
        <f>BS28/$BP28</f>
        <v>0.40827650755448591</v>
      </c>
      <c r="BT29" s="7">
        <f>BT28/$BP28</f>
        <v>4.3655568926327049E-2</v>
      </c>
      <c r="BU29" s="7">
        <f>BU28/$BP28</f>
        <v>6.0770156438026475E-2</v>
      </c>
      <c r="BV29" s="7">
        <f>BV28/$BP28</f>
        <v>5.2914828185586307E-2</v>
      </c>
      <c r="BW29" s="7">
        <f>BW28/$BP28</f>
        <v>0.32236930070865089</v>
      </c>
      <c r="BX29" s="7">
        <f>BX28/$BP28</f>
        <v>9.3996523599411685E-2</v>
      </c>
      <c r="BY29" s="7">
        <f>BY28/$BP28</f>
        <v>8.4536702767749702E-2</v>
      </c>
      <c r="BZ29" s="7">
        <f>BZ28/$BP28</f>
        <v>4.3922984356197355E-2</v>
      </c>
      <c r="CA29" s="7">
        <f>CA28/$BP28</f>
        <v>6.083701029549405E-2</v>
      </c>
      <c r="CB29" s="7">
        <f>CB28/$BP28</f>
        <v>3.90760796897981E-2</v>
      </c>
      <c r="CC29" s="7">
        <f>CC28/$BP28</f>
        <v>0.52229576146543655</v>
      </c>
      <c r="CD29" s="7">
        <f>CD28/$CC28</f>
        <v>0.69907200000000003</v>
      </c>
      <c r="CE29" s="7">
        <f>CE28/$CC28</f>
        <v>6.1631999999999999E-2</v>
      </c>
      <c r="CF29" s="7">
        <f>CF28/$CC28</f>
        <v>0.44857599999999997</v>
      </c>
      <c r="CG29" s="7">
        <f>CG28/$CC28</f>
        <v>6.1184000000000002E-2</v>
      </c>
      <c r="CH29" s="7">
        <f>CH28/$CC28</f>
        <v>7.4943999999999997E-2</v>
      </c>
      <c r="CI29" s="7">
        <f>CI28/$CC28</f>
        <v>5.2735999999999998E-2</v>
      </c>
      <c r="CJ29" s="7">
        <f>CJ28/$CC28</f>
        <v>0.30092799999999997</v>
      </c>
      <c r="CK29" s="7">
        <f>CK28/$CC28</f>
        <v>7.5328000000000006E-2</v>
      </c>
      <c r="CL29" s="7">
        <f>CL28/$CC28</f>
        <v>9.5168000000000003E-2</v>
      </c>
      <c r="CM29" s="7">
        <f>CM28/$CC28</f>
        <v>1.056E-2</v>
      </c>
      <c r="CN29" s="7">
        <f>CN28/$CC28</f>
        <v>6.7391999999999994E-2</v>
      </c>
      <c r="CO29" s="7">
        <f>CO28/$CC28</f>
        <v>5.2479999999999999E-2</v>
      </c>
      <c r="CP29" s="7">
        <f>CP28/$BP28</f>
        <v>0.47770423853456345</v>
      </c>
      <c r="CQ29" s="7">
        <f>CQ28/$CP28</f>
        <v>0.65418795045833045</v>
      </c>
      <c r="CR29" s="7">
        <f>CR28/$CP28</f>
        <v>0.16709817367573998</v>
      </c>
      <c r="CS29" s="7">
        <f>CS28/$CP28</f>
        <v>0.36421524036106639</v>
      </c>
      <c r="CT29" s="7">
        <f>CT28/$CP28</f>
        <v>2.4490938352809459E-2</v>
      </c>
      <c r="CU29" s="7">
        <f>CU28/$CP28</f>
        <v>4.5273248897907771E-2</v>
      </c>
      <c r="CV29" s="7">
        <f>CV28/$CP28</f>
        <v>5.31103491708068E-2</v>
      </c>
      <c r="CW29" s="7">
        <f>CW28/$CP28</f>
        <v>0.34581204954166961</v>
      </c>
      <c r="CX29" s="7">
        <f>CX28/$CP28</f>
        <v>0.11440766916240991</v>
      </c>
      <c r="CY29" s="7">
        <f>CY28/$CP28</f>
        <v>7.2913022181792742E-2</v>
      </c>
      <c r="CZ29" s="7">
        <f>CZ28/$CP28</f>
        <v>8.0400251906794493E-2</v>
      </c>
      <c r="DA29" s="7">
        <f>DA28/$CP28</f>
        <v>5.3670142047442443E-2</v>
      </c>
      <c r="DB29" s="7">
        <f>DB28/$CP28</f>
        <v>2.4420964243230005E-2</v>
      </c>
      <c r="DC29" s="7"/>
      <c r="DD29" s="7">
        <f>DD28/$B28</f>
        <v>0.47060289609450939</v>
      </c>
      <c r="DE29" s="7">
        <f>DE28/$B28</f>
        <v>0.28916083044637741</v>
      </c>
      <c r="DF29" s="7">
        <f>DF28/$B28</f>
        <v>0.11342621439074844</v>
      </c>
      <c r="DG29" s="7">
        <f>DG28/$B28</f>
        <v>4.2942950427435636E-2</v>
      </c>
      <c r="DH29" s="7">
        <f>DH28/$B28</f>
        <v>1.3458614759614186E-2</v>
      </c>
      <c r="DI29" s="7"/>
      <c r="DJ29" s="7">
        <f>DJ28/$B28</f>
        <v>8.4265882411584378E-2</v>
      </c>
      <c r="DK29" s="7">
        <f>DK28/$B28</f>
        <v>9.2989058644667652E-2</v>
      </c>
      <c r="DL29" s="7">
        <f>DL28/$B28</f>
        <v>0.75233656506243307</v>
      </c>
      <c r="DM29" s="7">
        <f>DM28/$B28</f>
        <v>0.75976372654088675</v>
      </c>
      <c r="DN29" s="7"/>
      <c r="DO29" s="7"/>
      <c r="DP29" s="7">
        <f>DP28/$DO28</f>
        <v>0.25121244567613527</v>
      </c>
      <c r="DQ29" s="7">
        <f>DQ28/$DO28</f>
        <v>0.13163695912326007</v>
      </c>
      <c r="DR29" s="7">
        <f>DR28/$DO28</f>
        <v>7.9737985765572839E-2</v>
      </c>
      <c r="DS29" s="7">
        <f>DS28/$DO28</f>
        <v>0.28900296025697547</v>
      </c>
      <c r="DT29" s="7">
        <f>DT28/$DO28</f>
        <v>0.2484096491780563</v>
      </c>
      <c r="DU29" s="7"/>
      <c r="DV29" s="7"/>
      <c r="DW29" s="7" t="e">
        <f>DW28/$DV28</f>
        <v>#DIV/0!</v>
      </c>
      <c r="DX29" s="7" t="e">
        <f>DX28/$DV28</f>
        <v>#DIV/0!</v>
      </c>
      <c r="DY29" s="7"/>
      <c r="DZ29" s="30" t="str">
        <f>TRUNC((DZ28/(DO28/10000)),0)&amp;"/10k"</f>
        <v>1365/10k</v>
      </c>
      <c r="EA29" s="7">
        <f>EA28/$DZ28</f>
        <v>1.7301038062283738E-2</v>
      </c>
      <c r="EB29" s="7">
        <f>EB28/$DZ28</f>
        <v>0.10149942329873125</v>
      </c>
      <c r="EC29" s="7">
        <f>EC28/$DZ28</f>
        <v>0.55478662053056516</v>
      </c>
      <c r="ED29" s="7">
        <f>ED28/$DZ28</f>
        <v>0.34832756632064593</v>
      </c>
      <c r="EE29" s="7">
        <f>EE28/$DZ28</f>
        <v>0.49250288350634369</v>
      </c>
      <c r="EF29" s="7"/>
      <c r="EG29" s="7"/>
      <c r="EH29" s="7">
        <f>EH28/$EG28</f>
        <v>0.14000000000000001</v>
      </c>
      <c r="EI29" s="7">
        <f>EI28/$EG28</f>
        <v>5.2499999999999998E-2</v>
      </c>
      <c r="EJ29" s="7">
        <f>EJ28/$EG28</f>
        <v>0.255</v>
      </c>
      <c r="EK29" s="7">
        <f>EK28/$EG28</f>
        <v>0.19</v>
      </c>
      <c r="EL29" s="7">
        <f>EL28/$EG28</f>
        <v>0.21</v>
      </c>
      <c r="EM29" s="7">
        <f>EM28/$EG28</f>
        <v>0.1525</v>
      </c>
      <c r="EN29" s="7">
        <f>EN28/$EG28</f>
        <v>0.54500000000000004</v>
      </c>
      <c r="EO29" s="7">
        <f>EO28/$EG28</f>
        <v>0.45500000000000002</v>
      </c>
      <c r="EP29" s="7">
        <f>EP28/$EG28</f>
        <v>0.03</v>
      </c>
      <c r="EQ29" s="7">
        <f>EQ28/$EG28</f>
        <v>2.5000000000000001E-2</v>
      </c>
      <c r="ER29" s="7">
        <f>ER28/$EG28</f>
        <v>8.2500000000000004E-2</v>
      </c>
      <c r="ES29" s="7">
        <f>ES28/$EG28</f>
        <v>0.86250000000000004</v>
      </c>
      <c r="ET29" s="7">
        <f>ET28/$EG28</f>
        <v>0.44500000000000001</v>
      </c>
      <c r="EU29" s="7">
        <f>EU28/$EG28</f>
        <v>0.44500000000000001</v>
      </c>
      <c r="EV29" s="7">
        <f>EV28/$EG28</f>
        <v>0.11</v>
      </c>
      <c r="EW29" s="7">
        <f>EW28/$EG28</f>
        <v>0.26500000000000001</v>
      </c>
      <c r="EX29" s="7">
        <f>EX28/$EG28</f>
        <v>0.38250000000000001</v>
      </c>
      <c r="EY29" s="7">
        <f>EY28/$EG28</f>
        <v>0.245</v>
      </c>
      <c r="EZ29" s="7">
        <f>EZ28/$EG28</f>
        <v>0.1075</v>
      </c>
      <c r="FA29" s="7"/>
      <c r="FB29" s="7"/>
      <c r="FC29" s="7">
        <f>FC28/$FB28</f>
        <v>0.22500000000000001</v>
      </c>
      <c r="FD29" s="7">
        <f>FD28/$FB28</f>
        <v>0.65</v>
      </c>
      <c r="FE29" s="7">
        <f>FE28/$FB28</f>
        <v>9.166666666666666E-2</v>
      </c>
      <c r="FF29" s="7">
        <f>FF28/$FB28</f>
        <v>3.3333333333333333E-2</v>
      </c>
      <c r="FG29" s="7">
        <f>FG28/$FB28</f>
        <v>0.21666666666666667</v>
      </c>
      <c r="FH29" s="7">
        <f>FH28/$FB28</f>
        <v>0.78333333333333333</v>
      </c>
      <c r="FI29" s="7">
        <f>FI28/$FB28</f>
        <v>0.18333333333333332</v>
      </c>
      <c r="FJ29" s="7">
        <f>FJ28/$FB28</f>
        <v>0.1</v>
      </c>
      <c r="FK29" s="7">
        <f>FK28/$FB28</f>
        <v>0.14166666666666666</v>
      </c>
      <c r="FL29" s="7">
        <f>FL28/$FB28</f>
        <v>0.31666666666666665</v>
      </c>
      <c r="FM29" s="7">
        <f>FM28/$FB28</f>
        <v>0.25833333333333336</v>
      </c>
      <c r="FN29" s="7">
        <f>FN28/$FB28</f>
        <v>9.166666666666666E-2</v>
      </c>
      <c r="FO29" s="7">
        <f>FO28/$FB28</f>
        <v>0.90833333333333333</v>
      </c>
      <c r="FP29" s="7">
        <f>FP28/$FB28</f>
        <v>6.6666666666666666E-2</v>
      </c>
      <c r="FQ29" s="7">
        <f>FQ28/$FB28</f>
        <v>0.6166666666666667</v>
      </c>
      <c r="FR29" s="7">
        <f>FR28/$FB28</f>
        <v>0.31666666666666665</v>
      </c>
      <c r="FS29" s="10"/>
      <c r="FT29" s="18"/>
      <c r="FU29" s="11">
        <v>8.8999999999999996E-2</v>
      </c>
      <c r="FV29" s="11">
        <v>1.0999999999999999E-2</v>
      </c>
      <c r="FW29" s="1"/>
      <c r="FX29" s="11">
        <v>2.3E-2</v>
      </c>
      <c r="FY29" s="11">
        <v>0.14499999999999999</v>
      </c>
      <c r="FZ29" s="11">
        <v>0.23699999999999999</v>
      </c>
      <c r="GA29" s="11">
        <v>0.182</v>
      </c>
      <c r="GB29" s="11">
        <v>0.16400000000000001</v>
      </c>
      <c r="GC29" s="11">
        <v>0.25</v>
      </c>
      <c r="GD29" s="1"/>
      <c r="GE29" s="1"/>
      <c r="GF29" s="11">
        <v>0.27200000000000002</v>
      </c>
      <c r="GG29" s="11">
        <v>7.1999999999999995E-2</v>
      </c>
      <c r="GH29" s="11">
        <v>0.32200000000000001</v>
      </c>
      <c r="GI29" s="11">
        <v>0.14299999999999999</v>
      </c>
      <c r="GJ29" s="11">
        <v>8.8999999999999996E-2</v>
      </c>
      <c r="GK29" s="11">
        <v>5.2999999999999999E-2</v>
      </c>
      <c r="GL29" s="11">
        <v>2.5000000000000001E-2</v>
      </c>
      <c r="GM29" s="11">
        <v>2.1000000000000001E-2</v>
      </c>
      <c r="GN29" s="11">
        <v>3.0000000000000001E-3</v>
      </c>
      <c r="GO29" s="11">
        <v>0</v>
      </c>
      <c r="GP29" s="1"/>
      <c r="GQ29" s="1"/>
      <c r="GR29" s="1"/>
      <c r="GS29" s="11">
        <v>0.19500000000000001</v>
      </c>
      <c r="GT29" s="11">
        <v>0.437</v>
      </c>
      <c r="GU29" s="11">
        <v>0.24099999999999999</v>
      </c>
      <c r="GV29" s="11">
        <v>0.12699626210752876</v>
      </c>
      <c r="GW29" s="1"/>
      <c r="GX29" s="11">
        <v>0.53800000000000003</v>
      </c>
      <c r="GY29" s="11">
        <v>5.0999999999999997E-2</v>
      </c>
      <c r="GZ29" s="1"/>
      <c r="HA29" s="11">
        <v>0.72299999999999998</v>
      </c>
      <c r="HB29" s="11">
        <v>0.50900000000000001</v>
      </c>
      <c r="HC29" s="11">
        <v>0.85699999999999998</v>
      </c>
      <c r="HD29" s="11">
        <v>0.68200000000000005</v>
      </c>
      <c r="HE29" s="11">
        <v>0.24199999999999999</v>
      </c>
      <c r="HF29" s="11">
        <v>0.95699999999999996</v>
      </c>
      <c r="HG29" s="11">
        <v>0.86599999999999999</v>
      </c>
      <c r="HH29" s="11">
        <v>0.874</v>
      </c>
      <c r="HI29" s="1"/>
      <c r="HJ29" s="11">
        <v>0.80500000000000005</v>
      </c>
      <c r="HK29" s="11">
        <v>0.72599999999999998</v>
      </c>
      <c r="HL29" s="11">
        <v>0.72599999999999998</v>
      </c>
      <c r="HM29" s="11">
        <v>0.34799999999999998</v>
      </c>
      <c r="HN29" s="11">
        <v>0.11600000000000001</v>
      </c>
      <c r="HO29" s="11">
        <v>9.6000000000000002E-2</v>
      </c>
      <c r="HP29" s="11">
        <v>7.2999999999999995E-2</v>
      </c>
      <c r="HQ29" s="1"/>
      <c r="HR29" s="11">
        <v>0.186</v>
      </c>
      <c r="HS29" s="11">
        <v>0.161</v>
      </c>
      <c r="HT29" s="1"/>
      <c r="HU29" s="11">
        <v>7.0000000000000001E-3</v>
      </c>
      <c r="HV29" s="11">
        <v>1.9E-2</v>
      </c>
      <c r="HW29" s="11">
        <v>0.66400000000000003</v>
      </c>
      <c r="HX29" s="11">
        <v>0.13</v>
      </c>
      <c r="HY29" s="11">
        <v>2.5999999999999999E-2</v>
      </c>
      <c r="HZ29" s="11">
        <v>0.154</v>
      </c>
      <c r="IA29" s="1"/>
      <c r="IB29" s="11">
        <v>0.23200000000000001</v>
      </c>
      <c r="IC29" s="11">
        <v>0.308</v>
      </c>
      <c r="ID29" s="11">
        <v>0.216</v>
      </c>
      <c r="IE29" s="11">
        <v>0.125</v>
      </c>
      <c r="IF29" s="11">
        <v>0.10299999999999999</v>
      </c>
      <c r="IG29" s="11">
        <v>1.6E-2</v>
      </c>
      <c r="IH29" s="1"/>
      <c r="II29" s="11">
        <v>0.90600000000000003</v>
      </c>
      <c r="IJ29" s="11">
        <v>4.8000000000000001E-2</v>
      </c>
      <c r="IK29" s="11">
        <v>1.7999999999999999E-2</v>
      </c>
      <c r="IL29" s="11">
        <v>2.8000000000000001E-2</v>
      </c>
      <c r="IM29" s="1"/>
      <c r="IN29" s="11">
        <v>0.127</v>
      </c>
      <c r="IO29" s="11">
        <v>0.189</v>
      </c>
      <c r="IP29" s="11">
        <v>4.2999999999999997E-2</v>
      </c>
      <c r="IQ29" s="11">
        <v>0.191</v>
      </c>
      <c r="IR29" s="11">
        <v>6.9000000000000006E-2</v>
      </c>
      <c r="IS29" s="11">
        <v>8.6999999999999994E-2</v>
      </c>
      <c r="IT29" s="11">
        <v>0.14299999999999999</v>
      </c>
      <c r="IU29" s="11">
        <v>6.7000000000000004E-2</v>
      </c>
      <c r="IV29" s="11">
        <v>8.5999999999999993E-2</v>
      </c>
      <c r="IW29" s="11">
        <v>0.16900000000000001</v>
      </c>
      <c r="IX29" s="11">
        <v>0.108</v>
      </c>
      <c r="IY29" s="11">
        <v>4.2000000000000003E-2</v>
      </c>
      <c r="IZ29" s="11">
        <v>7.9000000000000001E-2</v>
      </c>
      <c r="JA29" s="11">
        <v>0.23200000000000001</v>
      </c>
      <c r="JB29" s="11">
        <v>0.13800000000000001</v>
      </c>
      <c r="JC29" s="11">
        <v>0.76500000000000001</v>
      </c>
      <c r="JD29" s="11">
        <v>6.6000000000000003E-2</v>
      </c>
      <c r="JE29" s="11">
        <v>5.7000000000000002E-2</v>
      </c>
      <c r="JF29" s="11">
        <v>5.1999999999999998E-2</v>
      </c>
      <c r="JG29" s="11">
        <v>0.06</v>
      </c>
      <c r="JH29" s="11">
        <v>0.45600000000000002</v>
      </c>
      <c r="JI29" s="11">
        <v>8.7999999999999995E-2</v>
      </c>
      <c r="JJ29" s="11">
        <v>0.14699999999999999</v>
      </c>
      <c r="JK29" s="11">
        <v>0.124</v>
      </c>
      <c r="JL29" s="11">
        <v>0.185</v>
      </c>
      <c r="JM29" s="1"/>
      <c r="JN29" s="1"/>
      <c r="JO29" s="11">
        <f>JO28/$JN28</f>
        <v>5.3656115583985885E-2</v>
      </c>
      <c r="JP29" s="11">
        <f>JP28/$JN28</f>
        <v>0.15799051505459358</v>
      </c>
      <c r="JQ29" s="11">
        <f>JQ28/$JN28</f>
        <v>0.12573067166648286</v>
      </c>
      <c r="JR29" s="11">
        <f>JR28/$JN28</f>
        <v>0.13709054814161245</v>
      </c>
      <c r="JS29" s="11">
        <f>JS28/$JN28</f>
        <v>9.2037057461122757E-2</v>
      </c>
      <c r="JT29" s="11">
        <f>JT28/$JN28</f>
        <v>9.8985331421638914E-2</v>
      </c>
      <c r="JU29" s="11">
        <f>JU28/$JN28</f>
        <v>0.10527186500496305</v>
      </c>
      <c r="JV29" s="11">
        <f>JV28/$JN28</f>
        <v>5.5972206904157933E-2</v>
      </c>
      <c r="JW29" s="11">
        <f>JW28/$JN28</f>
        <v>0.1732656887614426</v>
      </c>
      <c r="JX29" s="11">
        <f>JX28/$JN28</f>
        <v>7.5438402999889714E-2</v>
      </c>
      <c r="JY29" s="11">
        <f>JY28/$JN28</f>
        <v>6.2369030550347412E-2</v>
      </c>
      <c r="JZ29" s="11">
        <f>JZ28/$JN28</f>
        <v>1.3069372449542297E-2</v>
      </c>
      <c r="KA29" s="7"/>
      <c r="KB29" s="59">
        <v>0.88636399999999993</v>
      </c>
      <c r="KC29" s="59">
        <v>0.68506400000000001</v>
      </c>
      <c r="KD29" s="59">
        <v>0.80194799999999999</v>
      </c>
      <c r="KE29" s="59">
        <v>0.70129900000000001</v>
      </c>
      <c r="KF29" s="59">
        <v>0.78571400000000002</v>
      </c>
      <c r="KG29" s="59">
        <v>0.26948100000000003</v>
      </c>
      <c r="KH29" s="59">
        <v>0.57792200000000005</v>
      </c>
      <c r="KI29" s="59">
        <v>0.60714299999999999</v>
      </c>
      <c r="KJ29" s="59">
        <v>0.70129900000000001</v>
      </c>
      <c r="KK29" s="59">
        <v>0.78571400000000002</v>
      </c>
      <c r="KL29" s="59">
        <v>0.84</v>
      </c>
      <c r="KM29" s="59">
        <v>0.94155900000000003</v>
      </c>
      <c r="KN29" s="59">
        <v>0.63961000000000001</v>
      </c>
      <c r="KO29" s="59">
        <v>0.57792199999999994</v>
      </c>
      <c r="KP29" s="59">
        <v>0.91489299999999996</v>
      </c>
      <c r="KQ29" s="59">
        <v>0.69480500000000001</v>
      </c>
      <c r="KR29" s="59">
        <v>0.78896100000000002</v>
      </c>
      <c r="KS29" s="59">
        <v>0.70129900000000001</v>
      </c>
      <c r="KT29" s="59">
        <v>0.63311700000000004</v>
      </c>
      <c r="KU29" s="59">
        <v>0.69480500000000001</v>
      </c>
      <c r="KV29" s="59">
        <v>0.36038999999999999</v>
      </c>
      <c r="KW29" s="59">
        <v>0.77597400000000005</v>
      </c>
      <c r="KX29" s="59">
        <v>0.92</v>
      </c>
      <c r="KY29" s="59">
        <v>0.95</v>
      </c>
      <c r="KZ29" s="59">
        <v>0.92</v>
      </c>
      <c r="LA29" s="59">
        <v>0.62662299999999993</v>
      </c>
      <c r="LB29" s="59">
        <v>0.52922099999999994</v>
      </c>
      <c r="LC29" s="59">
        <v>0.39610400000000001</v>
      </c>
      <c r="LD29" s="59">
        <v>0.66558499999999998</v>
      </c>
      <c r="LE29" s="59">
        <v>0.54545500000000002</v>
      </c>
      <c r="LF29" s="59">
        <v>0.65908999999999995</v>
      </c>
      <c r="LG29" s="7"/>
      <c r="LH29" s="7"/>
      <c r="LI29" s="7"/>
      <c r="LJ29" s="66">
        <f>LJ28/$LI28</f>
        <v>0</v>
      </c>
      <c r="LK29" s="66">
        <f>LK28/$LI28</f>
        <v>0</v>
      </c>
      <c r="LL29" s="7">
        <f>LL28/$LI28</f>
        <v>2.5000000000000001E-2</v>
      </c>
      <c r="LM29" s="7">
        <f>LM28/$LI28</f>
        <v>0.3</v>
      </c>
      <c r="LN29" s="7">
        <f>LN28/$LI28</f>
        <v>0.4</v>
      </c>
      <c r="LO29" s="7">
        <f>LO28/$LI28</f>
        <v>0.2</v>
      </c>
      <c r="LP29" s="7">
        <f>LP28/$LI28</f>
        <v>0.2</v>
      </c>
      <c r="LQ29" s="7">
        <f>LQ28/$LI28</f>
        <v>0.6</v>
      </c>
      <c r="LR29" s="7">
        <f>LR28/$LI28</f>
        <v>0.2</v>
      </c>
      <c r="LS29" s="7">
        <f>LS28/$LI28</f>
        <v>0.22500000000000001</v>
      </c>
      <c r="LT29" s="7"/>
      <c r="LU29" s="76">
        <v>0.27665733995023251</v>
      </c>
      <c r="LV29" s="11">
        <v>0.34985180031991631</v>
      </c>
      <c r="LW29" s="10"/>
      <c r="LX29" s="7"/>
      <c r="LY29" s="7"/>
      <c r="LZ29" s="7"/>
      <c r="MA29" s="7"/>
      <c r="MB29" s="7"/>
      <c r="MC29" s="7"/>
      <c r="MD29" s="7"/>
      <c r="ME29" s="7"/>
      <c r="MF29" s="7"/>
      <c r="MG29" s="7">
        <v>0.82099999999999995</v>
      </c>
      <c r="MH29" s="81">
        <f>MH28/($B28/10000)</f>
        <v>6.9785409864666157</v>
      </c>
      <c r="MI29" s="7">
        <v>0.81299999999999994</v>
      </c>
      <c r="MJ29" s="81">
        <f>MJ28/($B28/10000)</f>
        <v>7.9754754131047036</v>
      </c>
      <c r="MK29" s="7">
        <v>0.63700000000000001</v>
      </c>
      <c r="ML29" s="81">
        <f>ML28/($B28/10000)</f>
        <v>162.74954514866786</v>
      </c>
      <c r="MM29" s="81">
        <f>MM28/($B28/10000)</f>
        <v>923.16127906686938</v>
      </c>
      <c r="MN29" s="81">
        <f>MN28/($B28/10000)</f>
        <v>185.67903696134388</v>
      </c>
      <c r="MO29" s="81">
        <f>MO28/($B28/10000)</f>
        <v>22.431024599356977</v>
      </c>
      <c r="MP29" s="7">
        <v>0.20799999999999999</v>
      </c>
      <c r="MQ29" s="81">
        <f>MQ28/($B28/10000)</f>
        <v>55.080627071754357</v>
      </c>
      <c r="MR29" s="7">
        <v>0.748</v>
      </c>
      <c r="MS29" s="81">
        <f>MS28/($B28/10000)</f>
        <v>71.280811504623287</v>
      </c>
      <c r="MT29" s="7">
        <v>0.13600000000000001</v>
      </c>
      <c r="MU29" s="81">
        <f>MU28/($B28/10000)</f>
        <v>150.53709842235128</v>
      </c>
      <c r="MV29" s="81">
        <f>MV28/($B28/10000)</f>
        <v>0.49846721331904398</v>
      </c>
      <c r="MW29" s="81">
        <f>MW28/($B28/10000)</f>
        <v>8.7231762330832687</v>
      </c>
      <c r="MX29" s="81">
        <f>MX28/($B28/10000)</f>
        <v>10.717045086359445</v>
      </c>
      <c r="MY29" s="81">
        <f>MY28/($B28/10000)</f>
        <v>24.923360665952199</v>
      </c>
      <c r="MZ29" s="7">
        <v>0.54</v>
      </c>
      <c r="NA29" s="7"/>
      <c r="NB29" s="7"/>
      <c r="NC29" s="11">
        <f>NC28/$NB28</f>
        <v>0.51407582175987987</v>
      </c>
      <c r="ND29" s="11">
        <f>ND28/$NB28</f>
        <v>0.48592417824012013</v>
      </c>
      <c r="NE29" s="11">
        <f>NE28/$NB28</f>
        <v>6.0619872379216046E-2</v>
      </c>
      <c r="NF29" s="11">
        <f>NF28/$NB28</f>
        <v>5.6035176148855163E-2</v>
      </c>
      <c r="NG29" s="11">
        <f>NG28/$NB28</f>
        <v>3.1985629256260389E-2</v>
      </c>
      <c r="NH29" s="11">
        <f>NH28/$NB28</f>
        <v>0.15419057322108423</v>
      </c>
      <c r="NI29" s="11">
        <f>NI28/$NB28</f>
        <v>0.38085152018875007</v>
      </c>
      <c r="NJ29" s="11">
        <f>NJ28/$NB28</f>
        <v>0.20507802026918334</v>
      </c>
      <c r="NK29" s="11">
        <f>NK28/$NB28</f>
        <v>9.8423507962893453E-2</v>
      </c>
      <c r="NL29" s="11">
        <f>NL28/$NB28</f>
        <v>1.2815700573757307E-2</v>
      </c>
      <c r="NM29" s="11">
        <f>NM28/$NB28</f>
        <v>0.1486406777843316</v>
      </c>
      <c r="NN29" s="11">
        <f>NN28/$NB28</f>
        <v>0.15419057322108423</v>
      </c>
      <c r="NO29" s="11">
        <f>NO28/$NB28</f>
        <v>0.38085152018875007</v>
      </c>
      <c r="NP29" s="11">
        <f>NP28/$NB28</f>
        <v>0.20507802026918334</v>
      </c>
      <c r="NQ29" s="11">
        <f>NQ28/$NB28</f>
        <v>0.11123920853665076</v>
      </c>
    </row>
    <row r="30" spans="1:381">
      <c r="A30" s="4" t="str">
        <f>A28&amp;"index"</f>
        <v>Sighthill Gorgieindex</v>
      </c>
      <c r="B30" s="7"/>
      <c r="C30" s="12">
        <f>C29/C$6</f>
        <v>0.95524858690462355</v>
      </c>
      <c r="D30" s="12">
        <f>D29/D$6</f>
        <v>1.0471456459647768</v>
      </c>
      <c r="E30" s="12">
        <f>E29/E$6</f>
        <v>1.0949670855983336</v>
      </c>
      <c r="F30" s="12">
        <f>F29/F$6</f>
        <v>0.93313417114259778</v>
      </c>
      <c r="G30" s="12">
        <f>G29/G$6</f>
        <v>0.90173939072076836</v>
      </c>
      <c r="H30" s="12">
        <f>H29/H$6</f>
        <v>0.97717686282848415</v>
      </c>
      <c r="I30" s="12">
        <f>I29/I$6</f>
        <v>1.153903636988042</v>
      </c>
      <c r="J30" s="12">
        <f>J29/J$6</f>
        <v>0.86411000568424967</v>
      </c>
      <c r="K30" s="12">
        <f>K29/K$6</f>
        <v>0.81468770339207075</v>
      </c>
      <c r="L30" s="12">
        <f>L29/L$6</f>
        <v>0.65387547059522366</v>
      </c>
      <c r="M30" s="12">
        <f>M29/M$6</f>
        <v>0.98435331208440935</v>
      </c>
      <c r="N30" s="12">
        <f>N29/N$6</f>
        <v>0.97717686282848415</v>
      </c>
      <c r="O30" s="12">
        <f>O29/O$6</f>
        <v>1.153903636988042</v>
      </c>
      <c r="P30" s="12">
        <f>P29/P$6</f>
        <v>0.86411000568424967</v>
      </c>
      <c r="Q30" s="12">
        <f>Q29/Q$6</f>
        <v>0.79189785452465589</v>
      </c>
      <c r="R30" s="12"/>
      <c r="S30" s="12">
        <f>S29/S$6</f>
        <v>0.79835349853304027</v>
      </c>
      <c r="T30" s="12">
        <f>T29/T$6</f>
        <v>1.3184809822349342</v>
      </c>
      <c r="U30" s="12">
        <f>U29/U$6</f>
        <v>1.4202462874288055</v>
      </c>
      <c r="V30" s="12">
        <f>V29/V$6</f>
        <v>0.90849090048636794</v>
      </c>
      <c r="W30" s="12">
        <f>W29/W$6</f>
        <v>0.76238164277864828</v>
      </c>
      <c r="X30" s="12">
        <f>X29/X$6</f>
        <v>0.80536323616893846</v>
      </c>
      <c r="Y30" s="12">
        <f>Y29/Y$6</f>
        <v>0.85502850313205103</v>
      </c>
      <c r="Z30" s="12"/>
      <c r="AA30" s="12">
        <f>AA29/AA$6</f>
        <v>0.71082687272066036</v>
      </c>
      <c r="AB30" s="12">
        <f>AB29/AB$6</f>
        <v>1.362073554883382</v>
      </c>
      <c r="AC30" s="12">
        <f>AC29/AC$6</f>
        <v>2.2274747482691848</v>
      </c>
      <c r="AD30" s="12">
        <f>AD29/AD$6</f>
        <v>1.2254366367948786</v>
      </c>
      <c r="AE30" s="12">
        <f>AE29/AE$6</f>
        <v>1.1795318410500104</v>
      </c>
      <c r="AF30" s="12">
        <f>AF29/AF$6</f>
        <v>0.86487345166289553</v>
      </c>
      <c r="AG30" s="12"/>
      <c r="AH30" s="12"/>
      <c r="AI30" s="12">
        <f>AI29/AI$6</f>
        <v>1.2234677129779474</v>
      </c>
      <c r="AJ30" s="12">
        <f>AJ29/AJ$6</f>
        <v>1.6565154685660282</v>
      </c>
      <c r="AK30" s="12">
        <f>AK29/AK$6</f>
        <v>1.2681289463631329</v>
      </c>
      <c r="AL30" s="12">
        <f>AL29/AL$6</f>
        <v>0.77549886455212591</v>
      </c>
      <c r="AM30" s="12">
        <f>AM29/AM$6</f>
        <v>0.18692428220748139</v>
      </c>
      <c r="AN30" s="12"/>
      <c r="AO30" s="12"/>
      <c r="AP30" s="12">
        <f>AP29/AP$6</f>
        <v>1.1610334718259996</v>
      </c>
      <c r="AQ30" s="12">
        <f>AQ29/AQ$6</f>
        <v>0.95207580248837975</v>
      </c>
      <c r="AR30" s="12">
        <f>AR29/AR$6</f>
        <v>0.83228536725817182</v>
      </c>
      <c r="AS30" s="12">
        <f>AS29/AS$6</f>
        <v>0.78817363863933687</v>
      </c>
      <c r="AT30" s="12">
        <f>AT29/AT$6</f>
        <v>1.1207876152278977</v>
      </c>
      <c r="AU30" s="12">
        <f>AU29/AU$6</f>
        <v>1.4102345583041083</v>
      </c>
      <c r="AV30" s="12">
        <f>AV29/AV$6</f>
        <v>0.41762290733180912</v>
      </c>
      <c r="AW30" s="12"/>
      <c r="AX30" s="12">
        <f>AX29/AX$6</f>
        <v>0.84649593041362647</v>
      </c>
      <c r="AY30" s="12">
        <f>AY29/AY$6</f>
        <v>1.3856775130955987</v>
      </c>
      <c r="AZ30" s="12">
        <f>AZ29/AZ$6</f>
        <v>0.84261751386994055</v>
      </c>
      <c r="BA30" s="12">
        <f>BA29/BA$6</f>
        <v>1.0836181975612331</v>
      </c>
      <c r="BB30" s="12">
        <f>BB29/BB$6</f>
        <v>0.8565916787421145</v>
      </c>
      <c r="BC30" s="12">
        <f>BC29/BC$6</f>
        <v>0.63757847256446898</v>
      </c>
      <c r="BD30" s="12">
        <f>BD29/BD$6</f>
        <v>0.98266095518029628</v>
      </c>
      <c r="BE30" s="12">
        <f>BE29/BE$6</f>
        <v>0.70556118911604304</v>
      </c>
      <c r="BF30" s="12">
        <f>BF29/BF$6</f>
        <v>0.82112336663451468</v>
      </c>
      <c r="BG30" s="12"/>
      <c r="BH30" s="12">
        <f>BH29/BH$6</f>
        <v>0.89358388210303241</v>
      </c>
      <c r="BI30" s="12">
        <f>BI29/BI$6</f>
        <v>0.32904456823221157</v>
      </c>
      <c r="BJ30" s="12">
        <f>BJ29/BJ$6</f>
        <v>0.14935367401892219</v>
      </c>
      <c r="BK30" s="12">
        <f>BK29/BK$6</f>
        <v>0.57608786648825427</v>
      </c>
      <c r="BL30" s="12">
        <f>BL29/BL$6</f>
        <v>0.65315753153700329</v>
      </c>
      <c r="BM30" s="12">
        <f>BM29/BM$6</f>
        <v>1.2913661882123224</v>
      </c>
      <c r="BN30" s="12">
        <f>BN29/BN$6</f>
        <v>0.46041189137552402</v>
      </c>
      <c r="BO30" s="12"/>
      <c r="BP30" s="12">
        <f>BP29/BP$6</f>
        <v>0.992778145158009</v>
      </c>
      <c r="BQ30" s="12">
        <f>BQ29/BQ$6</f>
        <v>0.98156376554791225</v>
      </c>
      <c r="BR30" s="12">
        <f>BR29/BR$6</f>
        <v>0.98048501075532313</v>
      </c>
      <c r="BS30" s="12">
        <f>BS29/BS$6</f>
        <v>1.0131559458398998</v>
      </c>
      <c r="BT30" s="12">
        <f>BT29/BT$6</f>
        <v>0.55160996800237949</v>
      </c>
      <c r="BU30" s="12">
        <f>BU29/BU$6</f>
        <v>1.5489461834322298</v>
      </c>
      <c r="BV30" s="12">
        <f>BV29/BV$6</f>
        <v>0.96664719306710811</v>
      </c>
      <c r="BW30" s="12">
        <f>BW29/BW$6</f>
        <v>1.0411043082542448</v>
      </c>
      <c r="BX30" s="12">
        <f>BX29/BX$6</f>
        <v>0.80984482429988391</v>
      </c>
      <c r="BY30" s="12">
        <f>BY29/BY$6</f>
        <v>0.81835810074345838</v>
      </c>
      <c r="BZ30" s="12">
        <f>BZ29/BZ$6</f>
        <v>1.2522957948460034</v>
      </c>
      <c r="CA30" s="12">
        <f>CA29/CA$6</f>
        <v>1.6652455152772687</v>
      </c>
      <c r="CB30" s="12">
        <f>CB29/CB$6</f>
        <v>2.0933622201621129</v>
      </c>
      <c r="CC30" s="12">
        <f>CC29/CC$6</f>
        <v>1.0584711230832986</v>
      </c>
      <c r="CD30" s="12">
        <f>CD29/CD$6</f>
        <v>0.96202554305569166</v>
      </c>
      <c r="CE30" s="12">
        <f>CE29/CE$6</f>
        <v>1.1269860246369554</v>
      </c>
      <c r="CF30" s="12">
        <f>CF29/CF$6</f>
        <v>0.96797560402779748</v>
      </c>
      <c r="CG30" s="12">
        <f>CG29/CG$6</f>
        <v>0.56732305479660761</v>
      </c>
      <c r="CH30" s="12">
        <f>CH29/CH$6</f>
        <v>1.5021956693380174</v>
      </c>
      <c r="CI30" s="12">
        <f>CI29/CI$6</f>
        <v>1.0375751172413794</v>
      </c>
      <c r="CJ30" s="12">
        <f>CJ29/CJ$6</f>
        <v>1.1069453022806026</v>
      </c>
      <c r="CK30" s="12">
        <f>CK29/CK$6</f>
        <v>0.7595323737574553</v>
      </c>
      <c r="CL30" s="12">
        <f>CL29/CL$6</f>
        <v>0.90741338680871075</v>
      </c>
      <c r="CM30" s="12">
        <f>CM29/CM$6</f>
        <v>1.3426716434540389</v>
      </c>
      <c r="CN30" s="12">
        <f>CN29/CN$6</f>
        <v>1.6645878701298698</v>
      </c>
      <c r="CO30" s="12">
        <f>CO29/CO$6</f>
        <v>2.6983823824274853</v>
      </c>
      <c r="CP30" s="12">
        <f>CP29/CP$6</f>
        <v>0.94168598030996553</v>
      </c>
      <c r="CQ30" s="12">
        <f>CQ29/CQ$6</f>
        <v>1.0002146262933411</v>
      </c>
      <c r="CR30" s="12">
        <f>CR29/CR$6</f>
        <v>0.97144865394136248</v>
      </c>
      <c r="CS30" s="12">
        <f>CS29/CS$6</f>
        <v>1.0598406587392291</v>
      </c>
      <c r="CT30" s="12">
        <f>CT29/CT$6</f>
        <v>0.48001165119704498</v>
      </c>
      <c r="CU30" s="12">
        <f>CU29/CU$6</f>
        <v>1.5713785474078732</v>
      </c>
      <c r="CV30" s="12">
        <f>CV29/CV$6</f>
        <v>0.9083442452033067</v>
      </c>
      <c r="CW30" s="12">
        <f>CW29/CW$6</f>
        <v>0.9995942337838073</v>
      </c>
      <c r="CX30" s="12">
        <f>CX29/CX$6</f>
        <v>0.86456345022465286</v>
      </c>
      <c r="CY30" s="12">
        <f>CY29/CY$6</f>
        <v>0.71752851151480579</v>
      </c>
      <c r="CZ30" s="12">
        <f>CZ29/CZ$6</f>
        <v>1.3075315616153924</v>
      </c>
      <c r="DA30" s="12">
        <f>DA29/DA$6</f>
        <v>1.6444913504758707</v>
      </c>
      <c r="DB30" s="12">
        <f>DB29/DB$6</f>
        <v>1.3658930552072372</v>
      </c>
      <c r="DC30" s="12"/>
      <c r="DD30" s="12">
        <f>DD29/DD$6</f>
        <v>0.84458922791724778</v>
      </c>
      <c r="DE30" s="12">
        <f>DE29/DE$6</f>
        <v>1.0480131086041418</v>
      </c>
      <c r="DF30" s="12">
        <f>DF29/DF$6</f>
        <v>1.201652022492935</v>
      </c>
      <c r="DG30" s="12">
        <f>DG29/DG$6</f>
        <v>1.4155715787895751</v>
      </c>
      <c r="DH30" s="12">
        <f>DH29/DH$6</f>
        <v>1.4054239762116822</v>
      </c>
      <c r="DI30" s="12"/>
      <c r="DJ30" s="12">
        <f>DJ29/DJ$6</f>
        <v>1.2124325374259504</v>
      </c>
      <c r="DK30" s="12">
        <f>DK29/DK$6</f>
        <v>1.0758212847964037</v>
      </c>
      <c r="DL30" s="12">
        <f>DL29/DL$6</f>
        <v>0.92711882439665816</v>
      </c>
      <c r="DM30" s="12">
        <f>DM29/DM$6</f>
        <v>0.91196006595615153</v>
      </c>
      <c r="DN30" s="12"/>
      <c r="DO30" s="12"/>
      <c r="DP30" s="12">
        <f>DP29/DP$6</f>
        <v>1.3551599590519585</v>
      </c>
      <c r="DQ30" s="12">
        <f>DQ29/DQ$6</f>
        <v>0.85837289879984724</v>
      </c>
      <c r="DR30" s="12">
        <f>DR29/DR$6</f>
        <v>1.0557869026733904</v>
      </c>
      <c r="DS30" s="12">
        <f>DS29/DS$6</f>
        <v>0.69744385289060973</v>
      </c>
      <c r="DT30" s="12">
        <f>DT29/DT$6</f>
        <v>1.4495544968572163</v>
      </c>
      <c r="DU30" s="12"/>
      <c r="DV30" s="12"/>
      <c r="DW30" s="12" t="e">
        <f>DW29/DW$6</f>
        <v>#DIV/0!</v>
      </c>
      <c r="DX30" s="12" t="e">
        <f>DX29/DX$6</f>
        <v>#DIV/0!</v>
      </c>
      <c r="DY30" s="12"/>
      <c r="DZ30" s="33">
        <f>(DZ28/(DO28/10000))/(DZ$5/(DO$5/10000))</f>
        <v>1.7077404960157969</v>
      </c>
      <c r="EA30" s="12">
        <f>EA29/EA$6</f>
        <v>0.19976520019772617</v>
      </c>
      <c r="EB30" s="12">
        <f>EB29/EB$6</f>
        <v>0.19428516016861938</v>
      </c>
      <c r="EC30" s="12">
        <f>EC29/EC$6</f>
        <v>1.4190072343159155</v>
      </c>
      <c r="ED30" s="12">
        <f>ED29/ED$6</f>
        <v>0.70405940726142435</v>
      </c>
      <c r="EE30" s="12">
        <f>EE29/EE$6</f>
        <v>0.97475471219835275</v>
      </c>
      <c r="EF30" s="12"/>
      <c r="EG30" s="12"/>
      <c r="EH30" s="12">
        <f>EH29/EH$6</f>
        <v>0.96979757085020246</v>
      </c>
      <c r="EI30" s="12">
        <f>EI29/EI$6</f>
        <v>1.2476041666666666</v>
      </c>
      <c r="EJ30" s="12">
        <f>EJ29/EJ$6</f>
        <v>1.1496837944664031</v>
      </c>
      <c r="EK30" s="12">
        <f>EK29/EK$6</f>
        <v>1.0271406003159558</v>
      </c>
      <c r="EL30" s="12">
        <f>EL29/EL$6</f>
        <v>1.0008635097493037</v>
      </c>
      <c r="EM30" s="12">
        <f>EM29/EM$6</f>
        <v>0.77426557863501477</v>
      </c>
      <c r="EN30" s="12">
        <f>EN29/EN$6</f>
        <v>1.0292439293598235</v>
      </c>
      <c r="EO30" s="12">
        <f>EO29/EO$6</f>
        <v>0.96708695652173915</v>
      </c>
      <c r="EP30" s="12">
        <f>EP29/EP$6</f>
        <v>1.0266</v>
      </c>
      <c r="EQ30" s="12">
        <f>EQ29/EQ$6</f>
        <v>1.0967948717948719</v>
      </c>
      <c r="ER30" s="12">
        <f>ER29/ER$6</f>
        <v>0.97686851211072667</v>
      </c>
      <c r="ES30" s="12">
        <f>ES29/ES$6</f>
        <v>0.99880710659898486</v>
      </c>
      <c r="ET30" s="12">
        <f>ET29/ET$6</f>
        <v>0.90159265837773828</v>
      </c>
      <c r="EU30" s="12">
        <f>EU29/EU$6</f>
        <v>1.1271576609918579</v>
      </c>
      <c r="EV30" s="12">
        <f>EV29/EV$6</f>
        <v>0.98539267015706811</v>
      </c>
      <c r="EW30" s="12">
        <f>EW29/EW$6</f>
        <v>1.0965296251511487</v>
      </c>
      <c r="EX30" s="12">
        <f>EX29/EX$6</f>
        <v>1.0006995412844037</v>
      </c>
      <c r="EY30" s="12">
        <f>EY29/EY$6</f>
        <v>0.88718518518518508</v>
      </c>
      <c r="EZ30" s="12">
        <f>EZ29/EZ$6</f>
        <v>1.0756286549707601</v>
      </c>
      <c r="FA30" s="12"/>
      <c r="FB30" s="12"/>
      <c r="FC30" s="12">
        <f>FC29/FC$6</f>
        <v>1.0961538461538463</v>
      </c>
      <c r="FD30" s="12">
        <f>FD29/FD$6</f>
        <v>1.0334728033472804</v>
      </c>
      <c r="FE30" s="12">
        <f>FE29/FE$6</f>
        <v>0.66349206349206336</v>
      </c>
      <c r="FF30" s="12">
        <f>FF29/FF$6</f>
        <v>1.2063492063492063</v>
      </c>
      <c r="FG30" s="12">
        <f>FG29/FG$6</f>
        <v>0.97435897435897445</v>
      </c>
      <c r="FH30" s="12">
        <f>FH29/FH$6</f>
        <v>1.0073322053017484</v>
      </c>
      <c r="FI30" s="12">
        <f>FI29/FI$6</f>
        <v>1.0885416666666665</v>
      </c>
      <c r="FJ30" s="12">
        <f>FJ29/FJ$6</f>
        <v>0.90476190476190488</v>
      </c>
      <c r="FK30" s="12">
        <f>FK29/FK$6</f>
        <v>0.98776758409785925</v>
      </c>
      <c r="FL30" s="12">
        <f>FL29/FL$6</f>
        <v>1.0463768115942029</v>
      </c>
      <c r="FM30" s="12">
        <f>FM29/FM$6</f>
        <v>0.93939393939393945</v>
      </c>
      <c r="FN30" s="12">
        <f>FN29/FN$6</f>
        <v>1.0096618357487921</v>
      </c>
      <c r="FO30" s="12">
        <f>FO29/FO$6</f>
        <v>0.9990352146647371</v>
      </c>
      <c r="FP30" s="12">
        <f>FP29/FP$6</f>
        <v>0.69406392694063934</v>
      </c>
      <c r="FQ30" s="12">
        <f>FQ29/FQ$6</f>
        <v>1.0345842531272995</v>
      </c>
      <c r="FR30" s="12">
        <f>FR29/FR$6</f>
        <v>1.0284900284900285</v>
      </c>
      <c r="FS30" s="12"/>
      <c r="FT30" s="12">
        <f>FT28/FT$5</f>
        <v>0.97029702970297027</v>
      </c>
      <c r="FU30" s="12">
        <f>FU29/FU$6</f>
        <v>0.56687898089171973</v>
      </c>
      <c r="FV30" s="12">
        <f>FV29/FV$6</f>
        <v>1</v>
      </c>
      <c r="FW30" s="18"/>
      <c r="FX30" s="12">
        <f>FX29/FX$6</f>
        <v>0.41818181818181815</v>
      </c>
      <c r="FY30" s="12">
        <f>FY29/FY$6</f>
        <v>0.70731707317073167</v>
      </c>
      <c r="FZ30" s="12">
        <f>FZ29/FZ$6</f>
        <v>0.88764044943820219</v>
      </c>
      <c r="GA30" s="12">
        <f>GA29/GA$6</f>
        <v>1.0705882352941176</v>
      </c>
      <c r="GB30" s="12">
        <f>GB29/GB$6</f>
        <v>1.2713178294573644</v>
      </c>
      <c r="GC30" s="12">
        <f>GC29/GC$6</f>
        <v>1.4367816091954024</v>
      </c>
      <c r="GD30" s="45"/>
      <c r="GE30" s="12">
        <f>GE28/GE$5</f>
        <v>0.69831253453970621</v>
      </c>
      <c r="GF30" s="12">
        <f>GF29/GF$6</f>
        <v>1.5722543352601159</v>
      </c>
      <c r="GG30" s="12">
        <f>GG29/GG$6</f>
        <v>1.3333333333333333</v>
      </c>
      <c r="GH30" s="12">
        <f>GH29/GH$6</f>
        <v>1.3360995850622408</v>
      </c>
      <c r="GI30" s="12">
        <f>GI29/GI$6</f>
        <v>0.91666666666666663</v>
      </c>
      <c r="GJ30" s="12">
        <f>GJ29/GJ$6</f>
        <v>0.67938931297709915</v>
      </c>
      <c r="GK30" s="12">
        <f>GK29/GK$6</f>
        <v>0.61627906976744184</v>
      </c>
      <c r="GL30" s="12">
        <f>GL29/GL$6</f>
        <v>0.5</v>
      </c>
      <c r="GM30" s="12">
        <f>GM29/GM$6</f>
        <v>0.30434782608695654</v>
      </c>
      <c r="GN30" s="12">
        <f>GN29/GN$6</f>
        <v>0.10714285714285714</v>
      </c>
      <c r="GO30" s="12">
        <f>GO29/GO$6</f>
        <v>0</v>
      </c>
      <c r="GP30" s="12">
        <f>GP28/GP$5</f>
        <v>0.61073164612538022</v>
      </c>
      <c r="GQ30" s="12">
        <f>GQ28/GQ$5</f>
        <v>0.87458210459868801</v>
      </c>
      <c r="GR30" s="18"/>
      <c r="GS30" s="12">
        <f>GS29/GS$6</f>
        <v>0.72490706319702602</v>
      </c>
      <c r="GT30" s="12">
        <f>GT29/GT$6</f>
        <v>0.97762863534675615</v>
      </c>
      <c r="GU30" s="12">
        <f>GU29/GU$6</f>
        <v>1.2617801047120418</v>
      </c>
      <c r="GV30" s="12">
        <f>GV29/GV$6</f>
        <v>1.3655512054572985</v>
      </c>
      <c r="GW30" s="18"/>
      <c r="GX30" s="12">
        <f>GX29/GX$6</f>
        <v>1.1326315789473687</v>
      </c>
      <c r="GY30" s="12">
        <f>GY29/GY$6</f>
        <v>0.56043956043956045</v>
      </c>
      <c r="GZ30" s="1"/>
      <c r="HA30" s="12">
        <f>HA29/HA$6</f>
        <v>1.0226308345120227</v>
      </c>
      <c r="HB30" s="12">
        <f>HB29/HB$6</f>
        <v>0.95856873822975519</v>
      </c>
      <c r="HC30" s="12">
        <f>HC29/HC$6</f>
        <v>1.0035128805620608</v>
      </c>
      <c r="HD30" s="12">
        <f>HD29/HD$6</f>
        <v>0.96875000000000011</v>
      </c>
      <c r="HE30" s="12">
        <f>HE29/HE$6</f>
        <v>0.93798449612403101</v>
      </c>
      <c r="HF30" s="12">
        <f>HF29/HF$6</f>
        <v>1.0010460251046025</v>
      </c>
      <c r="HG30" s="12">
        <f>HG29/HG$6</f>
        <v>0.98074745186862966</v>
      </c>
      <c r="HH30" s="12">
        <f>HH29/HH$6</f>
        <v>0.97435897435897434</v>
      </c>
      <c r="HI30" s="18"/>
      <c r="HJ30" s="12">
        <f>HJ29/HJ$6</f>
        <v>1.0087719298245614</v>
      </c>
      <c r="HK30" s="12">
        <f>HK29/HK$6</f>
        <v>1.004149377593361</v>
      </c>
      <c r="HL30" s="12">
        <f>HL29/HL$6</f>
        <v>0.97843665768194066</v>
      </c>
      <c r="HM30" s="12">
        <f>HM29/HM$6</f>
        <v>0.9802816901408451</v>
      </c>
      <c r="HN30" s="12">
        <f>HN29/HN$6</f>
        <v>1.1372549019607845</v>
      </c>
      <c r="HO30" s="12">
        <f>HO29/HO$6</f>
        <v>0.88888888888888895</v>
      </c>
      <c r="HP30" s="12">
        <f>HP29/HP$6</f>
        <v>1.3035714285714284</v>
      </c>
      <c r="HQ30" s="18"/>
      <c r="HR30" s="12">
        <f>HR29/HR$6</f>
        <v>1.0054054054054054</v>
      </c>
      <c r="HS30" s="12">
        <f>HS29/HS$6</f>
        <v>1</v>
      </c>
      <c r="HT30" s="18"/>
      <c r="HU30" s="12">
        <f>HU29/HU$6</f>
        <v>0.875</v>
      </c>
      <c r="HV30" s="12">
        <f>HV29/HV$6</f>
        <v>1.1176470588235292</v>
      </c>
      <c r="HW30" s="12">
        <f>HW29/HW$6</f>
        <v>0.98662704309063887</v>
      </c>
      <c r="HX30" s="12">
        <f>HX29/HX$6</f>
        <v>0.97744360902255634</v>
      </c>
      <c r="HY30" s="12">
        <f>HY29/HY$6</f>
        <v>1.368421052631579</v>
      </c>
      <c r="HZ30" s="12">
        <f>HZ29/HZ$6</f>
        <v>1.0266666666666666</v>
      </c>
      <c r="IA30" s="18"/>
      <c r="IB30" s="12">
        <f>IB29/IB$6</f>
        <v>1.0357142857142858</v>
      </c>
      <c r="IC30" s="12">
        <f>IC29/IC$6</f>
        <v>1.013157894736842</v>
      </c>
      <c r="ID30" s="12">
        <f>ID29/ID$6</f>
        <v>0.94736842105263153</v>
      </c>
      <c r="IE30" s="12">
        <f>IE29/IE$6</f>
        <v>0.93984962406015038</v>
      </c>
      <c r="IF30" s="12">
        <f>IF29/IF$6</f>
        <v>1.0729166666666665</v>
      </c>
      <c r="IG30" s="12">
        <f>IG29/IG$6</f>
        <v>1.0666666666666667</v>
      </c>
      <c r="IH30" s="18"/>
      <c r="II30" s="12">
        <f>II29/II$6</f>
        <v>0.9988974641675854</v>
      </c>
      <c r="IJ30" s="12">
        <f>IJ29/IJ$6</f>
        <v>0.90566037735849059</v>
      </c>
      <c r="IK30" s="12">
        <f>IK29/IK$6</f>
        <v>1.125</v>
      </c>
      <c r="IL30" s="12">
        <f>IL29/IL$6</f>
        <v>1.1666666666666667</v>
      </c>
      <c r="IM30" s="18"/>
      <c r="IN30" s="12">
        <f>IN29/IN$6</f>
        <v>1.1238938053097345</v>
      </c>
      <c r="IO30" s="12">
        <f>IO29/IO$6</f>
        <v>1.0106951871657754</v>
      </c>
      <c r="IP30" s="12">
        <f>IP29/IP$6</f>
        <v>1.1025641025641024</v>
      </c>
      <c r="IQ30" s="12">
        <f>IQ29/IQ$6</f>
        <v>0.90952380952380962</v>
      </c>
      <c r="IR30" s="12">
        <f>IR29/IR$6</f>
        <v>1.0952380952380953</v>
      </c>
      <c r="IS30" s="12">
        <f>IS29/IS$6</f>
        <v>0.97752808988764039</v>
      </c>
      <c r="IT30" s="12">
        <f>IT29/IT$6</f>
        <v>0.92258064516129024</v>
      </c>
      <c r="IU30" s="12">
        <f>IU29/IU$6</f>
        <v>1</v>
      </c>
      <c r="IV30" s="12">
        <f>IV29/IV$6</f>
        <v>1.0117647058823527</v>
      </c>
      <c r="IW30" s="12">
        <f>IW29/IW$6</f>
        <v>1.3100775193798451</v>
      </c>
      <c r="IX30" s="12">
        <f>IX29/IX$6</f>
        <v>1.1534262509711866</v>
      </c>
      <c r="IY30" s="12">
        <f>IY29/IY$6</f>
        <v>1.4000000000000001</v>
      </c>
      <c r="IZ30" s="12">
        <f>IZ29/IZ$6</f>
        <v>0.83157894736842108</v>
      </c>
      <c r="JA30" s="12">
        <f>JA29/JA$6</f>
        <v>0.84436413222425322</v>
      </c>
      <c r="JB30" s="12">
        <f>JB29/JB$6</f>
        <v>0.9928057553956835</v>
      </c>
      <c r="JC30" s="12">
        <f>JC29/JC$6</f>
        <v>1.0309973045822103</v>
      </c>
      <c r="JD30" s="12">
        <f>JD29/JD$6</f>
        <v>1.03125</v>
      </c>
      <c r="JE30" s="12">
        <f>JE29/JE$6</f>
        <v>0.91935483870967749</v>
      </c>
      <c r="JF30" s="12">
        <f>JF29/JF$6</f>
        <v>0.89655172413793094</v>
      </c>
      <c r="JG30" s="12">
        <f>JG29/JG$6</f>
        <v>0.81081081081081086</v>
      </c>
      <c r="JH30" s="12">
        <f>JH29/JH$6</f>
        <v>1.0729411764705883</v>
      </c>
      <c r="JI30" s="12">
        <f>JI29/JI$6</f>
        <v>1</v>
      </c>
      <c r="JJ30" s="12">
        <f>JJ29/JJ$6</f>
        <v>0.94838709677419353</v>
      </c>
      <c r="JK30" s="12">
        <f>JK29/JK$6</f>
        <v>0.91176470588235292</v>
      </c>
      <c r="JL30" s="12">
        <f>JL29/JL$6</f>
        <v>0.93434343434343425</v>
      </c>
      <c r="JM30" s="1"/>
      <c r="JN30" s="1"/>
      <c r="JO30" s="56">
        <f>JO29/JO$6</f>
        <v>0.56087970593157721</v>
      </c>
      <c r="JP30" s="56">
        <f>JP29/JP$6</f>
        <v>0.61688062664997489</v>
      </c>
      <c r="JQ30" s="56">
        <f>JQ29/JQ$6</f>
        <v>0.83650495340643627</v>
      </c>
      <c r="JR30" s="56">
        <f>JR29/JR$6</f>
        <v>1.1598598650569849</v>
      </c>
      <c r="JS30" s="56">
        <f>JS29/JS$6</f>
        <v>1.2427861702610155</v>
      </c>
      <c r="JT30" s="56">
        <f>JT29/JT$6</f>
        <v>1.2493107899293228</v>
      </c>
      <c r="JU30" s="56">
        <f>JU29/JU$6</f>
        <v>1.2652276827341622</v>
      </c>
      <c r="JV30" s="56">
        <f>JV29/JV$6</f>
        <v>1.4953188410101335</v>
      </c>
      <c r="JW30" s="56">
        <f>JW29/JW$6</f>
        <v>1.6376908380550925</v>
      </c>
      <c r="JX30" s="56">
        <f>JX29/JX$6</f>
        <v>0.59293553617908146</v>
      </c>
      <c r="JY30" s="56">
        <f>JY29/JY$6</f>
        <v>0.64863791772361301</v>
      </c>
      <c r="JZ30" s="56">
        <f>JZ29/JZ$6</f>
        <v>0.42057744712930789</v>
      </c>
      <c r="KA30" s="7"/>
      <c r="KB30" s="12">
        <f>KB29/KB$6</f>
        <v>0.94552654121005419</v>
      </c>
      <c r="KC30" s="12">
        <f>KC29/KC$6</f>
        <v>1.0413459316819282</v>
      </c>
      <c r="KD30" s="12">
        <f>KD29/KD$6</f>
        <v>0.89877380027771892</v>
      </c>
      <c r="KE30" s="12">
        <f>KE29/KE$6</f>
        <v>0.95942185618912112</v>
      </c>
      <c r="KF30" s="12">
        <f>KF29/KF$6</f>
        <v>0.91839444554837357</v>
      </c>
      <c r="KG30" s="12">
        <f>KG29/KG$6</f>
        <v>0.72593145323136354</v>
      </c>
      <c r="KH30" s="12">
        <f>KH29/KH$6</f>
        <v>1.0007359345589675</v>
      </c>
      <c r="KI30" s="12">
        <f>KI29/KI$6</f>
        <v>0.9747867453804866</v>
      </c>
      <c r="KJ30" s="12">
        <f>KJ29/KJ$6</f>
        <v>1.0093610345497592</v>
      </c>
      <c r="KK30" s="12">
        <f>KK29/KK$6</f>
        <v>0.96478955388641052</v>
      </c>
      <c r="KL30" s="12">
        <f>KL29/KL$6</f>
        <v>0.96551724137931028</v>
      </c>
      <c r="KM30" s="12">
        <f>KM29/KM$6</f>
        <v>1.059330014344781</v>
      </c>
      <c r="KN30" s="12">
        <f>KN29/KN$6</f>
        <v>1.305326530612245</v>
      </c>
      <c r="KO30" s="12">
        <f>KO29/KO$6</f>
        <v>1.0934909585609383</v>
      </c>
      <c r="KP30" s="12">
        <f>KP29/KP$6</f>
        <v>1.0155209732381703</v>
      </c>
      <c r="KQ30" s="12">
        <f>KQ29/KQ$6</f>
        <v>1.0011166664265234</v>
      </c>
      <c r="KR30" s="12">
        <f>KR29/KR$6</f>
        <v>0.92716625653102813</v>
      </c>
      <c r="KS30" s="12">
        <f>KS29/KS$6</f>
        <v>0.91419010697069325</v>
      </c>
      <c r="KT30" s="12">
        <f>KT29/KT$6</f>
        <v>0.95268455416432818</v>
      </c>
      <c r="KU30" s="12">
        <f>KU29/KU$6</f>
        <v>1.0089055457460157</v>
      </c>
      <c r="KV30" s="12">
        <f>KV29/KV$6</f>
        <v>0.76158415590508244</v>
      </c>
      <c r="KW30" s="12">
        <f>KW29/KW$6</f>
        <v>1.0419422669448855</v>
      </c>
      <c r="KX30" s="12">
        <f>KX29/KX$6</f>
        <v>1.0697674418604652</v>
      </c>
      <c r="KY30" s="12">
        <f>KY29/KY$6</f>
        <v>1.0919540229885056</v>
      </c>
      <c r="KZ30" s="12">
        <f>KZ29/KZ$6</f>
        <v>1.0574712643678161</v>
      </c>
      <c r="LA30" s="12">
        <f>LA29/LA$6</f>
        <v>1.0429081189397544</v>
      </c>
      <c r="LB30" s="12">
        <f>LB29/LB$6</f>
        <v>1.1586539829886917</v>
      </c>
      <c r="LC30" s="12">
        <f>LC29/LC$6</f>
        <v>1.2028118974234396</v>
      </c>
      <c r="LD30" s="12">
        <f>LD29/LD$6</f>
        <v>0.93504021353563016</v>
      </c>
      <c r="LE30" s="12">
        <f>LE29/LE$6</f>
        <v>0.88553783612220938</v>
      </c>
      <c r="LF30" s="12">
        <f>LF29/LF$6</f>
        <v>1.0068422314932073</v>
      </c>
      <c r="LG30" s="7"/>
      <c r="LH30" s="7"/>
      <c r="LI30" s="7"/>
      <c r="LJ30" s="72" t="e">
        <f>LJ29/LJ$6</f>
        <v>#DIV/0!</v>
      </c>
      <c r="LK30" s="72" t="e">
        <f>LK29/LK$6</f>
        <v>#DIV/0!</v>
      </c>
      <c r="LL30" s="12">
        <f>LL29/LL$6</f>
        <v>0.71071428571428574</v>
      </c>
      <c r="LM30" s="12">
        <f>LM29/LM$6</f>
        <v>1.1940000000000002</v>
      </c>
      <c r="LN30" s="12">
        <f>LN29/LN$6</f>
        <v>2.4121212121212121</v>
      </c>
      <c r="LO30" s="12">
        <f>LO29/LO$6</f>
        <v>1.5113924050632912</v>
      </c>
      <c r="LP30" s="12">
        <f>LP29/LP$6</f>
        <v>1.6583333333333334</v>
      </c>
      <c r="LQ30" s="12">
        <f>LQ29/LQ$6</f>
        <v>1.404705882352941</v>
      </c>
      <c r="LR30" s="12">
        <f>LR29/LR$6</f>
        <v>1.5307692307692307</v>
      </c>
      <c r="LS30" s="12">
        <f>LS29/LS$6</f>
        <v>1.638109756097561</v>
      </c>
      <c r="LT30" s="7"/>
      <c r="LU30" s="12">
        <f>LU29/LU$6</f>
        <v>1.7347321392076571</v>
      </c>
      <c r="LV30" s="12">
        <f>LV29/LV$6</f>
        <v>1.6720945113459833</v>
      </c>
      <c r="LW30" s="10"/>
      <c r="LX30" s="7"/>
      <c r="LY30" s="7"/>
      <c r="LZ30" s="7"/>
      <c r="MA30" s="7"/>
      <c r="MB30" s="7"/>
      <c r="MC30" s="7"/>
      <c r="MD30" s="7"/>
      <c r="ME30" s="7"/>
      <c r="MF30" s="7"/>
      <c r="MG30" s="12">
        <f>MG29/MG$6</f>
        <v>1.1294538450956115</v>
      </c>
      <c r="MH30" s="12">
        <f>MH29/MH$6</f>
        <v>1.2548129829242234</v>
      </c>
      <c r="MI30" s="12">
        <f>MI29/MI$6</f>
        <v>1.1513949865458151</v>
      </c>
      <c r="MJ30" s="12">
        <f>MJ29/MJ$6</f>
        <v>1.2675345892027179</v>
      </c>
      <c r="MK30" s="12">
        <f>MK29/MK$6</f>
        <v>1.0261565202822978</v>
      </c>
      <c r="ML30" s="12">
        <f>ML29/ML$6</f>
        <v>1.2661210469579298</v>
      </c>
      <c r="MM30" s="12">
        <f>MM29/MM$6</f>
        <v>1.4384032225511234</v>
      </c>
      <c r="MN30" s="12">
        <f>MN29/MN$6</f>
        <v>1.6182619481711464</v>
      </c>
      <c r="MO30" s="12">
        <f>MO29/MO$6</f>
        <v>3.2125922091893013</v>
      </c>
      <c r="MP30" s="12">
        <f>MP29/MP$6</f>
        <v>0.7684322135650451</v>
      </c>
      <c r="MQ30" s="12">
        <f>MQ29/MQ$6</f>
        <v>0.54889003530970748</v>
      </c>
      <c r="MR30" s="12">
        <f>MR29/MR$6</f>
        <v>1.115460612161205</v>
      </c>
      <c r="MS30" s="12">
        <f>MS29/MS$6</f>
        <v>1.1184277137610765</v>
      </c>
      <c r="MT30" s="12">
        <f>MT29/MT$6</f>
        <v>1.0343463843509477</v>
      </c>
      <c r="MU30" s="12">
        <f>MU29/MU$6</f>
        <v>1.3514325373674203</v>
      </c>
      <c r="MV30" s="12">
        <f>MV29/MV$6</f>
        <v>2.2325893332547873</v>
      </c>
      <c r="MW30" s="12">
        <f>MW29/MW$6</f>
        <v>2.0862788672405168</v>
      </c>
      <c r="MX30" s="12">
        <f>MX29/MX$6</f>
        <v>0.86986388354984701</v>
      </c>
      <c r="MY30" s="12">
        <f>MY29/MY$6</f>
        <v>1.1852549549132556</v>
      </c>
      <c r="MZ30" s="12">
        <f>MZ29/MZ$6</f>
        <v>0.80040672519517331</v>
      </c>
      <c r="NA30" s="7"/>
      <c r="NB30" s="7"/>
      <c r="NC30" s="12">
        <f>NC29/NC$6</f>
        <v>1.0544744565514645</v>
      </c>
      <c r="ND30" s="12">
        <f>ND29/ND$6</f>
        <v>0.94817899377666393</v>
      </c>
      <c r="NE30" s="12">
        <f>NE29/NE$6</f>
        <v>1.1043461106377794</v>
      </c>
      <c r="NF30" s="12">
        <f>NF29/NF$6</f>
        <v>0.93256824145829953</v>
      </c>
      <c r="NG30" s="12">
        <f>NG29/NG$6</f>
        <v>0.87615991551117045</v>
      </c>
      <c r="NH30" s="12">
        <f>NH29/NH$6</f>
        <v>1.0225863548738312</v>
      </c>
      <c r="NI30" s="12">
        <f>NI29/NI$6</f>
        <v>1.2042733619146648</v>
      </c>
      <c r="NJ30" s="12">
        <f>NJ29/NJ$6</f>
        <v>0.86244014689789461</v>
      </c>
      <c r="NK30" s="12">
        <f>NK29/NK$6</f>
        <v>0.80040954301083544</v>
      </c>
      <c r="NL30" s="12">
        <f>NL29/NL$6</f>
        <v>0.61837377016275064</v>
      </c>
      <c r="NM30" s="12">
        <f>NM29/NM$6</f>
        <v>0.9812195187063355</v>
      </c>
      <c r="NN30" s="12">
        <f>NN29/NN$6</f>
        <v>1.0225863548738312</v>
      </c>
      <c r="NO30" s="12">
        <f>NO29/NO$6</f>
        <v>1.2042733619146648</v>
      </c>
      <c r="NP30" s="12">
        <f>NP29/NP$6</f>
        <v>0.86244014689789461</v>
      </c>
      <c r="NQ30" s="12">
        <f>NQ29/NQ$6</f>
        <v>0.77415420456421957</v>
      </c>
    </row>
    <row r="31" spans="1:381">
      <c r="A31" s="2" t="s">
        <v>14</v>
      </c>
      <c r="B31" s="10">
        <v>25867</v>
      </c>
      <c r="C31" s="10">
        <v>12968</v>
      </c>
      <c r="D31" s="10">
        <v>12899</v>
      </c>
      <c r="E31" s="10">
        <v>1459</v>
      </c>
      <c r="F31" s="10">
        <v>2081</v>
      </c>
      <c r="G31" s="10">
        <v>1283</v>
      </c>
      <c r="H31" s="10">
        <v>2742</v>
      </c>
      <c r="I31" s="10">
        <v>8050</v>
      </c>
      <c r="J31" s="10">
        <v>5333</v>
      </c>
      <c r="K31" s="10">
        <v>4208</v>
      </c>
      <c r="L31" s="1">
        <v>711</v>
      </c>
      <c r="M31" s="1">
        <f>E31+F31+G31</f>
        <v>4823</v>
      </c>
      <c r="N31" s="1">
        <f>H31</f>
        <v>2742</v>
      </c>
      <c r="O31" s="1">
        <f>I31</f>
        <v>8050</v>
      </c>
      <c r="P31" s="1">
        <f>J31</f>
        <v>5333</v>
      </c>
      <c r="Q31" s="1">
        <f>K31+L31</f>
        <v>4919</v>
      </c>
      <c r="R31" s="10">
        <v>10163</v>
      </c>
      <c r="S31" s="1">
        <v>1474</v>
      </c>
      <c r="T31" s="1">
        <v>1459</v>
      </c>
      <c r="U31" s="1">
        <v>406</v>
      </c>
      <c r="V31" s="1">
        <v>3312</v>
      </c>
      <c r="W31" s="1">
        <v>1893</v>
      </c>
      <c r="X31" s="1">
        <v>1175</v>
      </c>
      <c r="Y31" s="1">
        <v>444</v>
      </c>
      <c r="Z31" s="1">
        <v>10163</v>
      </c>
      <c r="AA31" s="10">
        <v>7808</v>
      </c>
      <c r="AB31" s="1">
        <v>26</v>
      </c>
      <c r="AC31" s="1">
        <v>655</v>
      </c>
      <c r="AD31" s="1">
        <v>566</v>
      </c>
      <c r="AE31" s="1">
        <v>1030</v>
      </c>
      <c r="AF31" s="1">
        <v>78</v>
      </c>
      <c r="AG31" s="1">
        <v>605</v>
      </c>
      <c r="AH31" s="1">
        <v>10163</v>
      </c>
      <c r="AI31" s="1">
        <v>47</v>
      </c>
      <c r="AJ31" s="1">
        <v>210</v>
      </c>
      <c r="AK31" s="1">
        <v>2960</v>
      </c>
      <c r="AL31" s="1">
        <v>3917</v>
      </c>
      <c r="AM31" s="1">
        <v>3029</v>
      </c>
      <c r="AN31" s="1">
        <v>5.6</v>
      </c>
      <c r="AO31" s="1">
        <v>10163</v>
      </c>
      <c r="AP31" s="1">
        <v>2933</v>
      </c>
      <c r="AQ31" s="1">
        <v>3524</v>
      </c>
      <c r="AR31" s="1">
        <v>3177</v>
      </c>
      <c r="AS31" s="1">
        <v>503</v>
      </c>
      <c r="AT31" s="1">
        <v>26</v>
      </c>
      <c r="AU31" s="1">
        <v>124</v>
      </c>
      <c r="AV31" s="1">
        <v>5549</v>
      </c>
      <c r="AW31" s="1"/>
      <c r="AX31" s="1">
        <v>95</v>
      </c>
      <c r="AY31" s="1">
        <v>2406</v>
      </c>
      <c r="AZ31" s="1">
        <v>5639</v>
      </c>
      <c r="BA31" s="1">
        <v>361</v>
      </c>
      <c r="BB31" s="1">
        <v>75</v>
      </c>
      <c r="BC31" s="1">
        <v>449</v>
      </c>
      <c r="BD31" s="1">
        <v>702</v>
      </c>
      <c r="BE31" s="1">
        <v>116</v>
      </c>
      <c r="BF31" s="1">
        <v>1151</v>
      </c>
      <c r="BG31" s="1">
        <v>10393</v>
      </c>
      <c r="BH31" s="1">
        <v>202</v>
      </c>
      <c r="BI31" s="1">
        <v>29</v>
      </c>
      <c r="BJ31" s="1">
        <v>3522</v>
      </c>
      <c r="BK31" s="1">
        <v>2329</v>
      </c>
      <c r="BL31" s="1">
        <v>1220</v>
      </c>
      <c r="BM31" s="1">
        <v>3323</v>
      </c>
      <c r="BN31" s="1">
        <v>0</v>
      </c>
      <c r="BO31" s="1"/>
      <c r="BP31" s="1">
        <v>17268</v>
      </c>
      <c r="BQ31" s="1">
        <v>12058</v>
      </c>
      <c r="BR31" s="1">
        <v>2569</v>
      </c>
      <c r="BS31" s="1">
        <v>6876</v>
      </c>
      <c r="BT31" s="1">
        <v>1549</v>
      </c>
      <c r="BU31" s="1">
        <v>520</v>
      </c>
      <c r="BV31" s="1">
        <v>544</v>
      </c>
      <c r="BW31" s="1">
        <v>5210</v>
      </c>
      <c r="BX31" s="1">
        <v>2830</v>
      </c>
      <c r="BY31" s="1">
        <v>994</v>
      </c>
      <c r="BZ31" s="1">
        <v>705</v>
      </c>
      <c r="CA31" s="1">
        <v>452</v>
      </c>
      <c r="CB31" s="1">
        <v>229</v>
      </c>
      <c r="CC31" s="1">
        <v>8400</v>
      </c>
      <c r="CD31" s="1">
        <v>6235</v>
      </c>
      <c r="CE31" s="1">
        <v>471</v>
      </c>
      <c r="CF31" s="1">
        <v>4119</v>
      </c>
      <c r="CG31" s="1">
        <v>1077</v>
      </c>
      <c r="CH31" s="1">
        <v>307</v>
      </c>
      <c r="CI31" s="1">
        <v>261</v>
      </c>
      <c r="CJ31" s="1">
        <v>2165</v>
      </c>
      <c r="CK31" s="1">
        <v>1206</v>
      </c>
      <c r="CL31" s="1">
        <v>586</v>
      </c>
      <c r="CM31" s="1">
        <v>51</v>
      </c>
      <c r="CN31" s="1">
        <v>219</v>
      </c>
      <c r="CO31" s="1">
        <v>103</v>
      </c>
      <c r="CP31" s="1">
        <v>8868</v>
      </c>
      <c r="CQ31" s="1">
        <v>5823</v>
      </c>
      <c r="CR31" s="1">
        <v>2098</v>
      </c>
      <c r="CS31" s="1">
        <v>2757</v>
      </c>
      <c r="CT31" s="1">
        <v>472</v>
      </c>
      <c r="CU31" s="1">
        <v>213</v>
      </c>
      <c r="CV31" s="1">
        <v>283</v>
      </c>
      <c r="CW31" s="1">
        <v>3045</v>
      </c>
      <c r="CX31" s="1">
        <v>1624</v>
      </c>
      <c r="CY31" s="1">
        <v>408</v>
      </c>
      <c r="CZ31" s="1">
        <v>654</v>
      </c>
      <c r="DA31" s="1">
        <v>233</v>
      </c>
      <c r="DB31" s="1">
        <v>126</v>
      </c>
      <c r="DC31" s="1"/>
      <c r="DD31" s="1">
        <v>14959</v>
      </c>
      <c r="DE31" s="1">
        <v>6481</v>
      </c>
      <c r="DF31" s="1">
        <v>2050</v>
      </c>
      <c r="DG31" s="1">
        <v>579</v>
      </c>
      <c r="DH31" s="1">
        <v>169</v>
      </c>
      <c r="DI31" s="1"/>
      <c r="DJ31" s="1">
        <v>1386</v>
      </c>
      <c r="DK31" s="1">
        <v>2188</v>
      </c>
      <c r="DL31" s="1">
        <v>20664</v>
      </c>
      <c r="DM31" s="10">
        <f>DD31+DE31</f>
        <v>21440</v>
      </c>
      <c r="DN31" s="1"/>
      <c r="DO31" s="1">
        <v>19383</v>
      </c>
      <c r="DP31" s="1">
        <v>3911</v>
      </c>
      <c r="DQ31" s="1">
        <v>2779</v>
      </c>
      <c r="DR31" s="1">
        <v>1512</v>
      </c>
      <c r="DS31" s="1">
        <v>8337</v>
      </c>
      <c r="DT31" s="1">
        <v>2844</v>
      </c>
      <c r="DU31" s="1"/>
      <c r="DV31" s="23"/>
      <c r="DW31" s="23"/>
      <c r="DX31" s="23"/>
      <c r="DY31" s="1"/>
      <c r="DZ31" s="34">
        <v>1115</v>
      </c>
      <c r="EA31" s="36">
        <v>110</v>
      </c>
      <c r="EB31" s="36">
        <v>540</v>
      </c>
      <c r="EC31" s="36">
        <v>465</v>
      </c>
      <c r="ED31" s="36">
        <v>510</v>
      </c>
      <c r="EE31" s="36">
        <v>605</v>
      </c>
      <c r="EF31" s="37"/>
      <c r="EG31" s="36">
        <v>660</v>
      </c>
      <c r="EH31" s="36">
        <v>100</v>
      </c>
      <c r="EI31" s="36">
        <v>30</v>
      </c>
      <c r="EJ31" s="36">
        <v>145</v>
      </c>
      <c r="EK31" s="36">
        <v>110</v>
      </c>
      <c r="EL31" s="36">
        <v>140</v>
      </c>
      <c r="EM31" s="36">
        <v>135</v>
      </c>
      <c r="EN31" s="36">
        <v>345</v>
      </c>
      <c r="EO31" s="36">
        <v>315</v>
      </c>
      <c r="EP31" s="36">
        <v>30</v>
      </c>
      <c r="EQ31" s="36">
        <v>15</v>
      </c>
      <c r="ER31" s="36">
        <v>65</v>
      </c>
      <c r="ES31" s="36">
        <v>550</v>
      </c>
      <c r="ET31" s="36">
        <v>325</v>
      </c>
      <c r="EU31" s="36">
        <v>270</v>
      </c>
      <c r="EV31" s="36">
        <v>65</v>
      </c>
      <c r="EW31" s="36">
        <v>160</v>
      </c>
      <c r="EX31" s="36">
        <v>250</v>
      </c>
      <c r="EY31" s="36">
        <v>170</v>
      </c>
      <c r="EZ31" s="36">
        <v>80</v>
      </c>
      <c r="FA31" s="1"/>
      <c r="FB31" s="36">
        <v>125</v>
      </c>
      <c r="FC31" s="36">
        <v>30</v>
      </c>
      <c r="FD31" s="36">
        <v>70</v>
      </c>
      <c r="FE31" s="36">
        <v>25</v>
      </c>
      <c r="FF31" s="36">
        <v>0</v>
      </c>
      <c r="FG31" s="36">
        <v>25</v>
      </c>
      <c r="FH31" s="36">
        <v>100</v>
      </c>
      <c r="FI31" s="36">
        <v>25</v>
      </c>
      <c r="FJ31" s="36">
        <v>10</v>
      </c>
      <c r="FK31" s="36">
        <v>20</v>
      </c>
      <c r="FL31" s="36">
        <v>30</v>
      </c>
      <c r="FM31" s="36">
        <v>40</v>
      </c>
      <c r="FN31" s="36">
        <v>20</v>
      </c>
      <c r="FO31" s="36">
        <v>105</v>
      </c>
      <c r="FP31" s="36">
        <v>10</v>
      </c>
      <c r="FQ31" s="36">
        <v>85</v>
      </c>
      <c r="FR31" s="36">
        <v>30</v>
      </c>
      <c r="FS31" s="10">
        <v>10630</v>
      </c>
      <c r="FT31" s="18">
        <v>29.9</v>
      </c>
      <c r="FU31" s="10">
        <f>$FS31*FU32</f>
        <v>2126</v>
      </c>
      <c r="FV31" s="10">
        <f>$FS31*FV32</f>
        <v>116.92999999999999</v>
      </c>
      <c r="FW31" s="18"/>
      <c r="FX31" s="10">
        <f>$FS31*FX32</f>
        <v>1009.85</v>
      </c>
      <c r="FY31" s="10">
        <f>$FS31*FY32</f>
        <v>2880.73</v>
      </c>
      <c r="FZ31" s="10">
        <f>$FS31*FZ32</f>
        <v>2838.21</v>
      </c>
      <c r="GA31" s="10">
        <f>$FS31*GA32</f>
        <v>1520.09</v>
      </c>
      <c r="GB31" s="10">
        <f>$FS31*GB32</f>
        <v>956.69999999999993</v>
      </c>
      <c r="GC31" s="10">
        <f>$FS31*GC32</f>
        <v>1435.0500000000002</v>
      </c>
      <c r="GD31" s="45"/>
      <c r="GE31" s="47">
        <v>48692.9</v>
      </c>
      <c r="GF31" s="10">
        <f>$FS31*GF32</f>
        <v>1530.7199999999998</v>
      </c>
      <c r="GG31" s="10">
        <f>$FS31*GG32</f>
        <v>563.39</v>
      </c>
      <c r="GH31" s="10">
        <f>$FS31*GH32</f>
        <v>1509.4599999999998</v>
      </c>
      <c r="GI31" s="10">
        <f>$FS31*GI32</f>
        <v>1403.16</v>
      </c>
      <c r="GJ31" s="10">
        <f>$FS31*GJ32</f>
        <v>1541.35</v>
      </c>
      <c r="GK31" s="10">
        <f>$FS31*GK32</f>
        <v>1137.4100000000001</v>
      </c>
      <c r="GL31" s="10">
        <f>$FS31*GL32</f>
        <v>754.7299999999999</v>
      </c>
      <c r="GM31" s="10">
        <f>$FS31*GM32</f>
        <v>1339.38</v>
      </c>
      <c r="GN31" s="10">
        <f>$FS31*GN32</f>
        <v>595.28</v>
      </c>
      <c r="GO31" s="10">
        <f>$FS31*GO32</f>
        <v>255.12</v>
      </c>
      <c r="GP31" s="47">
        <v>218618</v>
      </c>
      <c r="GQ31" s="17">
        <f>GP31/GE31</f>
        <v>4.4897305356633099</v>
      </c>
      <c r="GR31" s="18"/>
      <c r="GS31" s="10">
        <f>$FS31*GS32</f>
        <v>3741.7599999999998</v>
      </c>
      <c r="GT31" s="10">
        <f>$FS31*GT32</f>
        <v>4655.9399999999996</v>
      </c>
      <c r="GU31" s="10">
        <f>$FS31*GU32</f>
        <v>1520.09</v>
      </c>
      <c r="GV31" s="10">
        <f>$FS31*GV32</f>
        <v>712.21</v>
      </c>
      <c r="GW31" s="18"/>
      <c r="GX31" s="10"/>
      <c r="GY31" s="10"/>
      <c r="GZ31" s="1"/>
      <c r="HA31" s="1"/>
      <c r="HB31" s="10"/>
      <c r="HC31" s="10"/>
      <c r="HD31" s="10"/>
      <c r="HE31" s="10"/>
      <c r="HF31" s="10"/>
      <c r="HG31" s="10"/>
      <c r="HH31" s="10"/>
      <c r="HI31" s="18"/>
      <c r="HJ31" s="10"/>
      <c r="HK31" s="10"/>
      <c r="HL31" s="10"/>
      <c r="HM31" s="10"/>
      <c r="HN31" s="10"/>
      <c r="HO31" s="10"/>
      <c r="HP31" s="10"/>
      <c r="HQ31" s="18"/>
      <c r="HR31" s="10"/>
      <c r="HS31" s="10"/>
      <c r="HT31" s="18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  <c r="IG31" s="10"/>
      <c r="IH31" s="18"/>
      <c r="II31" s="10"/>
      <c r="IJ31" s="10"/>
      <c r="IK31" s="10"/>
      <c r="IL31" s="10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7"/>
      <c r="JN31" s="55">
        <v>11447</v>
      </c>
      <c r="JO31" s="55">
        <v>1354</v>
      </c>
      <c r="JP31" s="55">
        <v>3198</v>
      </c>
      <c r="JQ31" s="55">
        <v>1865</v>
      </c>
      <c r="JR31" s="55">
        <v>1414</v>
      </c>
      <c r="JS31" s="55">
        <v>711</v>
      </c>
      <c r="JT31" s="55">
        <v>883</v>
      </c>
      <c r="JU31" s="55">
        <v>862</v>
      </c>
      <c r="JV31" s="55">
        <v>406</v>
      </c>
      <c r="JW31" s="55">
        <v>754</v>
      </c>
      <c r="JX31" s="9">
        <v>1583</v>
      </c>
      <c r="JY31" s="10">
        <v>1087</v>
      </c>
      <c r="JZ31" s="10">
        <v>496</v>
      </c>
      <c r="KA31" s="1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"/>
      <c r="LH31" s="1" t="s">
        <v>337</v>
      </c>
      <c r="LI31" s="64">
        <v>31</v>
      </c>
      <c r="LJ31" s="71"/>
      <c r="LK31" s="74"/>
      <c r="LL31" s="75">
        <v>2</v>
      </c>
      <c r="LM31" s="75">
        <v>3</v>
      </c>
      <c r="LN31" s="75"/>
      <c r="LO31" s="75">
        <v>2</v>
      </c>
      <c r="LP31" s="75">
        <v>1</v>
      </c>
      <c r="LQ31" s="75">
        <v>2</v>
      </c>
      <c r="LR31" s="75">
        <v>2</v>
      </c>
      <c r="LS31" s="75">
        <v>2</v>
      </c>
      <c r="LT31" s="1"/>
      <c r="LU31" s="77">
        <v>2495.2662433474147</v>
      </c>
      <c r="LV31" s="39">
        <v>656.47612185247215</v>
      </c>
      <c r="LW31" s="55">
        <v>6052.7721456894078</v>
      </c>
      <c r="LX31" s="7" t="s">
        <v>370</v>
      </c>
      <c r="LY31" s="78">
        <v>8</v>
      </c>
      <c r="LZ31" s="78">
        <v>6</v>
      </c>
      <c r="MA31" s="78">
        <v>4</v>
      </c>
      <c r="MB31" s="1"/>
      <c r="MC31" s="1">
        <v>0</v>
      </c>
      <c r="MD31" s="1">
        <v>0</v>
      </c>
      <c r="ME31" s="1">
        <v>0</v>
      </c>
      <c r="MF31" s="1">
        <v>0</v>
      </c>
      <c r="MG31" s="79">
        <f>MH31*MG32</f>
        <v>3</v>
      </c>
      <c r="MH31" s="81">
        <v>5</v>
      </c>
      <c r="MI31" s="79">
        <f>MJ31*MI32</f>
        <v>4</v>
      </c>
      <c r="MJ31" s="81">
        <v>5</v>
      </c>
      <c r="MK31" s="79">
        <f>ML31*MK32</f>
        <v>114.04799999999999</v>
      </c>
      <c r="ML31" s="81">
        <v>162</v>
      </c>
      <c r="MM31" s="81">
        <v>702</v>
      </c>
      <c r="MN31" s="81">
        <v>177</v>
      </c>
      <c r="MO31" s="81">
        <v>2</v>
      </c>
      <c r="MP31" s="79">
        <f>MQ31*MP32</f>
        <v>36.994999999999997</v>
      </c>
      <c r="MQ31" s="81">
        <v>245</v>
      </c>
      <c r="MR31" s="79">
        <f>MS31*MR32</f>
        <v>9.9959999999999987</v>
      </c>
      <c r="MS31" s="81">
        <v>17</v>
      </c>
      <c r="MT31" s="79">
        <f>MU31*MT32</f>
        <v>27.972000000000001</v>
      </c>
      <c r="MU31" s="81">
        <v>148</v>
      </c>
      <c r="MV31" s="81">
        <v>0</v>
      </c>
      <c r="MW31" s="81">
        <v>11</v>
      </c>
      <c r="MX31" s="81">
        <v>5</v>
      </c>
      <c r="MY31" s="81">
        <v>39</v>
      </c>
      <c r="MZ31" s="79">
        <f>MY31*MZ32</f>
        <v>24.999000000000002</v>
      </c>
      <c r="NA31" s="1"/>
      <c r="NB31" s="10">
        <v>24238</v>
      </c>
      <c r="NC31" s="10">
        <v>11738</v>
      </c>
      <c r="ND31" s="10">
        <v>12500</v>
      </c>
      <c r="NE31" s="10">
        <v>1519</v>
      </c>
      <c r="NF31" s="10">
        <v>2005</v>
      </c>
      <c r="NG31" s="10">
        <v>1331</v>
      </c>
      <c r="NH31" s="10">
        <v>2433</v>
      </c>
      <c r="NI31" s="10">
        <v>5514</v>
      </c>
      <c r="NJ31" s="10">
        <v>7150</v>
      </c>
      <c r="NK31" s="10">
        <v>3744</v>
      </c>
      <c r="NL31" s="1">
        <v>542</v>
      </c>
      <c r="NM31" s="1">
        <f>NE31+NF31+NG31</f>
        <v>4855</v>
      </c>
      <c r="NN31" s="1">
        <f>NH31</f>
        <v>2433</v>
      </c>
      <c r="NO31" s="1">
        <f>NI31</f>
        <v>5514</v>
      </c>
      <c r="NP31" s="1">
        <f>NJ31</f>
        <v>7150</v>
      </c>
      <c r="NQ31" s="1">
        <f>NK31+NL31</f>
        <v>4286</v>
      </c>
    </row>
    <row r="32" spans="1:381">
      <c r="A32" s="4" t="str">
        <f>A31&amp;"%"</f>
        <v>Colinton Fairmilehead%</v>
      </c>
      <c r="B32" s="7"/>
      <c r="C32" s="11">
        <f>C31/$B31</f>
        <v>0.50133374569915334</v>
      </c>
      <c r="D32" s="11">
        <f>D31/$B31</f>
        <v>0.49866625430084666</v>
      </c>
      <c r="E32" s="11">
        <f>E31/$B31</f>
        <v>5.6403912320717516E-2</v>
      </c>
      <c r="F32" s="11">
        <f>F31/$B31</f>
        <v>8.0449994201105657E-2</v>
      </c>
      <c r="G32" s="11">
        <f>G31/$B31</f>
        <v>4.9599876290253989E-2</v>
      </c>
      <c r="H32" s="11">
        <f>H31/$B31</f>
        <v>0.10600378861097151</v>
      </c>
      <c r="I32" s="11">
        <f>I31/$B31</f>
        <v>0.31120732980245103</v>
      </c>
      <c r="J32" s="11">
        <f>J31/$B31</f>
        <v>0.20617002358217032</v>
      </c>
      <c r="K32" s="11">
        <f>K31/$B31</f>
        <v>0.16267831600108246</v>
      </c>
      <c r="L32" s="11">
        <f>L31/$B31</f>
        <v>2.7486759191247535E-2</v>
      </c>
      <c r="M32" s="11">
        <f>M31/$B31</f>
        <v>0.18645378281207717</v>
      </c>
      <c r="N32" s="11">
        <f>N31/$B31</f>
        <v>0.10600378861097151</v>
      </c>
      <c r="O32" s="11">
        <f>O31/$B31</f>
        <v>0.31120732980245103</v>
      </c>
      <c r="P32" s="11">
        <f>P31/$B31</f>
        <v>0.20617002358217032</v>
      </c>
      <c r="Q32" s="11">
        <f>Q31/$B31</f>
        <v>0.19016507519233</v>
      </c>
      <c r="R32" s="7"/>
      <c r="S32" s="11">
        <f>S31/$R31</f>
        <v>0.14503591459214799</v>
      </c>
      <c r="T32" s="11">
        <f>T31/$R31</f>
        <v>0.14355997244908</v>
      </c>
      <c r="U32" s="11">
        <f>U31/$R31</f>
        <v>3.9948834005706979E-2</v>
      </c>
      <c r="V32" s="11">
        <f>V31/$R31</f>
        <v>0.32588802518941257</v>
      </c>
      <c r="W32" s="11">
        <f>W31/$R31</f>
        <v>0.18626389845518054</v>
      </c>
      <c r="X32" s="11">
        <f>X31/$R31</f>
        <v>0.11561546787365935</v>
      </c>
      <c r="Y32" s="11">
        <f>Y31/$R31</f>
        <v>4.3687887434812556E-2</v>
      </c>
      <c r="Z32" s="7"/>
      <c r="AA32" s="11">
        <f>AA31/$R31</f>
        <v>0.76827708353832525</v>
      </c>
      <c r="AB32" s="11">
        <f>AB31/$R31</f>
        <v>2.5582997146511859E-3</v>
      </c>
      <c r="AC32" s="11">
        <f>AC31/$R31</f>
        <v>6.4449473580635644E-2</v>
      </c>
      <c r="AD32" s="11">
        <f>AD31/$R31</f>
        <v>5.5692216865098891E-2</v>
      </c>
      <c r="AE32" s="11">
        <f>AE31/$R31</f>
        <v>0.10134802715733543</v>
      </c>
      <c r="AF32" s="11">
        <f>AF31/$R31</f>
        <v>7.6748991439535572E-3</v>
      </c>
      <c r="AG32" s="11"/>
      <c r="AH32" s="7"/>
      <c r="AI32" s="11">
        <f>AI31/$R31</f>
        <v>4.6246187149463743E-3</v>
      </c>
      <c r="AJ32" s="11">
        <f>AJ31/$R31</f>
        <v>2.0663190002951883E-2</v>
      </c>
      <c r="AK32" s="11">
        <f>AK31/$R31</f>
        <v>0.29125258289875039</v>
      </c>
      <c r="AL32" s="11">
        <f>AL31/$R31</f>
        <v>0.38541769162648826</v>
      </c>
      <c r="AM32" s="11">
        <f>AM31/$R31</f>
        <v>0.29804191675686315</v>
      </c>
      <c r="AN32" s="7"/>
      <c r="AO32" s="7"/>
      <c r="AP32" s="11">
        <f>AP31/$R31</f>
        <v>0.28859588704122796</v>
      </c>
      <c r="AQ32" s="11">
        <f>AQ31/$R31</f>
        <v>0.34674800747810686</v>
      </c>
      <c r="AR32" s="11">
        <f>AR31/$R31</f>
        <v>0.31260454590180065</v>
      </c>
      <c r="AS32" s="11">
        <f>AS31/$R31</f>
        <v>4.9493259864213324E-2</v>
      </c>
      <c r="AT32" s="11">
        <f>AT31/$R31</f>
        <v>2.5582997146511859E-3</v>
      </c>
      <c r="AU32" s="11">
        <f>AU31/$R31</f>
        <v>1.2201121716028732E-2</v>
      </c>
      <c r="AV32" s="11">
        <f>AV31/$R31</f>
        <v>0.54600019679228573</v>
      </c>
      <c r="AW32" s="7"/>
      <c r="AX32" s="11">
        <f>AX31/SUM($AX31:$BF31)</f>
        <v>8.6410769510642162E-3</v>
      </c>
      <c r="AY32" s="11">
        <f>AY31/SUM($AX31:$BF31)</f>
        <v>0.2188466436237948</v>
      </c>
      <c r="AZ32" s="11">
        <f>AZ31/SUM($AX31:$BF31)</f>
        <v>0.51291613607422226</v>
      </c>
      <c r="BA32" s="11">
        <f>BA31/SUM($AX31:$BF31)</f>
        <v>3.2836092414044026E-2</v>
      </c>
      <c r="BB32" s="11">
        <f>BB31/SUM($AX31:$BF31)</f>
        <v>6.8219028561033292E-3</v>
      </c>
      <c r="BC32" s="11">
        <f>BC31/SUM($AX31:$BF31)</f>
        <v>4.084045843187193E-2</v>
      </c>
      <c r="BD32" s="11">
        <f>BD31/SUM($AX31:$BF31)</f>
        <v>6.3853010733127158E-2</v>
      </c>
      <c r="BE32" s="11">
        <f>BE31/SUM($AX31:$BF31)</f>
        <v>1.0551209750773149E-2</v>
      </c>
      <c r="BF32" s="11">
        <f>BF31/SUM($AX31:$BF31)</f>
        <v>0.1046934691649991</v>
      </c>
      <c r="BG32" s="7"/>
      <c r="BH32" s="11">
        <f>BH31/$BG31</f>
        <v>1.9436158953141536E-2</v>
      </c>
      <c r="BI32" s="11">
        <f>BI31/$BG31</f>
        <v>2.7903396516886364E-3</v>
      </c>
      <c r="BJ32" s="11">
        <f>BJ31/$BG31</f>
        <v>0.33888193976715097</v>
      </c>
      <c r="BK32" s="11">
        <f>BK31/$BG31</f>
        <v>0.22409313961320118</v>
      </c>
      <c r="BL32" s="11">
        <f>BL31/$BG31</f>
        <v>0.11738670258828057</v>
      </c>
      <c r="BM32" s="11">
        <f>BM31/$BG31</f>
        <v>0.31973443664004619</v>
      </c>
      <c r="BN32" s="11">
        <f>BN31/$BG31</f>
        <v>0</v>
      </c>
      <c r="BO32" s="7"/>
      <c r="BP32" s="7">
        <f>BP31/$B31</f>
        <v>0.66756871689797814</v>
      </c>
      <c r="BQ32" s="7">
        <f>BQ31/$BP31</f>
        <v>0.69828584665276816</v>
      </c>
      <c r="BR32" s="7">
        <f>BR31/$BP31</f>
        <v>0.14877229557563124</v>
      </c>
      <c r="BS32" s="7">
        <f>BS31/$BP31</f>
        <v>0.39819318971507994</v>
      </c>
      <c r="BT32" s="7">
        <f>BT31/$BP31</f>
        <v>8.9703497799397736E-2</v>
      </c>
      <c r="BU32" s="7">
        <f>BU31/$BP31</f>
        <v>3.0113504748668057E-2</v>
      </c>
      <c r="BV32" s="7">
        <f>BV31/$BP31</f>
        <v>3.1503358813991196E-2</v>
      </c>
      <c r="BW32" s="7">
        <f>BW31/$BP31</f>
        <v>0.30171415334723189</v>
      </c>
      <c r="BX32" s="7">
        <f>BX31/$BP31</f>
        <v>0.16388695853602039</v>
      </c>
      <c r="BY32" s="7">
        <f>BY31/$BP31</f>
        <v>5.7563122538800096E-2</v>
      </c>
      <c r="BZ32" s="7">
        <f>BZ31/$BP31</f>
        <v>4.0826963168867268E-2</v>
      </c>
      <c r="CA32" s="7">
        <f>CA31/$BP31</f>
        <v>2.6175584896919155E-2</v>
      </c>
      <c r="CB32" s="7">
        <f>CB31/$BP31</f>
        <v>1.3261524206624971E-2</v>
      </c>
      <c r="CC32" s="7">
        <f>CC31/$BP31</f>
        <v>0.48644892286309938</v>
      </c>
      <c r="CD32" s="7">
        <f>CD31/$CC31</f>
        <v>0.74226190476190479</v>
      </c>
      <c r="CE32" s="7">
        <f>CE31/$CC31</f>
        <v>5.6071428571428571E-2</v>
      </c>
      <c r="CF32" s="7">
        <f>CF31/$CC31</f>
        <v>0.49035714285714288</v>
      </c>
      <c r="CG32" s="7">
        <f>CG31/$CC31</f>
        <v>0.12821428571428573</v>
      </c>
      <c r="CH32" s="7">
        <f>CH31/$CC31</f>
        <v>3.6547619047619051E-2</v>
      </c>
      <c r="CI32" s="7">
        <f>CI31/$CC31</f>
        <v>3.1071428571428573E-2</v>
      </c>
      <c r="CJ32" s="7">
        <f>CJ31/$CC31</f>
        <v>0.25773809523809521</v>
      </c>
      <c r="CK32" s="7">
        <f>CK31/$CC31</f>
        <v>0.14357142857142857</v>
      </c>
      <c r="CL32" s="7">
        <f>CL31/$CC31</f>
        <v>6.9761904761904761E-2</v>
      </c>
      <c r="CM32" s="7">
        <f>CM31/$CC31</f>
        <v>6.0714285714285714E-3</v>
      </c>
      <c r="CN32" s="7">
        <f>CN31/$CC31</f>
        <v>2.6071428571428572E-2</v>
      </c>
      <c r="CO32" s="7">
        <f>CO31/$CC31</f>
        <v>1.2261904761904762E-2</v>
      </c>
      <c r="CP32" s="7">
        <f>CP31/$BP31</f>
        <v>0.51355107713690062</v>
      </c>
      <c r="CQ32" s="7">
        <f>CQ31/$CP31</f>
        <v>0.65663058186738832</v>
      </c>
      <c r="CR32" s="7">
        <f>CR31/$CP31</f>
        <v>0.23658096526838068</v>
      </c>
      <c r="CS32" s="7">
        <f>CS31/$CP31</f>
        <v>0.310893098782138</v>
      </c>
      <c r="CT32" s="7">
        <f>CT31/$CP31</f>
        <v>5.3225078935498424E-2</v>
      </c>
      <c r="CU32" s="7">
        <f>CU31/$CP31</f>
        <v>2.401894451962111E-2</v>
      </c>
      <c r="CV32" s="7">
        <f>CV31/$CP31</f>
        <v>3.1912494361750116E-2</v>
      </c>
      <c r="CW32" s="7">
        <f>CW31/$CP31</f>
        <v>0.34336941813261163</v>
      </c>
      <c r="CX32" s="7">
        <f>CX31/$CP31</f>
        <v>0.18313035633739289</v>
      </c>
      <c r="CY32" s="7">
        <f>CY31/$CP31</f>
        <v>4.6008119079837616E-2</v>
      </c>
      <c r="CZ32" s="7">
        <f>CZ31/$CP31</f>
        <v>7.3748308525033834E-2</v>
      </c>
      <c r="DA32" s="7">
        <f>DA31/$CP31</f>
        <v>2.627424447451511E-2</v>
      </c>
      <c r="DB32" s="7">
        <f>DB31/$CP31</f>
        <v>1.4208389715832206E-2</v>
      </c>
      <c r="DC32" s="7"/>
      <c r="DD32" s="7">
        <f>DD31/$B31</f>
        <v>0.57830440329377197</v>
      </c>
      <c r="DE32" s="7">
        <f>DE31/$B31</f>
        <v>0.25055089496269378</v>
      </c>
      <c r="DF32" s="7">
        <f>DF31/$B31</f>
        <v>7.9251556036649018E-2</v>
      </c>
      <c r="DG32" s="7">
        <f>DG31/$B31</f>
        <v>2.2383732168399891E-2</v>
      </c>
      <c r="DH32" s="7">
        <f>DH31/$B31</f>
        <v>6.5334209610700897E-3</v>
      </c>
      <c r="DI32" s="7"/>
      <c r="DJ32" s="7">
        <f>DJ31/$B31</f>
        <v>5.358178373990026E-2</v>
      </c>
      <c r="DK32" s="7">
        <f>DK31/$B31</f>
        <v>8.4586538833262462E-2</v>
      </c>
      <c r="DL32" s="7">
        <f>DL31/$B31</f>
        <v>0.79885568484942204</v>
      </c>
      <c r="DM32" s="7">
        <f>DM31/$B31</f>
        <v>0.82885529825646576</v>
      </c>
      <c r="DN32" s="7"/>
      <c r="DO32" s="7"/>
      <c r="DP32" s="7">
        <f>DP31/$DO31</f>
        <v>0.20177475107052573</v>
      </c>
      <c r="DQ32" s="7">
        <f>DQ31/$DO31</f>
        <v>0.14337305886601662</v>
      </c>
      <c r="DR32" s="7">
        <f>DR31/$DO31</f>
        <v>7.8006500541711807E-2</v>
      </c>
      <c r="DS32" s="7">
        <f>DS31/$DO31</f>
        <v>0.43011917659804982</v>
      </c>
      <c r="DT32" s="7">
        <f>DT31/$DO31</f>
        <v>0.14672651292369601</v>
      </c>
      <c r="DU32" s="7"/>
      <c r="DV32" s="7"/>
      <c r="DW32" s="7" t="e">
        <f>DW31/$DV31</f>
        <v>#DIV/0!</v>
      </c>
      <c r="DX32" s="7" t="e">
        <f>DX31/$DV31</f>
        <v>#DIV/0!</v>
      </c>
      <c r="DY32" s="7"/>
      <c r="DZ32" s="30" t="str">
        <f>TRUNC((DZ31/(DO31/10000)),0)&amp;"/10k"</f>
        <v>575/10k</v>
      </c>
      <c r="EA32" s="7">
        <f>EA31/$DZ31</f>
        <v>9.8654708520179366E-2</v>
      </c>
      <c r="EB32" s="7">
        <f>EB31/$DZ31</f>
        <v>0.48430493273542602</v>
      </c>
      <c r="EC32" s="7">
        <f>EC31/$DZ31</f>
        <v>0.4170403587443946</v>
      </c>
      <c r="ED32" s="7">
        <f>ED31/$DZ31</f>
        <v>0.45739910313901344</v>
      </c>
      <c r="EE32" s="7">
        <f>EE31/$DZ31</f>
        <v>0.54260089686098656</v>
      </c>
      <c r="EF32" s="7"/>
      <c r="EG32" s="7"/>
      <c r="EH32" s="7">
        <f>EH31/$EG31</f>
        <v>0.15151515151515152</v>
      </c>
      <c r="EI32" s="7">
        <f>EI31/$EG31</f>
        <v>4.5454545454545456E-2</v>
      </c>
      <c r="EJ32" s="7">
        <f>EJ31/$EG31</f>
        <v>0.2196969696969697</v>
      </c>
      <c r="EK32" s="7">
        <f>EK31/$EG31</f>
        <v>0.16666666666666666</v>
      </c>
      <c r="EL32" s="7">
        <f>EL31/$EG31</f>
        <v>0.21212121212121213</v>
      </c>
      <c r="EM32" s="7">
        <f>EM31/$EG31</f>
        <v>0.20454545454545456</v>
      </c>
      <c r="EN32" s="7">
        <f>EN31/$EG31</f>
        <v>0.52272727272727271</v>
      </c>
      <c r="EO32" s="7">
        <f>EO31/$EG31</f>
        <v>0.47727272727272729</v>
      </c>
      <c r="EP32" s="7">
        <f>EP31/$EG31</f>
        <v>4.5454545454545456E-2</v>
      </c>
      <c r="EQ32" s="7">
        <f>EQ31/$EG31</f>
        <v>2.2727272727272728E-2</v>
      </c>
      <c r="ER32" s="7">
        <f>ER31/$EG31</f>
        <v>9.8484848484848481E-2</v>
      </c>
      <c r="ES32" s="7">
        <f>ES31/$EG31</f>
        <v>0.83333333333333337</v>
      </c>
      <c r="ET32" s="7">
        <f>ET31/$EG31</f>
        <v>0.49242424242424243</v>
      </c>
      <c r="EU32" s="7">
        <f>EU31/$EG31</f>
        <v>0.40909090909090912</v>
      </c>
      <c r="EV32" s="7">
        <f>EV31/$EG31</f>
        <v>9.8484848484848481E-2</v>
      </c>
      <c r="EW32" s="7">
        <f>EW31/$EG31</f>
        <v>0.24242424242424243</v>
      </c>
      <c r="EX32" s="7">
        <f>EX31/$EG31</f>
        <v>0.37878787878787878</v>
      </c>
      <c r="EY32" s="7">
        <f>EY31/$EG31</f>
        <v>0.25757575757575757</v>
      </c>
      <c r="EZ32" s="7">
        <f>EZ31/$EG31</f>
        <v>0.12121212121212122</v>
      </c>
      <c r="FA32" s="7"/>
      <c r="FB32" s="7"/>
      <c r="FC32" s="7">
        <f>FC31/$FB31</f>
        <v>0.24</v>
      </c>
      <c r="FD32" s="7">
        <f>FD31/$FB31</f>
        <v>0.56000000000000005</v>
      </c>
      <c r="FE32" s="7">
        <f>FE31/$FB31</f>
        <v>0.2</v>
      </c>
      <c r="FF32" s="7">
        <f>FF31/$FB31</f>
        <v>0</v>
      </c>
      <c r="FG32" s="7">
        <f>FG31/$FB31</f>
        <v>0.2</v>
      </c>
      <c r="FH32" s="7">
        <f>FH31/$FB31</f>
        <v>0.8</v>
      </c>
      <c r="FI32" s="7">
        <f>FI31/$FB31</f>
        <v>0.2</v>
      </c>
      <c r="FJ32" s="7">
        <f>FJ31/$FB31</f>
        <v>0.08</v>
      </c>
      <c r="FK32" s="7">
        <f>FK31/$FB31</f>
        <v>0.16</v>
      </c>
      <c r="FL32" s="7">
        <f>FL31/$FB31</f>
        <v>0.24</v>
      </c>
      <c r="FM32" s="7">
        <f>FM31/$FB31</f>
        <v>0.32</v>
      </c>
      <c r="FN32" s="7">
        <f>FN31/$FB31</f>
        <v>0.16</v>
      </c>
      <c r="FO32" s="7">
        <f>FO31/$FB31</f>
        <v>0.84</v>
      </c>
      <c r="FP32" s="7">
        <f>FP31/$FB31</f>
        <v>0.08</v>
      </c>
      <c r="FQ32" s="7">
        <f>FQ31/$FB31</f>
        <v>0.68</v>
      </c>
      <c r="FR32" s="7">
        <f>FR31/$FB31</f>
        <v>0.24</v>
      </c>
      <c r="FS32" s="10"/>
      <c r="FT32" s="18"/>
      <c r="FU32" s="11">
        <v>0.2</v>
      </c>
      <c r="FV32" s="11">
        <v>1.0999999999999999E-2</v>
      </c>
      <c r="FW32" s="1"/>
      <c r="FX32" s="11">
        <v>9.5000000000000001E-2</v>
      </c>
      <c r="FY32" s="11">
        <v>0.27100000000000002</v>
      </c>
      <c r="FZ32" s="11">
        <v>0.26700000000000002</v>
      </c>
      <c r="GA32" s="11">
        <v>0.14299999999999999</v>
      </c>
      <c r="GB32" s="11">
        <v>0.09</v>
      </c>
      <c r="GC32" s="11">
        <v>0.13500000000000001</v>
      </c>
      <c r="GD32" s="1"/>
      <c r="GE32" s="1"/>
      <c r="GF32" s="11">
        <v>0.14399999999999999</v>
      </c>
      <c r="GG32" s="11">
        <v>5.2999999999999999E-2</v>
      </c>
      <c r="GH32" s="11">
        <v>0.14199999999999999</v>
      </c>
      <c r="GI32" s="11">
        <v>0.13200000000000001</v>
      </c>
      <c r="GJ32" s="11">
        <v>0.14499999999999999</v>
      </c>
      <c r="GK32" s="11">
        <v>0.107</v>
      </c>
      <c r="GL32" s="11">
        <v>7.0999999999999994E-2</v>
      </c>
      <c r="GM32" s="11">
        <v>0.126</v>
      </c>
      <c r="GN32" s="11">
        <v>5.6000000000000001E-2</v>
      </c>
      <c r="GO32" s="11">
        <v>2.4E-2</v>
      </c>
      <c r="GP32" s="1"/>
      <c r="GQ32" s="1"/>
      <c r="GR32" s="1"/>
      <c r="GS32" s="11">
        <v>0.35199999999999998</v>
      </c>
      <c r="GT32" s="11">
        <v>0.438</v>
      </c>
      <c r="GU32" s="11">
        <v>0.14299999999999999</v>
      </c>
      <c r="GV32" s="11">
        <v>6.7000000000000004E-2</v>
      </c>
      <c r="GW32" s="1"/>
      <c r="GX32" s="11">
        <v>0.39700000000000002</v>
      </c>
      <c r="GY32" s="11">
        <v>0.13100000000000001</v>
      </c>
      <c r="GZ32" s="1"/>
      <c r="HA32" s="11">
        <v>0.694719906</v>
      </c>
      <c r="HB32" s="11">
        <v>0.55100000000000005</v>
      </c>
      <c r="HC32" s="11">
        <v>0.84799999999999998</v>
      </c>
      <c r="HD32" s="11">
        <v>0.72099999999999997</v>
      </c>
      <c r="HE32" s="11">
        <v>0.27600000000000002</v>
      </c>
      <c r="HF32" s="11">
        <v>0.95499999999999996</v>
      </c>
      <c r="HG32" s="11">
        <v>0.90400000000000003</v>
      </c>
      <c r="HH32" s="11">
        <v>0.92</v>
      </c>
      <c r="HI32" s="1"/>
      <c r="HJ32" s="11">
        <v>0.78600000000000003</v>
      </c>
      <c r="HK32" s="11">
        <v>0.71899999999999997</v>
      </c>
      <c r="HL32" s="11">
        <v>0.75900000000000001</v>
      </c>
      <c r="HM32" s="11">
        <v>0.35799999999999998</v>
      </c>
      <c r="HN32" s="11">
        <v>9.0999999999999998E-2</v>
      </c>
      <c r="HO32" s="11">
        <v>0.11700000000000001</v>
      </c>
      <c r="HP32" s="11">
        <v>4.5999999999999999E-2</v>
      </c>
      <c r="HQ32" s="1"/>
      <c r="HR32" s="11">
        <v>0.189</v>
      </c>
      <c r="HS32" s="11">
        <v>0.16300000000000001</v>
      </c>
      <c r="HT32" s="1"/>
      <c r="HU32" s="11">
        <v>8.9999999999999993E-3</v>
      </c>
      <c r="HV32" s="11">
        <v>1.4999999999999999E-2</v>
      </c>
      <c r="HW32" s="11">
        <v>0.67500000000000004</v>
      </c>
      <c r="HX32" s="11">
        <v>0.14099999999999999</v>
      </c>
      <c r="HY32" s="11">
        <v>1.7999999999999999E-2</v>
      </c>
      <c r="HZ32" s="11">
        <v>0.14099999999999999</v>
      </c>
      <c r="IA32" s="1"/>
      <c r="IB32" s="11">
        <v>0.221</v>
      </c>
      <c r="IC32" s="11">
        <v>0.30499999999999999</v>
      </c>
      <c r="ID32" s="11">
        <v>0.22500000000000001</v>
      </c>
      <c r="IE32" s="11">
        <v>0.14799999999999999</v>
      </c>
      <c r="IF32" s="11">
        <v>8.6999999999999994E-2</v>
      </c>
      <c r="IG32" s="11">
        <v>1.5411815523395505E-2</v>
      </c>
      <c r="IH32" s="1"/>
      <c r="II32" s="11">
        <v>0.90300000000000002</v>
      </c>
      <c r="IJ32" s="11">
        <v>6.1437420499133012E-2</v>
      </c>
      <c r="IK32" s="11">
        <v>1.4999999999999999E-2</v>
      </c>
      <c r="IL32" s="11">
        <v>2.1999999999999999E-2</v>
      </c>
      <c r="IM32" s="1"/>
      <c r="IN32" s="11">
        <v>0.109</v>
      </c>
      <c r="IO32" s="11">
        <v>0.182</v>
      </c>
      <c r="IP32" s="11">
        <v>3.7999999999999999E-2</v>
      </c>
      <c r="IQ32" s="11">
        <v>0.223</v>
      </c>
      <c r="IR32" s="11">
        <v>5.3999999999999999E-2</v>
      </c>
      <c r="IS32" s="11">
        <v>9.4E-2</v>
      </c>
      <c r="IT32" s="11">
        <v>0.14399999999999999</v>
      </c>
      <c r="IU32" s="11">
        <v>6.6000000000000003E-2</v>
      </c>
      <c r="IV32" s="11">
        <v>0.08</v>
      </c>
      <c r="IW32" s="11">
        <v>0.10199999999999999</v>
      </c>
      <c r="IX32" s="11">
        <v>8.5000000000000006E-2</v>
      </c>
      <c r="IY32" s="11">
        <v>0.02</v>
      </c>
      <c r="IZ32" s="11">
        <v>0.114</v>
      </c>
      <c r="JA32" s="11">
        <v>0.312</v>
      </c>
      <c r="JB32" s="11">
        <v>0.13700000000000001</v>
      </c>
      <c r="JC32" s="11">
        <v>0.70699999999999996</v>
      </c>
      <c r="JD32" s="11">
        <v>7.3999999999999996E-2</v>
      </c>
      <c r="JE32" s="11">
        <v>6.7000000000000004E-2</v>
      </c>
      <c r="JF32" s="11">
        <v>6.5000000000000002E-2</v>
      </c>
      <c r="JG32" s="11">
        <v>8.6999999999999994E-2</v>
      </c>
      <c r="JH32" s="11">
        <v>0.39400000000000002</v>
      </c>
      <c r="JI32" s="11">
        <v>9.1724073683609963E-2</v>
      </c>
      <c r="JJ32" s="11">
        <v>0.16300000000000001</v>
      </c>
      <c r="JK32" s="11">
        <v>0.14499999999999999</v>
      </c>
      <c r="JL32" s="11">
        <v>0.20599999999999999</v>
      </c>
      <c r="JM32" s="1"/>
      <c r="JN32" s="1"/>
      <c r="JO32" s="11">
        <f>JO31/$JN31</f>
        <v>0.11828426662007513</v>
      </c>
      <c r="JP32" s="11">
        <f>JP31/$JN31</f>
        <v>0.27937450860487462</v>
      </c>
      <c r="JQ32" s="11">
        <f>JQ31/$JN31</f>
        <v>0.16292478378614483</v>
      </c>
      <c r="JR32" s="11">
        <f>JR31/$JN31</f>
        <v>0.12352581462391893</v>
      </c>
      <c r="JS32" s="11">
        <f>JS31/$JN31</f>
        <v>6.2112343845549055E-2</v>
      </c>
      <c r="JT32" s="11">
        <f>JT31/$JN31</f>
        <v>7.7138114789901291E-2</v>
      </c>
      <c r="JU32" s="11">
        <f>JU31/$JN31</f>
        <v>7.5303572988555958E-2</v>
      </c>
      <c r="JV32" s="11">
        <f>JV31/$JN31</f>
        <v>3.5467808159343056E-2</v>
      </c>
      <c r="JW32" s="11">
        <f>JW31/$JN31</f>
        <v>6.5868786581637112E-2</v>
      </c>
      <c r="JX32" s="11">
        <f>JX31/$JN31</f>
        <v>0.13828950816807897</v>
      </c>
      <c r="JY32" s="11">
        <f>JY31/$JN31</f>
        <v>9.4959378002970204E-2</v>
      </c>
      <c r="JZ32" s="11">
        <f>JZ31/$JN31</f>
        <v>4.3330130165108761E-2</v>
      </c>
      <c r="KA32" s="7"/>
      <c r="KB32" s="59">
        <v>0.95765499999999992</v>
      </c>
      <c r="KC32" s="59">
        <v>0.73615600000000003</v>
      </c>
      <c r="KD32" s="59">
        <v>0.91530900000000004</v>
      </c>
      <c r="KE32" s="59">
        <v>0.74592799999999992</v>
      </c>
      <c r="KF32" s="59">
        <v>0.86970700000000001</v>
      </c>
      <c r="KG32" s="59">
        <v>0.42996699999999999</v>
      </c>
      <c r="KH32" s="59">
        <v>0.71335499999999996</v>
      </c>
      <c r="KI32" s="59">
        <v>0.66449499999999995</v>
      </c>
      <c r="KJ32" s="59">
        <v>0.71661200000000003</v>
      </c>
      <c r="KK32" s="59">
        <v>0.81107499999999999</v>
      </c>
      <c r="KL32" s="59">
        <v>0.86</v>
      </c>
      <c r="KM32" s="59">
        <v>0.85667800000000005</v>
      </c>
      <c r="KN32" s="59">
        <v>0.43322399999999994</v>
      </c>
      <c r="KO32" s="59">
        <v>0.51791600000000004</v>
      </c>
      <c r="KP32" s="59">
        <v>0.95580100000000001</v>
      </c>
      <c r="KQ32" s="59">
        <v>0.66123799999999999</v>
      </c>
      <c r="KR32" s="59">
        <v>0.87947900000000001</v>
      </c>
      <c r="KS32" s="59">
        <v>0.86645000000000005</v>
      </c>
      <c r="KT32" s="59">
        <v>0.74592800000000004</v>
      </c>
      <c r="KU32" s="59">
        <v>0.76221500000000009</v>
      </c>
      <c r="KV32" s="59">
        <v>0.54723100000000002</v>
      </c>
      <c r="KW32" s="59">
        <v>0.77198699999999998</v>
      </c>
      <c r="KX32" s="59">
        <v>0.83</v>
      </c>
      <c r="KY32" s="59">
        <v>0.86</v>
      </c>
      <c r="KZ32" s="59">
        <v>0.86</v>
      </c>
      <c r="LA32" s="59">
        <v>0.66123799999999999</v>
      </c>
      <c r="LB32" s="59">
        <v>0.45928400000000003</v>
      </c>
      <c r="LC32" s="59">
        <v>0.31270400000000004</v>
      </c>
      <c r="LD32" s="59">
        <v>0.73941400000000002</v>
      </c>
      <c r="LE32" s="59">
        <v>0.690554</v>
      </c>
      <c r="LF32" s="59">
        <v>0.7329</v>
      </c>
      <c r="LG32" s="7"/>
      <c r="LH32" s="7"/>
      <c r="LI32" s="7"/>
      <c r="LJ32" s="66">
        <f>LJ31/$LI31</f>
        <v>0</v>
      </c>
      <c r="LK32" s="66">
        <f>LK31/$LI31</f>
        <v>0</v>
      </c>
      <c r="LL32" s="7">
        <f>LL31/$LI31</f>
        <v>6.4516129032258063E-2</v>
      </c>
      <c r="LM32" s="7">
        <f>LM31/$LI31</f>
        <v>9.6774193548387094E-2</v>
      </c>
      <c r="LN32" s="7">
        <f>LN31/$LI31</f>
        <v>0</v>
      </c>
      <c r="LO32" s="7">
        <f>LO31/$LI31</f>
        <v>6.4516129032258063E-2</v>
      </c>
      <c r="LP32" s="7">
        <f>LP31/$LI31</f>
        <v>3.2258064516129031E-2</v>
      </c>
      <c r="LQ32" s="7">
        <f>LQ31/$LI31</f>
        <v>6.4516129032258063E-2</v>
      </c>
      <c r="LR32" s="7">
        <f>LR31/$LI31</f>
        <v>6.4516129032258063E-2</v>
      </c>
      <c r="LS32" s="7">
        <f>LS31/$LI31</f>
        <v>6.4516129032258063E-2</v>
      </c>
      <c r="LT32" s="7"/>
      <c r="LU32" s="76">
        <v>9.5279750130698948E-2</v>
      </c>
      <c r="LV32" s="11">
        <v>0.10845875345233234</v>
      </c>
      <c r="LW32" s="10"/>
      <c r="LX32" s="7"/>
      <c r="LY32" s="7"/>
      <c r="LZ32" s="7"/>
      <c r="MA32" s="7"/>
      <c r="MB32" s="7"/>
      <c r="MC32" s="7"/>
      <c r="MD32" s="7"/>
      <c r="ME32" s="7"/>
      <c r="MF32" s="7"/>
      <c r="MG32" s="7">
        <v>0.6</v>
      </c>
      <c r="MH32" s="81">
        <f>MH31/($B31/10000)</f>
        <v>1.9329647813816833</v>
      </c>
      <c r="MI32" s="7">
        <v>0.8</v>
      </c>
      <c r="MJ32" s="81">
        <f>MJ31/($B31/10000)</f>
        <v>1.9329647813816833</v>
      </c>
      <c r="MK32" s="7">
        <v>0.70399999999999996</v>
      </c>
      <c r="ML32" s="81">
        <f>ML31/($B31/10000)</f>
        <v>62.628058916766534</v>
      </c>
      <c r="MM32" s="81">
        <f>MM31/($B31/10000)</f>
        <v>271.38825530598831</v>
      </c>
      <c r="MN32" s="81">
        <f>MN31/($B31/10000)</f>
        <v>68.426953260911588</v>
      </c>
      <c r="MO32" s="81">
        <f>MO31/($B31/10000)</f>
        <v>0.77318591255267333</v>
      </c>
      <c r="MP32" s="7">
        <v>0.151</v>
      </c>
      <c r="MQ32" s="81">
        <f>MQ31/($B31/10000)</f>
        <v>94.715274287702485</v>
      </c>
      <c r="MR32" s="7">
        <v>0.58799999999999997</v>
      </c>
      <c r="MS32" s="81">
        <f>MS31/($B31/10000)</f>
        <v>6.5720802566977232</v>
      </c>
      <c r="MT32" s="7">
        <v>0.189</v>
      </c>
      <c r="MU32" s="81">
        <f>MU31/($B31/10000)</f>
        <v>57.215757528897825</v>
      </c>
      <c r="MV32" s="81">
        <f>MV31/($B31/10000)</f>
        <v>0</v>
      </c>
      <c r="MW32" s="81">
        <f>MW31/($B31/10000)</f>
        <v>4.2525225190397027</v>
      </c>
      <c r="MX32" s="81">
        <f>MX31/($B31/10000)</f>
        <v>1.9329647813816833</v>
      </c>
      <c r="MY32" s="81">
        <f>MY31/($B31/10000)</f>
        <v>15.077125294777129</v>
      </c>
      <c r="MZ32" s="7">
        <v>0.64100000000000001</v>
      </c>
      <c r="NA32" s="7"/>
      <c r="NB32" s="7"/>
      <c r="NC32" s="11">
        <f>NC31/$NB31</f>
        <v>0.48428088126083008</v>
      </c>
      <c r="ND32" s="11">
        <f>ND31/$NB31</f>
        <v>0.51571911873916987</v>
      </c>
      <c r="NE32" s="11">
        <f>NE31/$NB31</f>
        <v>6.2670187309183931E-2</v>
      </c>
      <c r="NF32" s="11">
        <f>NF31/$NB31</f>
        <v>8.2721346645762847E-2</v>
      </c>
      <c r="NG32" s="11">
        <f>NG31/$NB31</f>
        <v>5.4913771763346809E-2</v>
      </c>
      <c r="NH32" s="11">
        <f>NH31/$NB31</f>
        <v>0.10037956927139204</v>
      </c>
      <c r="NI32" s="11">
        <f>NI31/$NB31</f>
        <v>0.22749401765822264</v>
      </c>
      <c r="NJ32" s="11">
        <f>NJ31/$NB31</f>
        <v>0.29499133591880516</v>
      </c>
      <c r="NK32" s="11">
        <f>NK31/$NB31</f>
        <v>0.15446819044475618</v>
      </c>
      <c r="NL32" s="11">
        <f>NL31/$NB31</f>
        <v>2.2361580988530406E-2</v>
      </c>
      <c r="NM32" s="11">
        <f>NM31/$NB31</f>
        <v>0.20030530571829358</v>
      </c>
      <c r="NN32" s="11">
        <f>NN31/$NB31</f>
        <v>0.10037956927139204</v>
      </c>
      <c r="NO32" s="11">
        <f>NO31/$NB31</f>
        <v>0.22749401765822264</v>
      </c>
      <c r="NP32" s="11">
        <f>NP31/$NB31</f>
        <v>0.29499133591880516</v>
      </c>
      <c r="NQ32" s="11">
        <f>NQ31/$NB31</f>
        <v>0.17682977143328657</v>
      </c>
    </row>
    <row r="33" spans="1:381">
      <c r="A33" s="4" t="str">
        <f>A31&amp;"index"</f>
        <v>Colinton Fairmileheadindex</v>
      </c>
      <c r="B33" s="7"/>
      <c r="C33" s="12">
        <f>C32/C$6</f>
        <v>0.9772078819703387</v>
      </c>
      <c r="D33" s="12">
        <f>D32/D$6</f>
        <v>1.0240115127789078</v>
      </c>
      <c r="E33" s="12">
        <f>E32/E$6</f>
        <v>1.0269430717727681</v>
      </c>
      <c r="F33" s="12">
        <f>F32/F$6</f>
        <v>1.2482632552200024</v>
      </c>
      <c r="G33" s="12">
        <f>G32/G$6</f>
        <v>1.4769940798236527</v>
      </c>
      <c r="H33" s="12">
        <f>H32/H$6</f>
        <v>0.76133337083957908</v>
      </c>
      <c r="I33" s="12">
        <f>I32/I$6</f>
        <v>0.80112874566753012</v>
      </c>
      <c r="J33" s="12">
        <f>J32/J$6</f>
        <v>1.2160694284367359</v>
      </c>
      <c r="K33" s="12">
        <f>K32/K$6</f>
        <v>1.2651873388279737</v>
      </c>
      <c r="L33" s="12">
        <f>L32/L$6</f>
        <v>1.2946631470692003</v>
      </c>
      <c r="M33" s="12">
        <f>M32/M$6</f>
        <v>1.2190085951837122</v>
      </c>
      <c r="N33" s="12">
        <f>N32/N$6</f>
        <v>0.76133337083957908</v>
      </c>
      <c r="O33" s="12">
        <f>O32/O$6</f>
        <v>0.80112874566753012</v>
      </c>
      <c r="P33" s="12">
        <f>P32/P$6</f>
        <v>1.2160694284367359</v>
      </c>
      <c r="Q33" s="12">
        <f>Q32/Q$6</f>
        <v>1.2693645659168551</v>
      </c>
      <c r="R33" s="12"/>
      <c r="S33" s="12">
        <f>S32/S$6</f>
        <v>1.225904952279101</v>
      </c>
      <c r="T33" s="12">
        <f>T32/T$6</f>
        <v>0.52677703151561595</v>
      </c>
      <c r="U33" s="12">
        <f>U32/U$6</f>
        <v>0.89186541625532445</v>
      </c>
      <c r="V33" s="12">
        <f>V32/V$6</f>
        <v>1.0534426524814304</v>
      </c>
      <c r="W33" s="12">
        <f>W32/W$6</f>
        <v>1.5220672924357588</v>
      </c>
      <c r="X33" s="12">
        <f>X32/X$6</f>
        <v>1.1161766674466582</v>
      </c>
      <c r="Y33" s="12">
        <f>Y32/Y$6</f>
        <v>1.5033364671740783</v>
      </c>
      <c r="Z33" s="12"/>
      <c r="AA33" s="12">
        <f>AA32/AA$6</f>
        <v>1.3033836470280504</v>
      </c>
      <c r="AB33" s="12">
        <f>AB32/AB$6</f>
        <v>0.42520961971137228</v>
      </c>
      <c r="AC33" s="12">
        <f>AC32/AC$6</f>
        <v>0.70797929237302937</v>
      </c>
      <c r="AD33" s="12">
        <f>AD32/AD$6</f>
        <v>0.70376775615983078</v>
      </c>
      <c r="AE33" s="12">
        <f>AE32/AE$6</f>
        <v>0.45322143641426732</v>
      </c>
      <c r="AF33" s="12">
        <f>AF32/AF$6</f>
        <v>0.71388404043285436</v>
      </c>
      <c r="AG33" s="12"/>
      <c r="AH33" s="12"/>
      <c r="AI33" s="12">
        <f>AI32/AI$6</f>
        <v>0.61546887171092113</v>
      </c>
      <c r="AJ33" s="12">
        <f>AJ32/AJ$6</f>
        <v>0.32792210553884171</v>
      </c>
      <c r="AK33" s="12">
        <f>AK32/AK$6</f>
        <v>0.58717782197933055</v>
      </c>
      <c r="AL33" s="12">
        <f>AL32/AL$6</f>
        <v>1.2860960076443635</v>
      </c>
      <c r="AM33" s="12">
        <f>AM32/AM$6</f>
        <v>2.2279826923565618</v>
      </c>
      <c r="AN33" s="12"/>
      <c r="AO33" s="12"/>
      <c r="AP33" s="12">
        <f>AP32/AP$6</f>
        <v>0.73840966780344286</v>
      </c>
      <c r="AQ33" s="12">
        <f>AQ32/AQ$6</f>
        <v>1.035485591709945</v>
      </c>
      <c r="AR33" s="12">
        <f>AR32/AR$6</f>
        <v>1.3313747148847197</v>
      </c>
      <c r="AS33" s="12">
        <f>AS32/AS$6</f>
        <v>1.3403983858636044</v>
      </c>
      <c r="AT33" s="12">
        <f>AT32/AT$6</f>
        <v>0.99240227765680289</v>
      </c>
      <c r="AU33" s="12">
        <f>AU32/AU$6</f>
        <v>0.51338849271494524</v>
      </c>
      <c r="AV33" s="12">
        <f>AV32/AV$6</f>
        <v>1.7731333337417174</v>
      </c>
      <c r="AW33" s="12"/>
      <c r="AX33" s="12">
        <f>AX32/AX$6</f>
        <v>0.43916452649060195</v>
      </c>
      <c r="AY33" s="12">
        <f>AY32/AY$6</f>
        <v>0.85354445720031236</v>
      </c>
      <c r="AZ33" s="12">
        <f>AZ32/AZ$6</f>
        <v>1.3965740751660396</v>
      </c>
      <c r="BA33" s="12">
        <f>BA32/BA$6</f>
        <v>1.0350005743871358</v>
      </c>
      <c r="BB33" s="12">
        <f>BB32/BB$6</f>
        <v>1.5648750197140229</v>
      </c>
      <c r="BC33" s="12">
        <f>BC32/BC$6</f>
        <v>0.95087428608741031</v>
      </c>
      <c r="BD33" s="12">
        <f>BD32/BD$6</f>
        <v>0.39076611768244734</v>
      </c>
      <c r="BE33" s="12">
        <f>BE32/BE$6</f>
        <v>0.96612743125824196</v>
      </c>
      <c r="BF33" s="12">
        <f>BF32/BF$6</f>
        <v>1.013512696689969</v>
      </c>
      <c r="BG33" s="12"/>
      <c r="BH33" s="12">
        <f>BH32/BH$6</f>
        <v>0.8828122125255351</v>
      </c>
      <c r="BI33" s="12">
        <f>BI32/BI$6</f>
        <v>0.30818048948064536</v>
      </c>
      <c r="BJ33" s="12">
        <f>BJ32/BJ$6</f>
        <v>3.2627119187675757</v>
      </c>
      <c r="BK33" s="12">
        <f>BK32/BK$6</f>
        <v>1.7538499579225664</v>
      </c>
      <c r="BL33" s="12">
        <f>BL32/BL$6</f>
        <v>0.92025318694386471</v>
      </c>
      <c r="BM33" s="12">
        <f>BM32/BM$6</f>
        <v>0.49874201635772719</v>
      </c>
      <c r="BN33" s="12">
        <f>BN32/BN$6</f>
        <v>0</v>
      </c>
      <c r="BO33" s="12"/>
      <c r="BP33" s="12">
        <f>BP32/BP$6</f>
        <v>0.88886961023867994</v>
      </c>
      <c r="BQ33" s="12">
        <f>BQ32/BQ$6</f>
        <v>1.0114832249868426</v>
      </c>
      <c r="BR33" s="12">
        <f>BR32/BR$6</f>
        <v>1.3022432642009822</v>
      </c>
      <c r="BS33" s="12">
        <f>BS32/BS$6</f>
        <v>0.98813375319898633</v>
      </c>
      <c r="BT33" s="12">
        <f>BT32/BT$6</f>
        <v>1.1334486015823504</v>
      </c>
      <c r="BU33" s="12">
        <f>BU32/BU$6</f>
        <v>0.76755106427585984</v>
      </c>
      <c r="BV33" s="12">
        <f>BV32/BV$6</f>
        <v>0.57550282999927893</v>
      </c>
      <c r="BW33" s="12">
        <f>BW32/BW$6</f>
        <v>0.97439769922439012</v>
      </c>
      <c r="BX33" s="12">
        <f>BX32/BX$6</f>
        <v>1.4119990831392459</v>
      </c>
      <c r="BY33" s="12">
        <f>BY32/BY$6</f>
        <v>0.55724018197320291</v>
      </c>
      <c r="BZ33" s="12">
        <f>BZ32/BZ$6</f>
        <v>1.1640245999243279</v>
      </c>
      <c r="CA33" s="12">
        <f>CA32/CA$6</f>
        <v>0.71648450750023918</v>
      </c>
      <c r="CB33" s="12">
        <f>CB32/CB$6</f>
        <v>0.71043907107093651</v>
      </c>
      <c r="CC33" s="12">
        <f>CC32/CC$6</f>
        <v>0.98582484426238104</v>
      </c>
      <c r="CD33" s="12">
        <f>CD32/CD$6</f>
        <v>1.0214611828511562</v>
      </c>
      <c r="CE33" s="12">
        <f>CE32/CE$6</f>
        <v>1.0253069246727233</v>
      </c>
      <c r="CF33" s="12">
        <f>CF32/CF$6</f>
        <v>1.0581345224588206</v>
      </c>
      <c r="CG33" s="12">
        <f>CG32/CG$6</f>
        <v>1.1888552601986406</v>
      </c>
      <c r="CH33" s="12">
        <f>CH32/CH$6</f>
        <v>0.73256931919765389</v>
      </c>
      <c r="CI33" s="12">
        <f>CI32/CI$6</f>
        <v>0.6113270089285715</v>
      </c>
      <c r="CJ33" s="12">
        <f>CJ32/CJ$6</f>
        <v>0.94807387063536819</v>
      </c>
      <c r="CK33" s="12">
        <f>CK32/CK$6</f>
        <v>1.4476309997159897</v>
      </c>
      <c r="CL33" s="12">
        <f>CL32/CL$6</f>
        <v>0.66516987086233526</v>
      </c>
      <c r="CM33" s="12">
        <f>CM32/CM$6</f>
        <v>0.77196353959411057</v>
      </c>
      <c r="CN33" s="12">
        <f>CN32/CN$6</f>
        <v>0.64396640190166976</v>
      </c>
      <c r="CO33" s="12">
        <f>CO32/CO$6</f>
        <v>0.6304746147966368</v>
      </c>
      <c r="CP33" s="12">
        <f>CP32/CP$6</f>
        <v>1.0123499238701243</v>
      </c>
      <c r="CQ33" s="12">
        <f>CQ32/CQ$6</f>
        <v>1.0039492650317519</v>
      </c>
      <c r="CR33" s="12">
        <f>CR32/CR$6</f>
        <v>1.3753966019048347</v>
      </c>
      <c r="CS33" s="12">
        <f>CS32/CS$6</f>
        <v>0.90467698793738804</v>
      </c>
      <c r="CT33" s="12">
        <f>CT32/CT$6</f>
        <v>1.043188205240444</v>
      </c>
      <c r="CU33" s="12">
        <f>CU32/CU$6</f>
        <v>0.83366789590522938</v>
      </c>
      <c r="CV33" s="12">
        <f>CV32/CV$6</f>
        <v>0.54579815527765885</v>
      </c>
      <c r="CW33" s="12">
        <f>CW32/CW$6</f>
        <v>0.99253363460864941</v>
      </c>
      <c r="CX33" s="12">
        <f>CX32/CX$6</f>
        <v>1.3838916033781687</v>
      </c>
      <c r="CY33" s="12">
        <f>CY32/CY$6</f>
        <v>0.45276051126564537</v>
      </c>
      <c r="CZ33" s="12">
        <f>CZ32/CZ$6</f>
        <v>1.1993524737213199</v>
      </c>
      <c r="DA33" s="12">
        <f>DA32/DA$6</f>
        <v>0.80506155061848816</v>
      </c>
      <c r="DB33" s="12">
        <f>DB32/DB$6</f>
        <v>0.79469183301855917</v>
      </c>
      <c r="DC33" s="12"/>
      <c r="DD33" s="12">
        <f>DD32/DD$6</f>
        <v>1.0378807132987597</v>
      </c>
      <c r="DE33" s="12">
        <f>DE32/DE$6</f>
        <v>0.90807811655560999</v>
      </c>
      <c r="DF33" s="12">
        <f>DF32/DF$6</f>
        <v>0.83960126068457663</v>
      </c>
      <c r="DG33" s="12">
        <f>DG32/DG$6</f>
        <v>0.73785743106699175</v>
      </c>
      <c r="DH33" s="12">
        <f>DH32/DH$6</f>
        <v>0.68225643050021445</v>
      </c>
      <c r="DI33" s="12"/>
      <c r="DJ33" s="12">
        <f>DJ32/DJ$6</f>
        <v>0.77094425597144034</v>
      </c>
      <c r="DK33" s="12">
        <f>DK32/DK$6</f>
        <v>0.9786097440970235</v>
      </c>
      <c r="DL33" s="12">
        <f>DL32/DL$6</f>
        <v>0.9844452307574888</v>
      </c>
      <c r="DM33" s="12">
        <f>DM32/DM$6</f>
        <v>0.99489210403281114</v>
      </c>
      <c r="DN33" s="12"/>
      <c r="DO33" s="12"/>
      <c r="DP33" s="12">
        <f>DP32/DP$6</f>
        <v>1.0884694134580004</v>
      </c>
      <c r="DQ33" s="12">
        <f>DQ32/DQ$6</f>
        <v>0.93490117796923455</v>
      </c>
      <c r="DR33" s="12">
        <f>DR32/DR$6</f>
        <v>1.0328608229138705</v>
      </c>
      <c r="DS33" s="12">
        <f>DS32/DS$6</f>
        <v>1.037996204128639</v>
      </c>
      <c r="DT33" s="12">
        <f>DT32/DT$6</f>
        <v>0.85619893317537921</v>
      </c>
      <c r="DU33" s="12"/>
      <c r="DV33" s="12"/>
      <c r="DW33" s="12" t="e">
        <f>DW32/DW$6</f>
        <v>#DIV/0!</v>
      </c>
      <c r="DX33" s="12" t="e">
        <f>DX32/DX$6</f>
        <v>#DIV/0!</v>
      </c>
      <c r="DY33" s="12"/>
      <c r="DZ33" s="33">
        <f>(DZ31/(DO31/10000))/(DZ$5/(DO$5/10000))</f>
        <v>0.71958994682841626</v>
      </c>
      <c r="EA33" s="12">
        <f>EA32/EA$6</f>
        <v>1.1391095451633568</v>
      </c>
      <c r="EB33" s="12">
        <f>EB32/EB$6</f>
        <v>0.92703247337692851</v>
      </c>
      <c r="EC33" s="12">
        <f>EC32/EC$6</f>
        <v>1.0666862973264459</v>
      </c>
      <c r="ED33" s="12">
        <f>ED32/ED$6</f>
        <v>0.92452097558513946</v>
      </c>
      <c r="EE33" s="12">
        <f>EE32/EE$6</f>
        <v>1.0739079887061951</v>
      </c>
      <c r="EF33" s="12"/>
      <c r="EG33" s="12"/>
      <c r="EH33" s="12">
        <f>EH32/EH$6</f>
        <v>1.0495644706171021</v>
      </c>
      <c r="EI33" s="12">
        <f>EI32/EI$6</f>
        <v>1.0801767676767677</v>
      </c>
      <c r="EJ33" s="12">
        <f>EJ32/EJ$6</f>
        <v>0.9905178264862059</v>
      </c>
      <c r="EK33" s="12">
        <f>EK32/EK$6</f>
        <v>0.90100052659294361</v>
      </c>
      <c r="EL33" s="12">
        <f>EL32/EL$6</f>
        <v>1.0109732421710138</v>
      </c>
      <c r="EM33" s="12">
        <f>EM32/EM$6</f>
        <v>1.0385082276773672</v>
      </c>
      <c r="EN33" s="12">
        <f>EN32/EN$6</f>
        <v>0.9871814168171783</v>
      </c>
      <c r="EO33" s="12">
        <f>EO32/EO$6</f>
        <v>1.0144268774703558</v>
      </c>
      <c r="EP33" s="12">
        <f>EP32/EP$6</f>
        <v>1.5554545454545456</v>
      </c>
      <c r="EQ33" s="12">
        <f>EQ32/EQ$6</f>
        <v>0.99708624708624716</v>
      </c>
      <c r="ER33" s="12">
        <f>ER32/ER$6</f>
        <v>1.1661423927859913</v>
      </c>
      <c r="ES33" s="12">
        <f>ES32/ES$6</f>
        <v>0.96503102086858439</v>
      </c>
      <c r="ET33" s="12">
        <f>ET32/ET$6</f>
        <v>0.99767658826273387</v>
      </c>
      <c r="EU33" s="12">
        <f>EU32/EU$6</f>
        <v>1.036202139829083</v>
      </c>
      <c r="EV33" s="12">
        <f>EV32/EV$6</f>
        <v>0.88223861653181024</v>
      </c>
      <c r="EW33" s="12">
        <f>EW32/EW$6</f>
        <v>1.0031145798981349</v>
      </c>
      <c r="EX33" s="12">
        <f>EX32/EX$6</f>
        <v>0.99098786025391528</v>
      </c>
      <c r="EY33" s="12">
        <f>EY32/EY$6</f>
        <v>0.93272406605739933</v>
      </c>
      <c r="EZ33" s="12">
        <f>EZ32/EZ$6</f>
        <v>1.2128300549353181</v>
      </c>
      <c r="FA33" s="12"/>
      <c r="FB33" s="12"/>
      <c r="FC33" s="12">
        <f>FC32/FC$6</f>
        <v>1.1692307692307693</v>
      </c>
      <c r="FD33" s="12">
        <f>FD32/FD$6</f>
        <v>0.89037656903765705</v>
      </c>
      <c r="FE33" s="12">
        <f>FE32/FE$6</f>
        <v>1.4476190476190476</v>
      </c>
      <c r="FF33" s="12">
        <f>FF32/FF$6</f>
        <v>0</v>
      </c>
      <c r="FG33" s="12">
        <f>FG32/FG$6</f>
        <v>0.89940828402366868</v>
      </c>
      <c r="FH33" s="12">
        <f>FH32/FH$6</f>
        <v>1.0287648054145517</v>
      </c>
      <c r="FI33" s="12">
        <f>FI32/FI$6</f>
        <v>1.1875</v>
      </c>
      <c r="FJ33" s="12">
        <f>FJ32/FJ$6</f>
        <v>0.72380952380952379</v>
      </c>
      <c r="FK33" s="12">
        <f>FK32/FK$6</f>
        <v>1.1155963302752294</v>
      </c>
      <c r="FL33" s="12">
        <f>FL32/FL$6</f>
        <v>0.79304347826086952</v>
      </c>
      <c r="FM33" s="12">
        <f>FM32/FM$6</f>
        <v>1.1636363636363636</v>
      </c>
      <c r="FN33" s="12">
        <f>FN32/FN$6</f>
        <v>1.7623188405797101</v>
      </c>
      <c r="FO33" s="12">
        <f>FO32/FO$6</f>
        <v>0.92387843704775685</v>
      </c>
      <c r="FP33" s="12">
        <f>FP32/FP$6</f>
        <v>0.83287671232876714</v>
      </c>
      <c r="FQ33" s="12">
        <f>FQ32/FQ$6</f>
        <v>1.1408388520971302</v>
      </c>
      <c r="FR33" s="12">
        <f>FR32/FR$6</f>
        <v>0.77948717948717938</v>
      </c>
      <c r="FS33" s="12"/>
      <c r="FT33" s="12">
        <f>FT31/FT$5</f>
        <v>0.98679867986798675</v>
      </c>
      <c r="FU33" s="12">
        <f>FU32/FU$6</f>
        <v>1.2738853503184715</v>
      </c>
      <c r="FV33" s="12">
        <f>FV32/FV$6</f>
        <v>1</v>
      </c>
      <c r="FW33" s="18"/>
      <c r="FX33" s="12">
        <f>FX32/FX$6</f>
        <v>1.7272727272727273</v>
      </c>
      <c r="FY33" s="12">
        <f>FY32/FY$6</f>
        <v>1.3219512195121952</v>
      </c>
      <c r="FZ33" s="12">
        <f>FZ32/FZ$6</f>
        <v>1</v>
      </c>
      <c r="GA33" s="12">
        <f>GA32/GA$6</f>
        <v>0.84117647058823519</v>
      </c>
      <c r="GB33" s="12">
        <f>GB32/GB$6</f>
        <v>0.69767441860465107</v>
      </c>
      <c r="GC33" s="12">
        <f>GC32/GC$6</f>
        <v>0.77586206896551735</v>
      </c>
      <c r="GD33" s="45"/>
      <c r="GE33" s="12">
        <f>GE31/GE$5</f>
        <v>1.2516007145702939</v>
      </c>
      <c r="GF33" s="12">
        <f>GF32/GF$6</f>
        <v>0.83236994219653182</v>
      </c>
      <c r="GG33" s="12">
        <f>GG32/GG$6</f>
        <v>0.98148148148148151</v>
      </c>
      <c r="GH33" s="12">
        <f>GH32/GH$6</f>
        <v>0.58921161825726143</v>
      </c>
      <c r="GI33" s="12">
        <f>GI32/GI$6</f>
        <v>0.84615384615384615</v>
      </c>
      <c r="GJ33" s="12">
        <f>GJ32/GJ$6</f>
        <v>1.1068702290076335</v>
      </c>
      <c r="GK33" s="12">
        <f>GK32/GK$6</f>
        <v>1.2441860465116279</v>
      </c>
      <c r="GL33" s="12">
        <f>GL32/GL$6</f>
        <v>1.4199999999999997</v>
      </c>
      <c r="GM33" s="12">
        <f>GM32/GM$6</f>
        <v>1.826086956521739</v>
      </c>
      <c r="GN33" s="12">
        <f>GN32/GN$6</f>
        <v>2</v>
      </c>
      <c r="GO33" s="12">
        <f>GO32/GO$6</f>
        <v>2</v>
      </c>
      <c r="GP33" s="12">
        <f>GP31/GP$5</f>
        <v>1.3712045661241259</v>
      </c>
      <c r="GQ33" s="12">
        <f>GQ31/GQ$5</f>
        <v>1.0955607089077883</v>
      </c>
      <c r="GR33" s="18"/>
      <c r="GS33" s="12">
        <f>GS32/GS$6</f>
        <v>1.3085501858736057</v>
      </c>
      <c r="GT33" s="12">
        <f>GT32/GT$6</f>
        <v>0.97986577181208057</v>
      </c>
      <c r="GU33" s="12">
        <f>GU32/GU$6</f>
        <v>0.74869109947643975</v>
      </c>
      <c r="GV33" s="12">
        <f>GV32/GV$6</f>
        <v>0.72043010752688175</v>
      </c>
      <c r="GW33" s="18"/>
      <c r="GX33" s="12">
        <f>GX32/GX$6</f>
        <v>0.83578947368421064</v>
      </c>
      <c r="GY33" s="12">
        <f>GY32/GY$6</f>
        <v>1.4395604395604396</v>
      </c>
      <c r="GZ33" s="1"/>
      <c r="HA33" s="12">
        <f>HA32/HA$6</f>
        <v>0.98263070155586996</v>
      </c>
      <c r="HB33" s="12">
        <f>HB32/HB$6</f>
        <v>1.0376647834274952</v>
      </c>
      <c r="HC33" s="12">
        <f>HC32/HC$6</f>
        <v>0.99297423887587821</v>
      </c>
      <c r="HD33" s="12">
        <f>HD32/HD$6</f>
        <v>1.0241477272727273</v>
      </c>
      <c r="HE33" s="12">
        <f>HE32/HE$6</f>
        <v>1.0697674418604652</v>
      </c>
      <c r="HF33" s="12">
        <f>HF32/HF$6</f>
        <v>0.9989539748953975</v>
      </c>
      <c r="HG33" s="12">
        <f>HG32/HG$6</f>
        <v>1.0237825594563987</v>
      </c>
      <c r="HH33" s="12">
        <f>HH32/HH$6</f>
        <v>1.0256410256410258</v>
      </c>
      <c r="HI33" s="18"/>
      <c r="HJ33" s="12">
        <f>HJ32/HJ$6</f>
        <v>0.98496240601503759</v>
      </c>
      <c r="HK33" s="12">
        <f>HK32/HK$6</f>
        <v>0.99446749654218536</v>
      </c>
      <c r="HL33" s="12">
        <f>HL32/HL$6</f>
        <v>1.022911051212938</v>
      </c>
      <c r="HM33" s="12">
        <f>HM32/HM$6</f>
        <v>1.0084507042253521</v>
      </c>
      <c r="HN33" s="12">
        <f>HN32/HN$6</f>
        <v>0.89215686274509809</v>
      </c>
      <c r="HO33" s="12">
        <f>HO32/HO$6</f>
        <v>1.0833333333333335</v>
      </c>
      <c r="HP33" s="12">
        <f>HP32/HP$6</f>
        <v>0.8214285714285714</v>
      </c>
      <c r="HQ33" s="18"/>
      <c r="HR33" s="12">
        <f>HR32/HR$6</f>
        <v>1.0216216216216216</v>
      </c>
      <c r="HS33" s="12">
        <f>HS32/HS$6</f>
        <v>1.0124223602484472</v>
      </c>
      <c r="HT33" s="18"/>
      <c r="HU33" s="12">
        <f>HU32/HU$6</f>
        <v>1.125</v>
      </c>
      <c r="HV33" s="12">
        <f>HV32/HV$6</f>
        <v>0.88235294117647045</v>
      </c>
      <c r="HW33" s="12">
        <f>HW32/HW$6</f>
        <v>1.0029717682020802</v>
      </c>
      <c r="HX33" s="12">
        <f>HX32/HX$6</f>
        <v>1.0601503759398494</v>
      </c>
      <c r="HY33" s="12">
        <f>HY32/HY$6</f>
        <v>0.94736842105263153</v>
      </c>
      <c r="HZ33" s="12">
        <f>HZ32/HZ$6</f>
        <v>0.94</v>
      </c>
      <c r="IA33" s="18"/>
      <c r="IB33" s="12">
        <f>IB32/IB$6</f>
        <v>0.98660714285714279</v>
      </c>
      <c r="IC33" s="12">
        <f>IC32/IC$6</f>
        <v>1.0032894736842106</v>
      </c>
      <c r="ID33" s="12">
        <f>ID32/ID$6</f>
        <v>0.98684210526315785</v>
      </c>
      <c r="IE33" s="12">
        <f>IE32/IE$6</f>
        <v>1.112781954887218</v>
      </c>
      <c r="IF33" s="12">
        <f>IF32/IF$6</f>
        <v>0.90624999999999989</v>
      </c>
      <c r="IG33" s="12">
        <f>IG32/IG$6</f>
        <v>1.027454368226367</v>
      </c>
      <c r="IH33" s="18"/>
      <c r="II33" s="12">
        <f>II32/II$6</f>
        <v>0.99558985667034183</v>
      </c>
      <c r="IJ33" s="12">
        <f>IJ32/IJ$6</f>
        <v>1.1591966131911891</v>
      </c>
      <c r="IK33" s="12">
        <f>IK32/IK$6</f>
        <v>0.9375</v>
      </c>
      <c r="IL33" s="12">
        <f>IL32/IL$6</f>
        <v>0.91666666666666663</v>
      </c>
      <c r="IM33" s="18"/>
      <c r="IN33" s="12">
        <f>IN32/IN$6</f>
        <v>0.96460176991150437</v>
      </c>
      <c r="IO33" s="12">
        <f>IO32/IO$6</f>
        <v>0.9732620320855615</v>
      </c>
      <c r="IP33" s="12">
        <f>IP32/IP$6</f>
        <v>0.97435897435897434</v>
      </c>
      <c r="IQ33" s="12">
        <f>IQ32/IQ$6</f>
        <v>1.0619047619047619</v>
      </c>
      <c r="IR33" s="12">
        <f>IR32/IR$6</f>
        <v>0.8571428571428571</v>
      </c>
      <c r="IS33" s="12">
        <f>IS32/IS$6</f>
        <v>1.056179775280899</v>
      </c>
      <c r="IT33" s="12">
        <f>IT32/IT$6</f>
        <v>0.92903225806451606</v>
      </c>
      <c r="IU33" s="12">
        <f>IU32/IU$6</f>
        <v>0.9850746268656716</v>
      </c>
      <c r="IV33" s="12">
        <f>IV32/IV$6</f>
        <v>0.94117647058823528</v>
      </c>
      <c r="IW33" s="12">
        <f>IW32/IW$6</f>
        <v>0.79069767441860461</v>
      </c>
      <c r="IX33" s="12">
        <f>IX32/IX$6</f>
        <v>0.90778917900510059</v>
      </c>
      <c r="IY33" s="12">
        <f>IY32/IY$6</f>
        <v>0.66666666666666674</v>
      </c>
      <c r="IZ33" s="12">
        <f>IZ32/IZ$6</f>
        <v>1.2</v>
      </c>
      <c r="JA33" s="12">
        <f>JA32/JA$6</f>
        <v>1.1355241778188232</v>
      </c>
      <c r="JB33" s="12">
        <f>JB32/JB$6</f>
        <v>0.98561151079136688</v>
      </c>
      <c r="JC33" s="12">
        <f>JC32/JC$6</f>
        <v>0.95283018867924529</v>
      </c>
      <c r="JD33" s="12">
        <f>JD32/JD$6</f>
        <v>1.15625</v>
      </c>
      <c r="JE33" s="12">
        <f>JE32/JE$6</f>
        <v>1.0806451612903227</v>
      </c>
      <c r="JF33" s="12">
        <f>JF32/JF$6</f>
        <v>1.1206896551724137</v>
      </c>
      <c r="JG33" s="12">
        <f>JG32/JG$6</f>
        <v>1.1756756756756757</v>
      </c>
      <c r="JH33" s="12">
        <f>JH32/JH$6</f>
        <v>0.92705882352941182</v>
      </c>
      <c r="JI33" s="12">
        <f>JI32/JI$6</f>
        <v>1.0423190191319314</v>
      </c>
      <c r="JJ33" s="12">
        <f>JJ32/JJ$6</f>
        <v>1.0516129032258066</v>
      </c>
      <c r="JK33" s="12">
        <f>JK32/JK$6</f>
        <v>1.0661764705882351</v>
      </c>
      <c r="JL33" s="12">
        <f>JL32/JL$6</f>
        <v>1.0404040404040402</v>
      </c>
      <c r="JM33" s="1"/>
      <c r="JN33" s="1"/>
      <c r="JO33" s="56">
        <f>JO32/JO$6</f>
        <v>1.2364526197271108</v>
      </c>
      <c r="JP33" s="56">
        <f>JP32/JP$6</f>
        <v>1.0908295468158424</v>
      </c>
      <c r="JQ33" s="56">
        <f>JQ32/JQ$6</f>
        <v>1.0839629412885268</v>
      </c>
      <c r="JR33" s="56">
        <f>JR32/JR$6</f>
        <v>1.0450949144411785</v>
      </c>
      <c r="JS33" s="56">
        <f>JS32/JS$6</f>
        <v>0.83870958137000384</v>
      </c>
      <c r="JT33" s="56">
        <f>JT32/JT$6</f>
        <v>0.97357333392494239</v>
      </c>
      <c r="JU33" s="56">
        <f>JU32/JU$6</f>
        <v>0.9050487055532046</v>
      </c>
      <c r="JV33" s="56">
        <f>JV32/JV$6</f>
        <v>0.94753601337914772</v>
      </c>
      <c r="JW33" s="56">
        <f>JW32/JW$6</f>
        <v>0.62258551632271342</v>
      </c>
      <c r="JX33" s="56">
        <f>JX32/JX$6</f>
        <v>1.0869366319128102</v>
      </c>
      <c r="JY33" s="56">
        <f>JY32/JY$6</f>
        <v>0.98757753123089009</v>
      </c>
      <c r="JZ33" s="56">
        <f>JZ32/JZ$6</f>
        <v>1.3943803039495037</v>
      </c>
      <c r="KA33" s="7"/>
      <c r="KB33" s="12">
        <f>KB32/KB$6</f>
        <v>1.0215760340249767</v>
      </c>
      <c r="KC33" s="12">
        <f>KC32/KC$6</f>
        <v>1.1190094001191737</v>
      </c>
      <c r="KD33" s="12">
        <f>KD32/KD$6</f>
        <v>1.02582180934225</v>
      </c>
      <c r="KE33" s="12">
        <f>KE32/KE$6</f>
        <v>1.0204771806938819</v>
      </c>
      <c r="KF33" s="12">
        <f>KF32/KF$6</f>
        <v>1.0165710144588735</v>
      </c>
      <c r="KG33" s="12">
        <f>KG32/KG$6</f>
        <v>1.1582507455127806</v>
      </c>
      <c r="KH33" s="12">
        <f>KH32/KH$6</f>
        <v>1.2352531701463383</v>
      </c>
      <c r="KI33" s="12">
        <f>KI32/KI$6</f>
        <v>1.0668671439374355</v>
      </c>
      <c r="KJ33" s="12">
        <f>KJ32/KJ$6</f>
        <v>1.0314006289624997</v>
      </c>
      <c r="KK33" s="12">
        <f>KK32/KK$6</f>
        <v>0.9959306915982411</v>
      </c>
      <c r="KL33" s="12">
        <f>KL32/KL$6</f>
        <v>0.9885057471264368</v>
      </c>
      <c r="KM33" s="12">
        <f>KM32/KM$6</f>
        <v>0.96383202542682767</v>
      </c>
      <c r="KN33" s="12">
        <f>KN32/KN$6</f>
        <v>0.88413061224489786</v>
      </c>
      <c r="KO33" s="12">
        <f>KO32/KO$6</f>
        <v>0.97995311355865833</v>
      </c>
      <c r="KP33" s="12">
        <f>KP32/KP$6</f>
        <v>1.0609283946232144</v>
      </c>
      <c r="KQ33" s="12">
        <f>KQ32/KQ$6</f>
        <v>0.95275132198896295</v>
      </c>
      <c r="KR33" s="12">
        <f>KR32/KR$6</f>
        <v>1.0335406339827344</v>
      </c>
      <c r="KS33" s="12">
        <f>KS32/KS$6</f>
        <v>1.1294754707831569</v>
      </c>
      <c r="KT33" s="12">
        <f>KT32/KT$6</f>
        <v>1.1224372179529043</v>
      </c>
      <c r="KU33" s="12">
        <f>KU32/KU$6</f>
        <v>1.1067895892384185</v>
      </c>
      <c r="KV33" s="12">
        <f>KV32/KV$6</f>
        <v>1.1564207087324681</v>
      </c>
      <c r="KW33" s="12">
        <f>KW32/KW$6</f>
        <v>1.0365887063638488</v>
      </c>
      <c r="KX33" s="12">
        <f>KX32/KX$6</f>
        <v>0.96511627906976738</v>
      </c>
      <c r="KY33" s="12">
        <f>KY32/KY$6</f>
        <v>0.9885057471264368</v>
      </c>
      <c r="KZ33" s="12">
        <f>KZ32/KZ$6</f>
        <v>0.9885057471264368</v>
      </c>
      <c r="LA33" s="12">
        <f>LA32/LA$6</f>
        <v>1.1005189384230796</v>
      </c>
      <c r="LB33" s="12">
        <f>LB32/LB$6</f>
        <v>1.0055368852010378</v>
      </c>
      <c r="LC33" s="12">
        <f>LC32/LC$6</f>
        <v>0.94955893293655036</v>
      </c>
      <c r="LD33" s="12">
        <f>LD32/LD$6</f>
        <v>1.0387581217293576</v>
      </c>
      <c r="LE33" s="12">
        <f>LE32/LE$6</f>
        <v>1.1211038397036166</v>
      </c>
      <c r="LF33" s="12">
        <f>LF32/LF$6</f>
        <v>1.1195962182120374</v>
      </c>
      <c r="LG33" s="7"/>
      <c r="LH33" s="7"/>
      <c r="LI33" s="7"/>
      <c r="LJ33" s="72" t="e">
        <f>LJ32/LJ$6</f>
        <v>#DIV/0!</v>
      </c>
      <c r="LK33" s="72" t="e">
        <f>LK32/LK$6</f>
        <v>#DIV/0!</v>
      </c>
      <c r="LL33" s="12">
        <f>LL32/LL$6</f>
        <v>1.8341013824884793</v>
      </c>
      <c r="LM33" s="12">
        <f>LM32/LM$6</f>
        <v>0.38516129032258067</v>
      </c>
      <c r="LN33" s="12">
        <f>LN32/LN$6</f>
        <v>0</v>
      </c>
      <c r="LO33" s="12">
        <f>LO32/LO$6</f>
        <v>0.48754593711719069</v>
      </c>
      <c r="LP33" s="12">
        <f>LP32/LP$6</f>
        <v>0.26747311827956988</v>
      </c>
      <c r="LQ33" s="12">
        <f>LQ32/LQ$6</f>
        <v>0.1510436432637571</v>
      </c>
      <c r="LR33" s="12">
        <f>LR32/LR$6</f>
        <v>0.49379652605459051</v>
      </c>
      <c r="LS33" s="12">
        <f>LS32/LS$6</f>
        <v>0.46970889063729349</v>
      </c>
      <c r="LT33" s="7"/>
      <c r="LU33" s="12">
        <f>LU32/LU$6</f>
        <v>0.59743524172223772</v>
      </c>
      <c r="LV33" s="12">
        <f>LV32/LV$6</f>
        <v>0.51837173966015482</v>
      </c>
      <c r="LW33" s="10"/>
      <c r="LX33" s="7"/>
      <c r="LY33" s="7"/>
      <c r="LZ33" s="7"/>
      <c r="MA33" s="7"/>
      <c r="MB33" s="7"/>
      <c r="MC33" s="7"/>
      <c r="MD33" s="7"/>
      <c r="ME33" s="7"/>
      <c r="MF33" s="7"/>
      <c r="MG33" s="12">
        <f>MG32/MG$6</f>
        <v>0.82542302930251754</v>
      </c>
      <c r="MH33" s="12">
        <f>MH32/MH$6</f>
        <v>0.3475668206171999</v>
      </c>
      <c r="MI33" s="12">
        <f>MI32/MI$6</f>
        <v>1.1329839966010482</v>
      </c>
      <c r="MJ33" s="12">
        <f>MJ32/MJ$6</f>
        <v>0.30720422209391218</v>
      </c>
      <c r="MK33" s="12">
        <f>MK32/MK$6</f>
        <v>1.1340882107986463</v>
      </c>
      <c r="ML33" s="12">
        <f>ML32/ML$6</f>
        <v>0.48721920207030694</v>
      </c>
      <c r="MM33" s="12">
        <f>MM32/MM$6</f>
        <v>0.42285757629397319</v>
      </c>
      <c r="MN33" s="12">
        <f>MN32/MN$6</f>
        <v>0.59636637772131473</v>
      </c>
      <c r="MO33" s="12">
        <f>MO32/MO$6</f>
        <v>0.11073640563850323</v>
      </c>
      <c r="MP33" s="12">
        <f>MP32/MP$6</f>
        <v>0.55785223196308564</v>
      </c>
      <c r="MQ33" s="12">
        <f>MQ32/MQ$6</f>
        <v>0.94385763220196728</v>
      </c>
      <c r="MR33" s="12">
        <f>MR32/MR$6</f>
        <v>0.87685941169891501</v>
      </c>
      <c r="MS33" s="12">
        <f>MS32/MS$6</f>
        <v>0.10311886945445331</v>
      </c>
      <c r="MT33" s="12">
        <f>MT32/MT$6</f>
        <v>1.4374372547230083</v>
      </c>
      <c r="MU33" s="12">
        <f>MU32/MU$6</f>
        <v>0.51364904189754701</v>
      </c>
      <c r="MV33" s="12">
        <f>MV32/MV$6</f>
        <v>0</v>
      </c>
      <c r="MW33" s="12">
        <f>MW32/MW$6</f>
        <v>1.0170547546992625</v>
      </c>
      <c r="MX33" s="12">
        <f>MX32/MX$6</f>
        <v>0.15689177734614954</v>
      </c>
      <c r="MY33" s="12">
        <f>MY32/MY$6</f>
        <v>0.71700753766706526</v>
      </c>
      <c r="MZ33" s="12">
        <f>MZ32/MZ$6</f>
        <v>0.95011242750019653</v>
      </c>
      <c r="NA33" s="7"/>
      <c r="NB33" s="7"/>
      <c r="NC33" s="12">
        <f>NC32/NC$6</f>
        <v>0.99335895109321748</v>
      </c>
      <c r="ND33" s="12">
        <f>ND32/ND$6</f>
        <v>1.0063175634694532</v>
      </c>
      <c r="NE33" s="12">
        <f>NE32/NE$6</f>
        <v>1.1416978441473493</v>
      </c>
      <c r="NF33" s="12">
        <f>NF32/NF$6</f>
        <v>1.3766941780922295</v>
      </c>
      <c r="NG33" s="12">
        <f>NG32/NG$6</f>
        <v>1.504214447153847</v>
      </c>
      <c r="NH33" s="12">
        <f>NH32/NH$6</f>
        <v>0.6657137054536999</v>
      </c>
      <c r="NI33" s="12">
        <f>NI32/NI$6</f>
        <v>0.71934854119780023</v>
      </c>
      <c r="NJ33" s="12">
        <f>NJ32/NJ$6</f>
        <v>1.2405638144423345</v>
      </c>
      <c r="NK33" s="12">
        <f>NK32/NK$6</f>
        <v>1.2561817423761259</v>
      </c>
      <c r="NL33" s="12">
        <f>NL32/NL$6</f>
        <v>1.0789745798986934</v>
      </c>
      <c r="NM33" s="12">
        <f>NM32/NM$6</f>
        <v>1.322272466736204</v>
      </c>
      <c r="NN33" s="12">
        <f>NN32/NN$6</f>
        <v>0.6657137054536999</v>
      </c>
      <c r="NO33" s="12">
        <f>NO32/NO$6</f>
        <v>0.71934854119780023</v>
      </c>
      <c r="NP33" s="12">
        <f>NP32/NP$6</f>
        <v>1.2405638144423345</v>
      </c>
      <c r="NQ33" s="12">
        <f>NQ32/NQ$6</f>
        <v>1.2306228428630492</v>
      </c>
    </row>
    <row r="34" spans="1:381">
      <c r="A34" s="2" t="s">
        <v>15</v>
      </c>
      <c r="B34" s="10">
        <v>23539</v>
      </c>
      <c r="C34" s="10">
        <v>12033</v>
      </c>
      <c r="D34" s="10">
        <v>11506</v>
      </c>
      <c r="E34" s="10">
        <v>1094</v>
      </c>
      <c r="F34" s="10">
        <v>1165</v>
      </c>
      <c r="G34" s="1">
        <v>539</v>
      </c>
      <c r="H34" s="10">
        <v>3851</v>
      </c>
      <c r="I34" s="10">
        <v>10276</v>
      </c>
      <c r="J34" s="10">
        <v>3516</v>
      </c>
      <c r="K34" s="10">
        <v>2680</v>
      </c>
      <c r="L34" s="1">
        <v>418</v>
      </c>
      <c r="M34" s="1">
        <f>E34+F34+G34</f>
        <v>2798</v>
      </c>
      <c r="N34" s="1">
        <f>H34</f>
        <v>3851</v>
      </c>
      <c r="O34" s="1">
        <f>I34</f>
        <v>10276</v>
      </c>
      <c r="P34" s="1">
        <f>J34</f>
        <v>3516</v>
      </c>
      <c r="Q34" s="1">
        <f>K34+L34</f>
        <v>3098</v>
      </c>
      <c r="R34" s="1">
        <v>12093</v>
      </c>
      <c r="S34" s="1">
        <v>1233</v>
      </c>
      <c r="T34" s="1">
        <v>4055</v>
      </c>
      <c r="U34" s="1">
        <v>279</v>
      </c>
      <c r="V34" s="1">
        <v>4042</v>
      </c>
      <c r="W34" s="1">
        <v>1275</v>
      </c>
      <c r="X34" s="1">
        <v>985</v>
      </c>
      <c r="Y34" s="1">
        <v>224</v>
      </c>
      <c r="Z34" s="1">
        <v>12093</v>
      </c>
      <c r="AA34" s="10">
        <v>7231</v>
      </c>
      <c r="AB34" s="1">
        <v>100</v>
      </c>
      <c r="AC34" s="1">
        <v>397</v>
      </c>
      <c r="AD34" s="10">
        <v>1033</v>
      </c>
      <c r="AE34" s="1">
        <v>3220</v>
      </c>
      <c r="AF34" s="1">
        <v>112</v>
      </c>
      <c r="AG34" s="1">
        <v>383</v>
      </c>
      <c r="AH34" s="1">
        <v>12093</v>
      </c>
      <c r="AI34" s="1">
        <v>109</v>
      </c>
      <c r="AJ34" s="1">
        <v>1231</v>
      </c>
      <c r="AK34" s="1">
        <v>6528</v>
      </c>
      <c r="AL34" s="1">
        <v>2874</v>
      </c>
      <c r="AM34" s="1">
        <v>1351</v>
      </c>
      <c r="AN34" s="1">
        <v>4.3</v>
      </c>
      <c r="AO34" s="1">
        <v>12093</v>
      </c>
      <c r="AP34" s="1">
        <v>5288</v>
      </c>
      <c r="AQ34" s="1">
        <v>4217</v>
      </c>
      <c r="AR34" s="1">
        <v>2304</v>
      </c>
      <c r="AS34" s="1">
        <v>268</v>
      </c>
      <c r="AT34" s="1">
        <v>16</v>
      </c>
      <c r="AU34" s="1">
        <v>297</v>
      </c>
      <c r="AV34" s="1">
        <v>3174</v>
      </c>
      <c r="AW34" s="1"/>
      <c r="AX34" s="1">
        <v>224</v>
      </c>
      <c r="AY34" s="1">
        <v>3253</v>
      </c>
      <c r="AZ34" s="1">
        <v>4035</v>
      </c>
      <c r="BA34" s="1">
        <v>299</v>
      </c>
      <c r="BB34" s="1">
        <v>49</v>
      </c>
      <c r="BC34" s="1">
        <v>752</v>
      </c>
      <c r="BD34" s="1">
        <v>2236</v>
      </c>
      <c r="BE34" s="1">
        <v>130</v>
      </c>
      <c r="BF34" s="1">
        <v>1154</v>
      </c>
      <c r="BG34" s="1">
        <v>12451</v>
      </c>
      <c r="BH34" s="1">
        <v>307</v>
      </c>
      <c r="BI34" s="1">
        <v>53</v>
      </c>
      <c r="BJ34" s="1">
        <v>998</v>
      </c>
      <c r="BK34" s="1">
        <v>578</v>
      </c>
      <c r="BL34" s="1">
        <v>1231</v>
      </c>
      <c r="BM34" s="1">
        <v>9644</v>
      </c>
      <c r="BN34" s="1">
        <v>2</v>
      </c>
      <c r="BO34" s="1"/>
      <c r="BP34" s="1">
        <v>19782</v>
      </c>
      <c r="BQ34" s="1">
        <v>14338</v>
      </c>
      <c r="BR34" s="1">
        <v>1931</v>
      </c>
      <c r="BS34" s="1">
        <v>8838</v>
      </c>
      <c r="BT34" s="1">
        <v>1363</v>
      </c>
      <c r="BU34" s="1">
        <v>642</v>
      </c>
      <c r="BV34" s="1">
        <v>1564</v>
      </c>
      <c r="BW34" s="1">
        <v>5444</v>
      </c>
      <c r="BX34" s="1">
        <v>1888</v>
      </c>
      <c r="BY34" s="1">
        <v>2350</v>
      </c>
      <c r="BZ34" s="1">
        <v>386</v>
      </c>
      <c r="CA34" s="1">
        <v>512</v>
      </c>
      <c r="CB34" s="1">
        <v>308</v>
      </c>
      <c r="CC34" s="1">
        <v>9876</v>
      </c>
      <c r="CD34" s="1">
        <v>7417</v>
      </c>
      <c r="CE34" s="1">
        <v>487</v>
      </c>
      <c r="CF34" s="1">
        <v>4864</v>
      </c>
      <c r="CG34" s="1">
        <v>915</v>
      </c>
      <c r="CH34" s="1">
        <v>413</v>
      </c>
      <c r="CI34" s="1">
        <v>738</v>
      </c>
      <c r="CJ34" s="1">
        <v>2459</v>
      </c>
      <c r="CK34" s="1">
        <v>765</v>
      </c>
      <c r="CL34" s="1">
        <v>1196</v>
      </c>
      <c r="CM34" s="1">
        <v>39</v>
      </c>
      <c r="CN34" s="1">
        <v>299</v>
      </c>
      <c r="CO34" s="1">
        <v>160</v>
      </c>
      <c r="CP34" s="1">
        <v>9906</v>
      </c>
      <c r="CQ34" s="1">
        <v>6921</v>
      </c>
      <c r="CR34" s="1">
        <v>1444</v>
      </c>
      <c r="CS34" s="1">
        <v>3974</v>
      </c>
      <c r="CT34" s="1">
        <v>448</v>
      </c>
      <c r="CU34" s="1">
        <v>229</v>
      </c>
      <c r="CV34" s="1">
        <v>826</v>
      </c>
      <c r="CW34" s="1">
        <v>2985</v>
      </c>
      <c r="CX34" s="1">
        <v>1123</v>
      </c>
      <c r="CY34" s="1">
        <v>1154</v>
      </c>
      <c r="CZ34" s="1">
        <v>347</v>
      </c>
      <c r="DA34" s="1">
        <v>213</v>
      </c>
      <c r="DB34" s="1">
        <v>148</v>
      </c>
      <c r="DC34" s="1"/>
      <c r="DD34" s="1">
        <v>14504</v>
      </c>
      <c r="DE34" s="1">
        <v>6709</v>
      </c>
      <c r="DF34" s="1">
        <v>2007</v>
      </c>
      <c r="DG34" s="1">
        <v>597</v>
      </c>
      <c r="DH34" s="1">
        <v>177</v>
      </c>
      <c r="DI34" s="1"/>
      <c r="DJ34" s="1">
        <v>1301</v>
      </c>
      <c r="DK34" s="1">
        <v>1857</v>
      </c>
      <c r="DL34" s="1">
        <v>20836</v>
      </c>
      <c r="DM34" s="10">
        <f>DD34+DE34</f>
        <v>21213</v>
      </c>
      <c r="DN34" s="1"/>
      <c r="DO34" s="10">
        <v>21264</v>
      </c>
      <c r="DP34" s="1">
        <v>2910</v>
      </c>
      <c r="DQ34" s="1">
        <v>3429</v>
      </c>
      <c r="DR34" s="1">
        <v>1646</v>
      </c>
      <c r="DS34" s="1">
        <v>10709</v>
      </c>
      <c r="DT34" s="1">
        <v>2570</v>
      </c>
      <c r="DU34" s="1"/>
      <c r="DV34" s="23"/>
      <c r="DW34" s="23"/>
      <c r="DX34" s="23"/>
      <c r="DY34" s="1"/>
      <c r="DZ34" s="34">
        <v>1185</v>
      </c>
      <c r="EA34" s="36">
        <v>90</v>
      </c>
      <c r="EB34" s="36">
        <v>640</v>
      </c>
      <c r="EC34" s="36">
        <v>455</v>
      </c>
      <c r="ED34" s="36">
        <v>640</v>
      </c>
      <c r="EE34" s="36">
        <v>545</v>
      </c>
      <c r="EF34" s="37"/>
      <c r="EG34" s="36">
        <v>640</v>
      </c>
      <c r="EH34" s="36">
        <v>75</v>
      </c>
      <c r="EI34" s="36">
        <v>10</v>
      </c>
      <c r="EJ34" s="36">
        <v>170</v>
      </c>
      <c r="EK34" s="36">
        <v>125</v>
      </c>
      <c r="EL34" s="36">
        <v>130</v>
      </c>
      <c r="EM34" s="36">
        <v>130</v>
      </c>
      <c r="EN34" s="36">
        <v>320</v>
      </c>
      <c r="EO34" s="36">
        <v>320</v>
      </c>
      <c r="EP34" s="36">
        <v>15</v>
      </c>
      <c r="EQ34" s="36">
        <v>10</v>
      </c>
      <c r="ER34" s="36">
        <v>65</v>
      </c>
      <c r="ES34" s="36">
        <v>550</v>
      </c>
      <c r="ET34" s="36">
        <v>325</v>
      </c>
      <c r="EU34" s="36">
        <v>255</v>
      </c>
      <c r="EV34" s="36">
        <v>60</v>
      </c>
      <c r="EW34" s="36">
        <v>150</v>
      </c>
      <c r="EX34" s="36">
        <v>245</v>
      </c>
      <c r="EY34" s="36">
        <v>180</v>
      </c>
      <c r="EZ34" s="36">
        <v>65</v>
      </c>
      <c r="FA34" s="1"/>
      <c r="FB34" s="36">
        <v>100</v>
      </c>
      <c r="FC34" s="36">
        <v>25</v>
      </c>
      <c r="FD34" s="36">
        <v>70</v>
      </c>
      <c r="FE34" s="36">
        <v>5</v>
      </c>
      <c r="FF34" s="36">
        <v>0</v>
      </c>
      <c r="FG34" s="36">
        <v>35</v>
      </c>
      <c r="FH34" s="36">
        <v>65</v>
      </c>
      <c r="FI34" s="36">
        <v>25</v>
      </c>
      <c r="FJ34" s="36">
        <v>15</v>
      </c>
      <c r="FK34" s="36">
        <v>5</v>
      </c>
      <c r="FL34" s="36">
        <v>30</v>
      </c>
      <c r="FM34" s="36">
        <v>25</v>
      </c>
      <c r="FN34" s="36">
        <v>0</v>
      </c>
      <c r="FO34" s="36">
        <v>100</v>
      </c>
      <c r="FP34" s="36">
        <v>10</v>
      </c>
      <c r="FQ34" s="36">
        <v>50</v>
      </c>
      <c r="FR34" s="36">
        <v>40</v>
      </c>
      <c r="FS34" s="10">
        <v>13815</v>
      </c>
      <c r="FT34" s="18">
        <v>31.5</v>
      </c>
      <c r="FU34" s="10">
        <f>$FS34*FU35</f>
        <v>1865.0250000000001</v>
      </c>
      <c r="FV34" s="10">
        <f>$FS34*FV35</f>
        <v>110.52</v>
      </c>
      <c r="FW34" s="18"/>
      <c r="FX34" s="10">
        <f>$FS34*FX35</f>
        <v>663.12</v>
      </c>
      <c r="FY34" s="10">
        <f>$FS34*FY35</f>
        <v>2790.63</v>
      </c>
      <c r="FZ34" s="10">
        <f>$FS34*FZ35</f>
        <v>3785.3100000000004</v>
      </c>
      <c r="GA34" s="10">
        <f>$FS34*GA35</f>
        <v>2445.2549999999997</v>
      </c>
      <c r="GB34" s="10">
        <f>$FS34*GB35</f>
        <v>1920.2850000000001</v>
      </c>
      <c r="GC34" s="10">
        <f>$FS34*GC35</f>
        <v>2210.4</v>
      </c>
      <c r="GD34" s="45"/>
      <c r="GE34" s="47">
        <v>38536.5</v>
      </c>
      <c r="GF34" s="10">
        <f>$FS34*GF35</f>
        <v>1878.8400000000001</v>
      </c>
      <c r="GG34" s="10">
        <f>$FS34*GG35</f>
        <v>566.41500000000008</v>
      </c>
      <c r="GH34" s="10">
        <f>$FS34*GH35</f>
        <v>4130.6849999999995</v>
      </c>
      <c r="GI34" s="10">
        <f>$FS34*GI35</f>
        <v>2320.92</v>
      </c>
      <c r="GJ34" s="10">
        <f>$FS34*GJ35</f>
        <v>1892.6550000000002</v>
      </c>
      <c r="GK34" s="10">
        <f>$FS34*GK35</f>
        <v>1146.645</v>
      </c>
      <c r="GL34" s="10">
        <f>$FS34*GL35</f>
        <v>594.04499999999996</v>
      </c>
      <c r="GM34" s="10">
        <f>$FS34*GM35</f>
        <v>759.82500000000005</v>
      </c>
      <c r="GN34" s="10">
        <f>$FS34*GN35</f>
        <v>345.375</v>
      </c>
      <c r="GO34" s="10">
        <f>$FS34*GO35</f>
        <v>165.78</v>
      </c>
      <c r="GP34" s="47">
        <v>152668</v>
      </c>
      <c r="GQ34" s="17">
        <f>GP34/GE34</f>
        <v>3.9616467504833079</v>
      </c>
      <c r="GR34" s="18"/>
      <c r="GS34" s="10">
        <f>$FS34*GS35</f>
        <v>3633.3450000000003</v>
      </c>
      <c r="GT34" s="10">
        <f>$FS34*GT35</f>
        <v>6189.12</v>
      </c>
      <c r="GU34" s="10">
        <f>$FS34*GU35</f>
        <v>2693.9250000000002</v>
      </c>
      <c r="GV34" s="10">
        <f>$FS34*GV35</f>
        <v>1298.6099999999999</v>
      </c>
      <c r="GW34" s="18"/>
      <c r="GX34" s="10"/>
      <c r="GY34" s="10"/>
      <c r="GZ34" s="1"/>
      <c r="HA34" s="1"/>
      <c r="HB34" s="10"/>
      <c r="HC34" s="10"/>
      <c r="HD34" s="10"/>
      <c r="HE34" s="10"/>
      <c r="HF34" s="10"/>
      <c r="HG34" s="10"/>
      <c r="HH34" s="10"/>
      <c r="HI34" s="18"/>
      <c r="HJ34" s="10"/>
      <c r="HK34" s="10"/>
      <c r="HL34" s="10"/>
      <c r="HM34" s="10"/>
      <c r="HN34" s="10"/>
      <c r="HO34" s="10"/>
      <c r="HP34" s="10"/>
      <c r="HQ34" s="18"/>
      <c r="HR34" s="10"/>
      <c r="HS34" s="10"/>
      <c r="HT34" s="18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  <c r="IG34" s="10"/>
      <c r="IH34" s="18"/>
      <c r="II34" s="10"/>
      <c r="IJ34" s="10"/>
      <c r="IK34" s="10"/>
      <c r="IL34" s="10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7"/>
      <c r="JN34" s="55">
        <v>13356</v>
      </c>
      <c r="JO34" s="55">
        <v>1286</v>
      </c>
      <c r="JP34" s="55">
        <v>4150</v>
      </c>
      <c r="JQ34" s="55">
        <v>2222</v>
      </c>
      <c r="JR34" s="55">
        <v>1517</v>
      </c>
      <c r="JS34" s="55">
        <v>764</v>
      </c>
      <c r="JT34" s="55">
        <v>833</v>
      </c>
      <c r="JU34" s="55">
        <v>990</v>
      </c>
      <c r="JV34" s="55">
        <v>311</v>
      </c>
      <c r="JW34" s="55">
        <v>1283</v>
      </c>
      <c r="JX34" s="9">
        <v>1411</v>
      </c>
      <c r="JY34" s="10">
        <v>1082</v>
      </c>
      <c r="JZ34" s="10">
        <v>329</v>
      </c>
      <c r="KA34" s="1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"/>
      <c r="LH34" s="1" t="s">
        <v>338</v>
      </c>
      <c r="LI34" s="64">
        <v>27</v>
      </c>
      <c r="LJ34" s="71"/>
      <c r="LK34" s="74"/>
      <c r="LL34" s="75">
        <v>1</v>
      </c>
      <c r="LM34" s="75">
        <v>3</v>
      </c>
      <c r="LN34" s="75"/>
      <c r="LO34" s="75"/>
      <c r="LP34" s="75"/>
      <c r="LQ34" s="75">
        <v>10</v>
      </c>
      <c r="LR34" s="75"/>
      <c r="LS34" s="75"/>
      <c r="LT34" s="1"/>
      <c r="LU34" s="77">
        <v>3404.9117969422914</v>
      </c>
      <c r="LV34" s="39">
        <v>461.71542438609094</v>
      </c>
      <c r="LW34" s="55">
        <v>3769.3256141928628</v>
      </c>
      <c r="LX34" s="7" t="s">
        <v>371</v>
      </c>
      <c r="LY34" s="78">
        <v>2</v>
      </c>
      <c r="LZ34" s="78">
        <v>5</v>
      </c>
      <c r="MA34" s="78">
        <v>10</v>
      </c>
      <c r="MB34" s="1"/>
      <c r="MC34" s="1">
        <v>0</v>
      </c>
      <c r="MD34" s="1">
        <v>0</v>
      </c>
      <c r="ME34" s="1">
        <v>0</v>
      </c>
      <c r="MF34" s="1">
        <v>0</v>
      </c>
      <c r="MG34" s="79">
        <f>MH34*MG35</f>
        <v>4.9979999999999993</v>
      </c>
      <c r="MH34" s="81">
        <v>7</v>
      </c>
      <c r="MI34" s="79">
        <f>MJ34*MI35</f>
        <v>9.9959999999999987</v>
      </c>
      <c r="MJ34" s="81">
        <v>12</v>
      </c>
      <c r="MK34" s="79">
        <f>ML34*MK35</f>
        <v>140.07</v>
      </c>
      <c r="ML34" s="81">
        <v>230</v>
      </c>
      <c r="MM34" s="81">
        <v>1178</v>
      </c>
      <c r="MN34" s="81">
        <v>218</v>
      </c>
      <c r="MO34" s="81">
        <v>12</v>
      </c>
      <c r="MP34" s="79">
        <f>MQ34*MP35</f>
        <v>78.915999999999997</v>
      </c>
      <c r="MQ34" s="81">
        <v>218</v>
      </c>
      <c r="MR34" s="79">
        <f>MS34*MR35</f>
        <v>77.05</v>
      </c>
      <c r="MS34" s="81">
        <v>134</v>
      </c>
      <c r="MT34" s="79">
        <f>MU34*MT35</f>
        <v>17.088000000000001</v>
      </c>
      <c r="MU34" s="81">
        <v>192</v>
      </c>
      <c r="MV34" s="81">
        <v>0</v>
      </c>
      <c r="MW34" s="81">
        <v>9</v>
      </c>
      <c r="MX34" s="81">
        <v>18</v>
      </c>
      <c r="MY34" s="81">
        <v>22</v>
      </c>
      <c r="MZ34" s="79">
        <f>MY34*MZ35</f>
        <v>13.992000000000001</v>
      </c>
      <c r="NA34" s="1"/>
      <c r="NB34" s="10">
        <v>23994</v>
      </c>
      <c r="NC34" s="10">
        <v>11833</v>
      </c>
      <c r="ND34" s="10">
        <v>12161</v>
      </c>
      <c r="NE34" s="10">
        <v>1057</v>
      </c>
      <c r="NF34" s="10">
        <v>1032</v>
      </c>
      <c r="NG34" s="1">
        <v>641</v>
      </c>
      <c r="NH34" s="10">
        <v>4330</v>
      </c>
      <c r="NI34" s="10">
        <v>8778</v>
      </c>
      <c r="NJ34" s="10">
        <v>5232</v>
      </c>
      <c r="NK34" s="10">
        <v>2492</v>
      </c>
      <c r="NL34" s="1">
        <v>432</v>
      </c>
      <c r="NM34" s="1">
        <f>NE34+NF34+NG34</f>
        <v>2730</v>
      </c>
      <c r="NN34" s="1">
        <f>NH34</f>
        <v>4330</v>
      </c>
      <c r="NO34" s="1">
        <f>NI34</f>
        <v>8778</v>
      </c>
      <c r="NP34" s="1">
        <f>NJ34</f>
        <v>5232</v>
      </c>
      <c r="NQ34" s="1">
        <f>NK34+NL34</f>
        <v>2924</v>
      </c>
    </row>
    <row r="35" spans="1:381">
      <c r="A35" s="4" t="str">
        <f>A34&amp;"%"</f>
        <v>Fountainbridge Craiglockhart%</v>
      </c>
      <c r="B35" s="7"/>
      <c r="C35" s="11">
        <f>C34/$B34</f>
        <v>0.51119418836823993</v>
      </c>
      <c r="D35" s="11">
        <f>D34/$B34</f>
        <v>0.48880581163176007</v>
      </c>
      <c r="E35" s="11">
        <f>E34/$B34</f>
        <v>4.6476061005140408E-2</v>
      </c>
      <c r="F35" s="11">
        <f>F34/$B34</f>
        <v>4.9492331874761035E-2</v>
      </c>
      <c r="G35" s="11">
        <f>G34/$B34</f>
        <v>2.2898168996134075E-2</v>
      </c>
      <c r="H35" s="11">
        <f>H34/$B34</f>
        <v>0.16360083266069078</v>
      </c>
      <c r="I35" s="11">
        <f>I34/$B34</f>
        <v>0.43655210501720548</v>
      </c>
      <c r="J35" s="11">
        <f>J34/$B34</f>
        <v>0.14936913207867794</v>
      </c>
      <c r="K35" s="11">
        <f>K34/$B34</f>
        <v>0.11385360465610264</v>
      </c>
      <c r="L35" s="11">
        <f>L34/$B34</f>
        <v>1.775776371128765E-2</v>
      </c>
      <c r="M35" s="11">
        <f>M34/$B34</f>
        <v>0.11886656187603552</v>
      </c>
      <c r="N35" s="11">
        <f>N34/$B34</f>
        <v>0.16360083266069078</v>
      </c>
      <c r="O35" s="11">
        <f>O34/$B34</f>
        <v>0.43655210501720548</v>
      </c>
      <c r="P35" s="11">
        <f>P34/$B34</f>
        <v>0.14936913207867794</v>
      </c>
      <c r="Q35" s="11">
        <f>Q34/$B34</f>
        <v>0.13161136836739029</v>
      </c>
      <c r="R35" s="7"/>
      <c r="S35" s="11">
        <f>S34/$R34</f>
        <v>0.10195981146117589</v>
      </c>
      <c r="T35" s="11">
        <f>T34/$R34</f>
        <v>0.33531795253452412</v>
      </c>
      <c r="U35" s="11">
        <f>U34/$R34</f>
        <v>2.3071198213842719E-2</v>
      </c>
      <c r="V35" s="11">
        <f>V34/$R34</f>
        <v>0.33424295046721242</v>
      </c>
      <c r="W35" s="11">
        <f>W34/$R34</f>
        <v>0.10543289506325974</v>
      </c>
      <c r="X35" s="11">
        <f>X34/$R34</f>
        <v>8.1452079715537917E-2</v>
      </c>
      <c r="Y35" s="11">
        <f>Y34/$R34</f>
        <v>1.85231125444472E-2</v>
      </c>
      <c r="Z35" s="7"/>
      <c r="AA35" s="11">
        <f>AA34/$R34</f>
        <v>0.59794922682543616</v>
      </c>
      <c r="AB35" s="11">
        <f>AB34/$R34</f>
        <v>8.269246671628214E-3</v>
      </c>
      <c r="AC35" s="11">
        <f>AC34/$R34</f>
        <v>3.2828909286364012E-2</v>
      </c>
      <c r="AD35" s="11">
        <f>AD34/$R34</f>
        <v>8.5421318117919462E-2</v>
      </c>
      <c r="AE35" s="11">
        <f>AE34/$R34</f>
        <v>0.26626974282642851</v>
      </c>
      <c r="AF35" s="11">
        <f>AF34/$R34</f>
        <v>9.2615562722236002E-3</v>
      </c>
      <c r="AG35" s="11"/>
      <c r="AH35" s="7"/>
      <c r="AI35" s="11">
        <f>AI34/$R34</f>
        <v>9.0134788720747545E-3</v>
      </c>
      <c r="AJ35" s="11">
        <f>AJ34/$R34</f>
        <v>0.10179442652774333</v>
      </c>
      <c r="AK35" s="11">
        <f>AK34/$R34</f>
        <v>0.53981642272388985</v>
      </c>
      <c r="AL35" s="11">
        <f>AL34/$R34</f>
        <v>0.23765814934259488</v>
      </c>
      <c r="AM35" s="11">
        <f>AM34/$R34</f>
        <v>0.11171752253369718</v>
      </c>
      <c r="AN35" s="7"/>
      <c r="AO35" s="7"/>
      <c r="AP35" s="11">
        <f>AP34/$R34</f>
        <v>0.43727776399570001</v>
      </c>
      <c r="AQ35" s="11">
        <f>AQ34/$R34</f>
        <v>0.34871413214256181</v>
      </c>
      <c r="AR35" s="11">
        <f>AR34/$R34</f>
        <v>0.19052344331431406</v>
      </c>
      <c r="AS35" s="11">
        <f>AS34/$R34</f>
        <v>2.2161581079963615E-2</v>
      </c>
      <c r="AT35" s="11">
        <f>AT34/$R34</f>
        <v>1.3230794674605143E-3</v>
      </c>
      <c r="AU35" s="11">
        <f>AU34/$R34</f>
        <v>2.4559662614735796E-2</v>
      </c>
      <c r="AV35" s="11">
        <f>AV34/$R34</f>
        <v>0.26246588935747955</v>
      </c>
      <c r="AW35" s="7"/>
      <c r="AX35" s="11">
        <f>AX34/SUM($AX34:$BF34)</f>
        <v>1.8463567424991757E-2</v>
      </c>
      <c r="AY35" s="11">
        <f>AY34/SUM($AX34:$BF34)</f>
        <v>0.26813386086383117</v>
      </c>
      <c r="AZ35" s="11">
        <f>AZ34/SUM($AX34:$BF34)</f>
        <v>0.33259149357072204</v>
      </c>
      <c r="BA35" s="11">
        <f>BA34/SUM($AX34:$BF34)</f>
        <v>2.464556544675239E-2</v>
      </c>
      <c r="BB35" s="11">
        <f>BB34/SUM($AX34:$BF34)</f>
        <v>4.0389053742169471E-3</v>
      </c>
      <c r="BC35" s="11">
        <f>BC34/SUM($AX34:$BF34)</f>
        <v>6.1984833498186613E-2</v>
      </c>
      <c r="BD35" s="11">
        <f>BD34/SUM($AX34:$BF34)</f>
        <v>0.18430596768875701</v>
      </c>
      <c r="BE35" s="11">
        <f>BE34/SUM($AX34:$BF34)</f>
        <v>1.071546323771843E-2</v>
      </c>
      <c r="BF35" s="11">
        <f>BF34/SUM($AX34:$BF34)</f>
        <v>9.5120342894823601E-2</v>
      </c>
      <c r="BG35" s="7"/>
      <c r="BH35" s="11">
        <f>BH34/$BG34</f>
        <v>2.4656654084009317E-2</v>
      </c>
      <c r="BI35" s="11">
        <f>BI34/$BG34</f>
        <v>4.2566862099429762E-3</v>
      </c>
      <c r="BJ35" s="11">
        <f>BJ34/$BG34</f>
        <v>8.0154204481567751E-2</v>
      </c>
      <c r="BK35" s="11">
        <f>BK34/$BG34</f>
        <v>4.6421974138623402E-2</v>
      </c>
      <c r="BL35" s="11">
        <f>BL34/$BG34</f>
        <v>9.886756083848687E-2</v>
      </c>
      <c r="BM35" s="11">
        <f>BM34/$BG34</f>
        <v>0.77455626054132198</v>
      </c>
      <c r="BN35" s="11">
        <f>BN34/$BG34</f>
        <v>1.6062966829973497E-4</v>
      </c>
      <c r="BO35" s="7"/>
      <c r="BP35" s="7">
        <f>BP34/$B34</f>
        <v>0.84039254003993369</v>
      </c>
      <c r="BQ35" s="7">
        <f>BQ34/$BP34</f>
        <v>0.72480032352643819</v>
      </c>
      <c r="BR35" s="7">
        <f>BR34/$BP34</f>
        <v>9.7613992518451112E-2</v>
      </c>
      <c r="BS35" s="7">
        <f>BS34/$BP34</f>
        <v>0.44676979071883532</v>
      </c>
      <c r="BT35" s="7">
        <f>BT34/$BP34</f>
        <v>6.8901021130320497E-2</v>
      </c>
      <c r="BU35" s="7">
        <f>BU34/$BP34</f>
        <v>3.2453745829542011E-2</v>
      </c>
      <c r="BV35" s="7">
        <f>BV34/$BP34</f>
        <v>7.9061773329289251E-2</v>
      </c>
      <c r="BW35" s="7">
        <f>BW34/$BP34</f>
        <v>0.27519967647356181</v>
      </c>
      <c r="BX35" s="7">
        <f>BX34/$BP34</f>
        <v>9.5440299261955311E-2</v>
      </c>
      <c r="BY35" s="7">
        <f>BY34/$BP34</f>
        <v>0.11879486401779396</v>
      </c>
      <c r="BZ35" s="7">
        <f>BZ34/$BP34</f>
        <v>1.9512688302497219E-2</v>
      </c>
      <c r="CA35" s="7">
        <f>CA34/$BP34</f>
        <v>2.5882115054089577E-2</v>
      </c>
      <c r="CB35" s="7">
        <f>CB34/$BP34</f>
        <v>1.556970983722576E-2</v>
      </c>
      <c r="CC35" s="7">
        <f>CC34/$BP34</f>
        <v>0.4992417349105247</v>
      </c>
      <c r="CD35" s="7">
        <f>CD34/$CC34</f>
        <v>0.75101255569056302</v>
      </c>
      <c r="CE35" s="7">
        <f>CE34/$CC34</f>
        <v>4.931146213041717E-2</v>
      </c>
      <c r="CF35" s="7">
        <f>CF34/$CC34</f>
        <v>0.49250708788983394</v>
      </c>
      <c r="CG35" s="7">
        <f>CG34/$CC34</f>
        <v>9.2648845686512757E-2</v>
      </c>
      <c r="CH35" s="7">
        <f>CH34/$CC34</f>
        <v>4.1818550020251116E-2</v>
      </c>
      <c r="CI35" s="7">
        <f>CI34/$CC34</f>
        <v>7.4726609963547991E-2</v>
      </c>
      <c r="CJ35" s="7">
        <f>CJ34/$CC34</f>
        <v>0.24898744430943701</v>
      </c>
      <c r="CK35" s="7">
        <f>CK34/$CC34</f>
        <v>7.7460510328068041E-2</v>
      </c>
      <c r="CL35" s="7">
        <f>CL34/$CC34</f>
        <v>0.12110166059133252</v>
      </c>
      <c r="CM35" s="7">
        <f>CM34/$CC34</f>
        <v>3.9489671931956256E-3</v>
      </c>
      <c r="CN35" s="7">
        <f>CN34/$CC34</f>
        <v>3.0275415147833131E-2</v>
      </c>
      <c r="CO35" s="7">
        <f>CO34/$CC34</f>
        <v>1.6200891049007696E-2</v>
      </c>
      <c r="CP35" s="7">
        <f>CP34/$BP34</f>
        <v>0.5007582650894753</v>
      </c>
      <c r="CQ35" s="7">
        <f>CQ34/$CP34</f>
        <v>0.69866747425802544</v>
      </c>
      <c r="CR35" s="7">
        <f>CR34/$CP34</f>
        <v>0.14577024025842925</v>
      </c>
      <c r="CS35" s="7">
        <f>CS34/$CP34</f>
        <v>0.40117100747022005</v>
      </c>
      <c r="CT35" s="7">
        <f>CT34/$CP34</f>
        <v>4.5225116091257823E-2</v>
      </c>
      <c r="CU35" s="7">
        <f>CU34/$CP34</f>
        <v>2.3117302644861702E-2</v>
      </c>
      <c r="CV35" s="7">
        <f>CV34/$CP34</f>
        <v>8.3383807793256617E-2</v>
      </c>
      <c r="CW35" s="7">
        <f>CW34/$CP34</f>
        <v>0.30133252574197456</v>
      </c>
      <c r="CX35" s="7">
        <f>CX34/$CP34</f>
        <v>0.11336563698768423</v>
      </c>
      <c r="CY35" s="7">
        <f>CY34/$CP34</f>
        <v>0.11649505350292752</v>
      </c>
      <c r="CZ35" s="7">
        <f>CZ34/$CP34</f>
        <v>3.5029275186755499E-2</v>
      </c>
      <c r="DA35" s="7">
        <f>DA34/$CP34</f>
        <v>2.1502119927316779E-2</v>
      </c>
      <c r="DB35" s="7">
        <f>DB34/$CP34</f>
        <v>1.4940440137290531E-2</v>
      </c>
      <c r="DC35" s="7"/>
      <c r="DD35" s="7">
        <f>DD34/$B34</f>
        <v>0.61616891116869876</v>
      </c>
      <c r="DE35" s="7">
        <f>DE34/$B34</f>
        <v>0.28501635583499724</v>
      </c>
      <c r="DF35" s="7">
        <f>DF34/$B34</f>
        <v>8.5262755427163425E-2</v>
      </c>
      <c r="DG35" s="7">
        <f>DG34/$B34</f>
        <v>2.5362164917795998E-2</v>
      </c>
      <c r="DH35" s="7">
        <f>DH34/$B34</f>
        <v>7.5194358298993156E-3</v>
      </c>
      <c r="DI35" s="7"/>
      <c r="DJ35" s="7">
        <f>DJ34/$B34</f>
        <v>5.5269977484175198E-2</v>
      </c>
      <c r="DK35" s="7">
        <f>DK34/$B34</f>
        <v>7.8890352181486045E-2</v>
      </c>
      <c r="DL35" s="7">
        <f>DL34/$B34</f>
        <v>0.88516929351289353</v>
      </c>
      <c r="DM35" s="7">
        <f>DM34/$B34</f>
        <v>0.90118526700369594</v>
      </c>
      <c r="DN35" s="7"/>
      <c r="DO35" s="7"/>
      <c r="DP35" s="7">
        <f>DP34/$DO34</f>
        <v>0.13685101580135439</v>
      </c>
      <c r="DQ35" s="7">
        <f>DQ34/$DO34</f>
        <v>0.16125846501128668</v>
      </c>
      <c r="DR35" s="7">
        <f>DR34/$DO34</f>
        <v>7.7407825432656133E-2</v>
      </c>
      <c r="DS35" s="7">
        <f>DS34/$DO34</f>
        <v>0.50362114371708055</v>
      </c>
      <c r="DT35" s="7">
        <f>DT34/$DO34</f>
        <v>0.12086155003762228</v>
      </c>
      <c r="DU35" s="7"/>
      <c r="DV35" s="7"/>
      <c r="DW35" s="7" t="e">
        <f>DW34/$DV34</f>
        <v>#DIV/0!</v>
      </c>
      <c r="DX35" s="7" t="e">
        <f>DX34/$DV34</f>
        <v>#DIV/0!</v>
      </c>
      <c r="DY35" s="7"/>
      <c r="DZ35" s="30" t="str">
        <f>TRUNC((DZ34/(DO34/10000)),0)&amp;"/10k"</f>
        <v>557/10k</v>
      </c>
      <c r="EA35" s="7">
        <f>EA34/$DZ34</f>
        <v>7.5949367088607597E-2</v>
      </c>
      <c r="EB35" s="7">
        <f>EB34/$DZ34</f>
        <v>0.54008438818565396</v>
      </c>
      <c r="EC35" s="7">
        <f>EC34/$DZ34</f>
        <v>0.38396624472573837</v>
      </c>
      <c r="ED35" s="7">
        <f>ED34/$DZ34</f>
        <v>0.54008438818565396</v>
      </c>
      <c r="EE35" s="7">
        <f>EE34/$DZ34</f>
        <v>0.45991561181434598</v>
      </c>
      <c r="EF35" s="7"/>
      <c r="EG35" s="7"/>
      <c r="EH35" s="7">
        <f>EH34/$EG34</f>
        <v>0.1171875</v>
      </c>
      <c r="EI35" s="7">
        <f>EI34/$EG34</f>
        <v>1.5625E-2</v>
      </c>
      <c r="EJ35" s="7">
        <f>EJ34/$EG34</f>
        <v>0.265625</v>
      </c>
      <c r="EK35" s="7">
        <f>EK34/$EG34</f>
        <v>0.1953125</v>
      </c>
      <c r="EL35" s="7">
        <f>EL34/$EG34</f>
        <v>0.203125</v>
      </c>
      <c r="EM35" s="7">
        <f>EM34/$EG34</f>
        <v>0.203125</v>
      </c>
      <c r="EN35" s="7">
        <f>EN34/$EG34</f>
        <v>0.5</v>
      </c>
      <c r="EO35" s="7">
        <f>EO34/$EG34</f>
        <v>0.5</v>
      </c>
      <c r="EP35" s="7">
        <f>EP34/$EG34</f>
        <v>2.34375E-2</v>
      </c>
      <c r="EQ35" s="7">
        <f>EQ34/$EG34</f>
        <v>1.5625E-2</v>
      </c>
      <c r="ER35" s="7">
        <f>ER34/$EG34</f>
        <v>0.1015625</v>
      </c>
      <c r="ES35" s="7">
        <f>ES34/$EG34</f>
        <v>0.859375</v>
      </c>
      <c r="ET35" s="7">
        <f>ET34/$EG34</f>
        <v>0.5078125</v>
      </c>
      <c r="EU35" s="7">
        <f>EU34/$EG34</f>
        <v>0.3984375</v>
      </c>
      <c r="EV35" s="7">
        <f>EV34/$EG34</f>
        <v>9.375E-2</v>
      </c>
      <c r="EW35" s="7">
        <f>EW34/$EG34</f>
        <v>0.234375</v>
      </c>
      <c r="EX35" s="7">
        <f>EX34/$EG34</f>
        <v>0.3828125</v>
      </c>
      <c r="EY35" s="7">
        <f>EY34/$EG34</f>
        <v>0.28125</v>
      </c>
      <c r="EZ35" s="7">
        <f>EZ34/$EG34</f>
        <v>0.1015625</v>
      </c>
      <c r="FA35" s="7"/>
      <c r="FB35" s="7"/>
      <c r="FC35" s="7">
        <f>FC34/$FB34</f>
        <v>0.25</v>
      </c>
      <c r="FD35" s="7">
        <f>FD34/$FB34</f>
        <v>0.7</v>
      </c>
      <c r="FE35" s="7">
        <f>FE34/$FB34</f>
        <v>0.05</v>
      </c>
      <c r="FF35" s="7">
        <f>FF34/$FB34</f>
        <v>0</v>
      </c>
      <c r="FG35" s="7">
        <f>FG34/$FB34</f>
        <v>0.35</v>
      </c>
      <c r="FH35" s="7">
        <f>FH34/$FB34</f>
        <v>0.65</v>
      </c>
      <c r="FI35" s="7">
        <f>FI34/$FB34</f>
        <v>0.25</v>
      </c>
      <c r="FJ35" s="7">
        <f>FJ34/$FB34</f>
        <v>0.15</v>
      </c>
      <c r="FK35" s="7">
        <f>FK34/$FB34</f>
        <v>0.05</v>
      </c>
      <c r="FL35" s="7">
        <f>FL34/$FB34</f>
        <v>0.3</v>
      </c>
      <c r="FM35" s="7">
        <f>FM34/$FB34</f>
        <v>0.25</v>
      </c>
      <c r="FN35" s="7">
        <f>FN34/$FB34</f>
        <v>0</v>
      </c>
      <c r="FO35" s="7">
        <f>FO34/$FB34</f>
        <v>1</v>
      </c>
      <c r="FP35" s="7">
        <f>FP34/$FB34</f>
        <v>0.1</v>
      </c>
      <c r="FQ35" s="7">
        <f>FQ34/$FB34</f>
        <v>0.5</v>
      </c>
      <c r="FR35" s="7">
        <f>FR34/$FB34</f>
        <v>0.4</v>
      </c>
      <c r="FS35" s="10"/>
      <c r="FT35" s="18"/>
      <c r="FU35" s="11">
        <v>0.13500000000000001</v>
      </c>
      <c r="FV35" s="11">
        <v>8.0000000000000002E-3</v>
      </c>
      <c r="FW35" s="1"/>
      <c r="FX35" s="11">
        <v>4.8000000000000001E-2</v>
      </c>
      <c r="FY35" s="11">
        <v>0.20200000000000001</v>
      </c>
      <c r="FZ35" s="11">
        <v>0.27400000000000002</v>
      </c>
      <c r="GA35" s="11">
        <v>0.17699999999999999</v>
      </c>
      <c r="GB35" s="11">
        <v>0.13900000000000001</v>
      </c>
      <c r="GC35" s="11">
        <v>0.16</v>
      </c>
      <c r="GD35" s="1"/>
      <c r="GE35" s="1"/>
      <c r="GF35" s="11">
        <v>0.13600000000000001</v>
      </c>
      <c r="GG35" s="11">
        <v>4.1000000000000002E-2</v>
      </c>
      <c r="GH35" s="11">
        <v>0.29899999999999999</v>
      </c>
      <c r="GI35" s="11">
        <v>0.16800000000000001</v>
      </c>
      <c r="GJ35" s="11">
        <v>0.13700000000000001</v>
      </c>
      <c r="GK35" s="11">
        <v>8.3000000000000004E-2</v>
      </c>
      <c r="GL35" s="11">
        <v>4.2999999999999997E-2</v>
      </c>
      <c r="GM35" s="11">
        <v>5.5E-2</v>
      </c>
      <c r="GN35" s="11">
        <v>2.5000000000000001E-2</v>
      </c>
      <c r="GO35" s="11">
        <v>1.2E-2</v>
      </c>
      <c r="GP35" s="1"/>
      <c r="GQ35" s="1"/>
      <c r="GR35" s="1"/>
      <c r="GS35" s="11">
        <v>0.26300000000000001</v>
      </c>
      <c r="GT35" s="11">
        <v>0.44800000000000001</v>
      </c>
      <c r="GU35" s="11">
        <v>0.19500000000000001</v>
      </c>
      <c r="GV35" s="11">
        <v>9.4E-2</v>
      </c>
      <c r="GW35" s="1"/>
      <c r="GX35" s="11">
        <v>0.48799999999999999</v>
      </c>
      <c r="GY35" s="11">
        <v>0.09</v>
      </c>
      <c r="GZ35" s="7"/>
      <c r="HA35" s="7">
        <v>0.68500000000000005</v>
      </c>
      <c r="HB35" s="11">
        <v>0.53200000000000003</v>
      </c>
      <c r="HC35" s="11">
        <v>0.84699999999999998</v>
      </c>
      <c r="HD35" s="11">
        <v>0.71399999999999997</v>
      </c>
      <c r="HE35" s="11">
        <v>0.25800000000000001</v>
      </c>
      <c r="HF35" s="11">
        <v>0.95299999999999996</v>
      </c>
      <c r="HG35" s="11">
        <v>0.88600000000000001</v>
      </c>
      <c r="HH35" s="11">
        <v>0.89</v>
      </c>
      <c r="HI35" s="1"/>
      <c r="HJ35" s="11">
        <v>0.80200000000000005</v>
      </c>
      <c r="HK35" s="11">
        <v>0.73</v>
      </c>
      <c r="HL35" s="11">
        <v>0.74</v>
      </c>
      <c r="HM35" s="11">
        <v>0.35</v>
      </c>
      <c r="HN35" s="11">
        <v>9.1999999999999998E-2</v>
      </c>
      <c r="HO35" s="11">
        <v>0.106</v>
      </c>
      <c r="HP35" s="11">
        <v>5.2999999999999999E-2</v>
      </c>
      <c r="HQ35" s="1"/>
      <c r="HR35" s="11">
        <v>0.183</v>
      </c>
      <c r="HS35" s="11">
        <v>0.159</v>
      </c>
      <c r="HT35" s="1"/>
      <c r="HU35" s="11">
        <v>5.0000000000000001E-3</v>
      </c>
      <c r="HV35" s="11">
        <v>1.6E-2</v>
      </c>
      <c r="HW35" s="11">
        <v>0.67100000000000004</v>
      </c>
      <c r="HX35" s="11">
        <v>0.13400000000000001</v>
      </c>
      <c r="HY35" s="11">
        <v>1.7000000000000001E-2</v>
      </c>
      <c r="HZ35" s="11">
        <v>0.157</v>
      </c>
      <c r="IA35" s="1"/>
      <c r="IB35" s="11">
        <v>0.221</v>
      </c>
      <c r="IC35" s="11">
        <v>0.29699999999999999</v>
      </c>
      <c r="ID35" s="11">
        <v>0.23699999999999999</v>
      </c>
      <c r="IE35" s="11">
        <v>0.129</v>
      </c>
      <c r="IF35" s="11">
        <v>0.10100000000000001</v>
      </c>
      <c r="IG35" s="11">
        <v>1.4999999999999999E-2</v>
      </c>
      <c r="IH35" s="1"/>
      <c r="II35" s="11">
        <v>0.90600000000000003</v>
      </c>
      <c r="IJ35" s="11">
        <v>5.3999999999999999E-2</v>
      </c>
      <c r="IK35" s="11">
        <v>1.6E-2</v>
      </c>
      <c r="IL35" s="11">
        <v>2.5000000000000001E-2</v>
      </c>
      <c r="IM35" s="1"/>
      <c r="IN35" s="11">
        <v>0.11</v>
      </c>
      <c r="IO35" s="11">
        <v>0.192</v>
      </c>
      <c r="IP35" s="11">
        <v>0.04</v>
      </c>
      <c r="IQ35" s="11">
        <v>0.20799999999999999</v>
      </c>
      <c r="IR35" s="11">
        <v>6.4000000000000001E-2</v>
      </c>
      <c r="IS35" s="11">
        <v>9.0999999999999998E-2</v>
      </c>
      <c r="IT35" s="11">
        <v>0.161</v>
      </c>
      <c r="IU35" s="11">
        <v>0.06</v>
      </c>
      <c r="IV35" s="11">
        <v>8.6999999999999994E-2</v>
      </c>
      <c r="IW35" s="11">
        <v>0.13400000000000001</v>
      </c>
      <c r="IX35" s="11">
        <v>9.4E-2</v>
      </c>
      <c r="IY35" s="11">
        <v>3.1E-2</v>
      </c>
      <c r="IZ35" s="11">
        <v>9.7000000000000003E-2</v>
      </c>
      <c r="JA35" s="11">
        <v>0.27600000000000002</v>
      </c>
      <c r="JB35" s="11">
        <v>0.13600000000000001</v>
      </c>
      <c r="JC35" s="11">
        <v>0.752</v>
      </c>
      <c r="JD35" s="11">
        <v>5.8000000000000003E-2</v>
      </c>
      <c r="JE35" s="11">
        <v>6.2E-2</v>
      </c>
      <c r="JF35" s="11">
        <v>5.5E-2</v>
      </c>
      <c r="JG35" s="11">
        <v>7.3999999999999996E-2</v>
      </c>
      <c r="JH35" s="11">
        <v>0.42599999999999999</v>
      </c>
      <c r="JI35" s="11">
        <v>8.5000000000000006E-2</v>
      </c>
      <c r="JJ35" s="11">
        <v>0.152</v>
      </c>
      <c r="JK35" s="11">
        <v>0.13400000000000001</v>
      </c>
      <c r="JL35" s="11">
        <v>0.20200000000000001</v>
      </c>
      <c r="JM35" s="1"/>
      <c r="JN35" s="1"/>
      <c r="JO35" s="11">
        <f>JO34/$JN34</f>
        <v>9.6286313267445342E-2</v>
      </c>
      <c r="JP35" s="11">
        <f>JP34/$JN34</f>
        <v>0.31072177298592391</v>
      </c>
      <c r="JQ35" s="11">
        <f>JQ34/$JN34</f>
        <v>0.16636717580113808</v>
      </c>
      <c r="JR35" s="11">
        <f>JR34/$JN34</f>
        <v>0.11358191075172207</v>
      </c>
      <c r="JS35" s="11">
        <f>JS34/$JN34</f>
        <v>5.7202755315962861E-2</v>
      </c>
      <c r="JT35" s="11">
        <f>JT34/$JN34</f>
        <v>6.2368972746331235E-2</v>
      </c>
      <c r="JU35" s="11">
        <f>JU34/$JN34</f>
        <v>7.4123989218328842E-2</v>
      </c>
      <c r="JV35" s="11">
        <f>JV34/$JN34</f>
        <v>2.3285414794848757E-2</v>
      </c>
      <c r="JW35" s="11">
        <f>JW34/$JN34</f>
        <v>9.6061695118298887E-2</v>
      </c>
      <c r="JX35" s="11">
        <f>JX34/$JN34</f>
        <v>0.10564540281521413</v>
      </c>
      <c r="JY35" s="11">
        <f>JY34/$JN34</f>
        <v>8.1012279125486669E-2</v>
      </c>
      <c r="JZ35" s="11">
        <f>JZ34/$JN34</f>
        <v>2.4633123689727462E-2</v>
      </c>
      <c r="KA35" s="7"/>
      <c r="KB35" s="59">
        <v>0.986842</v>
      </c>
      <c r="KC35" s="59">
        <v>0.75657799999999997</v>
      </c>
      <c r="KD35" s="59">
        <v>0.980263</v>
      </c>
      <c r="KE35" s="59">
        <v>0.83223599999999998</v>
      </c>
      <c r="KF35" s="59">
        <v>0.881579</v>
      </c>
      <c r="KG35" s="59">
        <v>0.417763</v>
      </c>
      <c r="KH35" s="59">
        <v>0.65131600000000001</v>
      </c>
      <c r="KI35" s="59">
        <v>0.680921</v>
      </c>
      <c r="KJ35" s="59">
        <v>0.72697400000000001</v>
      </c>
      <c r="KK35" s="59">
        <v>0.87829000000000002</v>
      </c>
      <c r="KL35" s="59">
        <v>0.92</v>
      </c>
      <c r="KM35" s="59">
        <v>0.90789500000000001</v>
      </c>
      <c r="KN35" s="59">
        <v>0.54605199999999998</v>
      </c>
      <c r="KO35" s="59">
        <v>0.62828899999999999</v>
      </c>
      <c r="KP35" s="59">
        <v>0.92121299999999995</v>
      </c>
      <c r="KQ35" s="59">
        <v>0.65789399999999998</v>
      </c>
      <c r="KR35" s="59">
        <v>0.881579</v>
      </c>
      <c r="KS35" s="59">
        <v>0.769737</v>
      </c>
      <c r="KT35" s="59">
        <v>0.769737</v>
      </c>
      <c r="KU35" s="59">
        <v>0.81578899999999999</v>
      </c>
      <c r="KV35" s="59">
        <v>0.54276400000000002</v>
      </c>
      <c r="KW35" s="59">
        <v>0.84868500000000002</v>
      </c>
      <c r="KX35" s="59">
        <v>0.81</v>
      </c>
      <c r="KY35" s="59">
        <v>0.88</v>
      </c>
      <c r="KZ35" s="59">
        <v>0.89</v>
      </c>
      <c r="LA35" s="59">
        <v>0.68421100000000001</v>
      </c>
      <c r="LB35" s="59">
        <v>0.542763</v>
      </c>
      <c r="LC35" s="59">
        <v>0.299342</v>
      </c>
      <c r="LD35" s="59">
        <v>0.80263200000000001</v>
      </c>
      <c r="LE35" s="59">
        <v>0.75986900000000002</v>
      </c>
      <c r="LF35" s="59">
        <v>0.81578899999999999</v>
      </c>
      <c r="LG35" s="7"/>
      <c r="LH35" s="7"/>
      <c r="LI35" s="7"/>
      <c r="LJ35" s="66">
        <f>LJ34/$LI34</f>
        <v>0</v>
      </c>
      <c r="LK35" s="66">
        <f>LK34/$LI34</f>
        <v>0</v>
      </c>
      <c r="LL35" s="7">
        <f>LL34/$LI34</f>
        <v>3.7037037037037035E-2</v>
      </c>
      <c r="LM35" s="7">
        <f>LM34/$LI34</f>
        <v>0.1111111111111111</v>
      </c>
      <c r="LN35" s="7">
        <f>LN34/$LI34</f>
        <v>0</v>
      </c>
      <c r="LO35" s="7">
        <f>LO34/$LI34</f>
        <v>0</v>
      </c>
      <c r="LP35" s="7">
        <f>LP34/$LI34</f>
        <v>0</v>
      </c>
      <c r="LQ35" s="7">
        <f>LQ34/$LI34</f>
        <v>0.37037037037037035</v>
      </c>
      <c r="LR35" s="7">
        <f>LR34/$LI34</f>
        <v>0</v>
      </c>
      <c r="LS35" s="7">
        <f>LS34/$LI34</f>
        <v>0</v>
      </c>
      <c r="LT35" s="7"/>
      <c r="LU35" s="76">
        <v>0.14287216916824752</v>
      </c>
      <c r="LV35" s="11">
        <v>0.12249284663749048</v>
      </c>
      <c r="LW35" s="10"/>
      <c r="LX35" s="7"/>
      <c r="LY35" s="7"/>
      <c r="LZ35" s="7"/>
      <c r="MA35" s="7"/>
      <c r="MB35" s="7"/>
      <c r="MC35" s="7"/>
      <c r="MD35" s="7"/>
      <c r="ME35" s="7"/>
      <c r="MF35" s="7"/>
      <c r="MG35" s="7">
        <v>0.71399999999999997</v>
      </c>
      <c r="MH35" s="81">
        <f>MH34/($B34/10000)</f>
        <v>2.973788181316114</v>
      </c>
      <c r="MI35" s="7">
        <v>0.83299999999999996</v>
      </c>
      <c r="MJ35" s="81">
        <f>MJ34/($B34/10000)</f>
        <v>5.0979225965419097</v>
      </c>
      <c r="MK35" s="7">
        <v>0.60899999999999999</v>
      </c>
      <c r="ML35" s="81">
        <f>ML34/($B34/10000)</f>
        <v>97.710183100386601</v>
      </c>
      <c r="MM35" s="81">
        <f>MM34/($B34/10000)</f>
        <v>500.44606822719743</v>
      </c>
      <c r="MN35" s="81">
        <f>MN34/($B34/10000)</f>
        <v>92.612260503844695</v>
      </c>
      <c r="MO35" s="81">
        <f>MO34/($B34/10000)</f>
        <v>5.0979225965419097</v>
      </c>
      <c r="MP35" s="7">
        <v>0.36199999999999999</v>
      </c>
      <c r="MQ35" s="81">
        <f>MQ34/($B34/10000)</f>
        <v>92.612260503844695</v>
      </c>
      <c r="MR35" s="7">
        <v>0.57499999999999996</v>
      </c>
      <c r="MS35" s="81">
        <f>MS34/($B34/10000)</f>
        <v>56.926802328051323</v>
      </c>
      <c r="MT35" s="7">
        <v>8.8999999999999996E-2</v>
      </c>
      <c r="MU35" s="81">
        <f>MU34/($B34/10000)</f>
        <v>81.566761544670555</v>
      </c>
      <c r="MV35" s="81">
        <f>MV34/($B34/10000)</f>
        <v>0</v>
      </c>
      <c r="MW35" s="81">
        <f>MW34/($B34/10000)</f>
        <v>3.8234419474064323</v>
      </c>
      <c r="MX35" s="81">
        <f>MX34/($B34/10000)</f>
        <v>7.6468838948128646</v>
      </c>
      <c r="MY35" s="81">
        <f>MY34/($B34/10000)</f>
        <v>9.3461914269935011</v>
      </c>
      <c r="MZ35" s="7">
        <v>0.63600000000000001</v>
      </c>
      <c r="NA35" s="7"/>
      <c r="NB35" s="7"/>
      <c r="NC35" s="11">
        <f>NC34/$NB34</f>
        <v>0.49316495790614318</v>
      </c>
      <c r="ND35" s="11">
        <f>ND34/$NB34</f>
        <v>0.50683504209385677</v>
      </c>
      <c r="NE35" s="11">
        <f>NE34/$NB34</f>
        <v>4.4052679836625822E-2</v>
      </c>
      <c r="NF35" s="11">
        <f>NF34/$NB34</f>
        <v>4.3010752688172046E-2</v>
      </c>
      <c r="NG35" s="11">
        <f>NG34/$NB34</f>
        <v>2.6715012086354923E-2</v>
      </c>
      <c r="NH35" s="11">
        <f>NH34/$NB34</f>
        <v>0.18046178211219471</v>
      </c>
      <c r="NI35" s="11">
        <f>NI34/$NB34</f>
        <v>0.3658414603650913</v>
      </c>
      <c r="NJ35" s="11">
        <f>NJ34/$NB34</f>
        <v>0.21805451362840711</v>
      </c>
      <c r="NK35" s="11">
        <f>NK34/$NB34</f>
        <v>0.1038592981578728</v>
      </c>
      <c r="NL35" s="11">
        <f>NL34/$NB34</f>
        <v>1.8004501125281319E-2</v>
      </c>
      <c r="NM35" s="11">
        <f>NM34/$NB34</f>
        <v>0.11377844461115279</v>
      </c>
      <c r="NN35" s="11">
        <f>NN34/$NB34</f>
        <v>0.18046178211219471</v>
      </c>
      <c r="NO35" s="11">
        <f>NO34/$NB34</f>
        <v>0.3658414603650913</v>
      </c>
      <c r="NP35" s="11">
        <f>NP34/$NB34</f>
        <v>0.21805451362840711</v>
      </c>
      <c r="NQ35" s="11">
        <f>NQ34/$NB34</f>
        <v>0.12186379928315412</v>
      </c>
    </row>
    <row r="36" spans="1:381">
      <c r="A36" s="4" t="str">
        <f>A34&amp;"index"</f>
        <v>Fountainbridge Craiglockhartindex</v>
      </c>
      <c r="B36" s="7"/>
      <c r="C36" s="12">
        <f>C35/C$6</f>
        <v>0.99642801701732275</v>
      </c>
      <c r="D36" s="12">
        <f>D35/D$6</f>
        <v>1.0037630866478919</v>
      </c>
      <c r="E36" s="12">
        <f>E35/E$6</f>
        <v>0.84618720384377588</v>
      </c>
      <c r="F36" s="12">
        <f>F35/F$6</f>
        <v>0.76792372588597202</v>
      </c>
      <c r="G36" s="12">
        <f>G35/G$6</f>
        <v>0.68186581450681993</v>
      </c>
      <c r="H36" s="12">
        <f>H35/H$6</f>
        <v>1.1750030355880512</v>
      </c>
      <c r="I36" s="12">
        <f>I35/I$6</f>
        <v>1.1237988531085017</v>
      </c>
      <c r="J36" s="12">
        <f>J35/J$6</f>
        <v>0.88103610756300943</v>
      </c>
      <c r="K36" s="12">
        <f>K35/K$6</f>
        <v>0.88546613114601103</v>
      </c>
      <c r="L36" s="12">
        <f>L35/L$6</f>
        <v>0.83641443836302087</v>
      </c>
      <c r="M36" s="12">
        <f>M35/M$6</f>
        <v>0.77713285523879583</v>
      </c>
      <c r="N36" s="12">
        <f>N35/N$6</f>
        <v>1.1750030355880512</v>
      </c>
      <c r="O36" s="12">
        <f>O35/O$6</f>
        <v>1.1237988531085017</v>
      </c>
      <c r="P36" s="12">
        <f>P35/P$6</f>
        <v>0.88103610756300943</v>
      </c>
      <c r="Q36" s="12">
        <f>Q35/Q$6</f>
        <v>0.87851466578934623</v>
      </c>
      <c r="R36" s="12"/>
      <c r="S36" s="12">
        <f>S35/S$6</f>
        <v>0.86180749199388917</v>
      </c>
      <c r="T36" s="12">
        <f>T35/T$6</f>
        <v>1.2304111838185492</v>
      </c>
      <c r="U36" s="12">
        <f>U35/U$6</f>
        <v>0.5150689453303805</v>
      </c>
      <c r="V36" s="12">
        <f>V35/V$6</f>
        <v>1.0804501948445291</v>
      </c>
      <c r="W36" s="12">
        <f>W35/W$6</f>
        <v>0.86155160744267101</v>
      </c>
      <c r="X36" s="12">
        <f>X35/X$6</f>
        <v>0.78635594843448964</v>
      </c>
      <c r="Y36" s="12">
        <f>Y35/Y$6</f>
        <v>0.63739567666638275</v>
      </c>
      <c r="Z36" s="12"/>
      <c r="AA36" s="12">
        <f>AA35/AA$6</f>
        <v>1.0144220889786075</v>
      </c>
      <c r="AB36" s="12">
        <f>AB35/AB$6</f>
        <v>1.374414112781926</v>
      </c>
      <c r="AC36" s="12">
        <f>AC35/AC$6</f>
        <v>0.36062649816462838</v>
      </c>
      <c r="AD36" s="12">
        <f>AD35/AD$6</f>
        <v>1.0794465145045637</v>
      </c>
      <c r="AE36" s="12">
        <f>AE35/AE$6</f>
        <v>1.190740053875009</v>
      </c>
      <c r="AF36" s="12">
        <f>AF35/AF$6</f>
        <v>0.86146763472716692</v>
      </c>
      <c r="AG36" s="12"/>
      <c r="AH36" s="12"/>
      <c r="AI36" s="12">
        <f>AI35/AI$6</f>
        <v>1.19956173979424</v>
      </c>
      <c r="AJ36" s="12">
        <f>AJ35/AJ$6</f>
        <v>1.6154641502269425</v>
      </c>
      <c r="AK36" s="12">
        <f>AK35/AK$6</f>
        <v>1.0882932889693084</v>
      </c>
      <c r="AL36" s="12">
        <f>AL35/AL$6</f>
        <v>0.79303883473483239</v>
      </c>
      <c r="AM36" s="12">
        <f>AM35/AM$6</f>
        <v>0.83513322336160911</v>
      </c>
      <c r="AN36" s="12"/>
      <c r="AO36" s="12"/>
      <c r="AP36" s="12">
        <f>AP35/AP$6</f>
        <v>1.1188313588258796</v>
      </c>
      <c r="AQ36" s="12">
        <f>AQ35/AQ$6</f>
        <v>1.0413569845302113</v>
      </c>
      <c r="AR36" s="12">
        <f>AR35/AR$6</f>
        <v>0.81143444120333519</v>
      </c>
      <c r="AS36" s="12">
        <f>AS35/AS$6</f>
        <v>0.60018975491342452</v>
      </c>
      <c r="AT36" s="12">
        <f>AT35/AT$6</f>
        <v>0.5132420839939742</v>
      </c>
      <c r="AU36" s="12">
        <f>AU35/AU$6</f>
        <v>1.0334007368193612</v>
      </c>
      <c r="AV36" s="12">
        <f>AV35/AV$6</f>
        <v>0.85235686749570738</v>
      </c>
      <c r="AW36" s="12"/>
      <c r="AX36" s="12">
        <f>AX35/AX$6</f>
        <v>0.9383719056598816</v>
      </c>
      <c r="AY36" s="12">
        <f>AY35/AY$6</f>
        <v>1.0457741866101842</v>
      </c>
      <c r="AZ36" s="12">
        <f>AZ35/AZ$6</f>
        <v>0.90558402216928591</v>
      </c>
      <c r="BA36" s="12">
        <f>BA35/BA$6</f>
        <v>0.7768334329140395</v>
      </c>
      <c r="BB36" s="12">
        <f>BB35/BB$6</f>
        <v>0.92648374807128531</v>
      </c>
      <c r="BC36" s="12">
        <f>BC35/BC$6</f>
        <v>1.4431714668226772</v>
      </c>
      <c r="BD36" s="12">
        <f>BD35/BD$6</f>
        <v>1.1279112234887567</v>
      </c>
      <c r="BE36" s="12">
        <f>BE35/BE$6</f>
        <v>0.98116739379960127</v>
      </c>
      <c r="BF36" s="12">
        <f>BF35/BF$6</f>
        <v>0.92083752698527788</v>
      </c>
      <c r="BG36" s="12"/>
      <c r="BH36" s="12">
        <f>BH35/BH$6</f>
        <v>1.1199329763591344</v>
      </c>
      <c r="BI36" s="12">
        <f>BI35/BI$6</f>
        <v>0.4701318848233611</v>
      </c>
      <c r="BJ36" s="12">
        <f>BJ35/BJ$6</f>
        <v>0.77171441617997549</v>
      </c>
      <c r="BK36" s="12">
        <f>BK35/BK$6</f>
        <v>0.36331847342688972</v>
      </c>
      <c r="BL36" s="12">
        <f>BL35/BL$6</f>
        <v>0.77507235437131516</v>
      </c>
      <c r="BM36" s="12">
        <f>BM35/BM$6</f>
        <v>1.2082018916210044</v>
      </c>
      <c r="BN36" s="12">
        <f>BN35/BN$6</f>
        <v>0.47992389908701855</v>
      </c>
      <c r="BO36" s="12"/>
      <c r="BP36" s="12">
        <f>BP35/BP$6</f>
        <v>1.1189850132341523</v>
      </c>
      <c r="BQ36" s="12">
        <f>BQ35/BQ$6</f>
        <v>1.0498900589583104</v>
      </c>
      <c r="BR36" s="12">
        <f>BR35/BR$6</f>
        <v>0.85444110247190208</v>
      </c>
      <c r="BS36" s="12">
        <f>BS35/BS$6</f>
        <v>1.1086787055168201</v>
      </c>
      <c r="BT36" s="12">
        <f>BT35/BT$6</f>
        <v>0.87059889484356401</v>
      </c>
      <c r="BU36" s="12">
        <f>BU35/BU$6</f>
        <v>0.82720053209034061</v>
      </c>
      <c r="BV36" s="12">
        <f>BV35/BV$6</f>
        <v>1.4442991480502072</v>
      </c>
      <c r="BW36" s="12">
        <f>BW35/BW$6</f>
        <v>0.88876815558110889</v>
      </c>
      <c r="BX36" s="12">
        <f>BX35/BX$6</f>
        <v>0.82228394654597947</v>
      </c>
      <c r="BY36" s="12">
        <f>BY35/BY$6</f>
        <v>1.1499944534478217</v>
      </c>
      <c r="BZ36" s="12">
        <f>BZ35/BZ$6</f>
        <v>0.55632962708533018</v>
      </c>
      <c r="CA36" s="12">
        <f>CA35/CA$6</f>
        <v>0.7084515792339191</v>
      </c>
      <c r="CB36" s="12">
        <f>CB35/CB$6</f>
        <v>0.83409192045035485</v>
      </c>
      <c r="CC36" s="12">
        <f>CC35/CC$6</f>
        <v>1.0117504273022271</v>
      </c>
      <c r="CD36" s="12">
        <f>CD35/CD$6</f>
        <v>1.0335033612129463</v>
      </c>
      <c r="CE36" s="12">
        <f>CE35/CE$6</f>
        <v>0.90169601303534885</v>
      </c>
      <c r="CF36" s="12">
        <f>CF35/CF$6</f>
        <v>1.0627738574692662</v>
      </c>
      <c r="CG36" s="12">
        <f>CG35/CG$6</f>
        <v>0.85907796414506932</v>
      </c>
      <c r="CH36" s="12">
        <f>CH35/CH$6</f>
        <v>0.83822113495965633</v>
      </c>
      <c r="CI36" s="12">
        <f>CI35/CI$6</f>
        <v>1.4702379985963883</v>
      </c>
      <c r="CJ36" s="12">
        <f>CJ35/CJ$6</f>
        <v>0.9158851346673772</v>
      </c>
      <c r="CK36" s="12">
        <f>CK35/CK$6</f>
        <v>0.78103447963494843</v>
      </c>
      <c r="CL36" s="12">
        <f>CL35/CL$6</f>
        <v>1.1546871635984786</v>
      </c>
      <c r="CM36" s="12">
        <f>CM35/CM$6</f>
        <v>0.50209907871534598</v>
      </c>
      <c r="CN36" s="12">
        <f>CN35/CN$6</f>
        <v>0.74780521157153901</v>
      </c>
      <c r="CO36" s="12">
        <f>CO35/CO$6</f>
        <v>0.83300684043958662</v>
      </c>
      <c r="CP36" s="12">
        <f>CP35/CP$6</f>
        <v>0.98713178515158073</v>
      </c>
      <c r="CQ36" s="12">
        <f>CQ35/CQ$6</f>
        <v>1.0682211834973501</v>
      </c>
      <c r="CR36" s="12">
        <f>CR35/CR$6</f>
        <v>0.84745572359489763</v>
      </c>
      <c r="CS36" s="12">
        <f>CS35/CS$6</f>
        <v>1.1673793342717256</v>
      </c>
      <c r="CT36" s="12">
        <f>CT35/CT$6</f>
        <v>0.88639244188258848</v>
      </c>
      <c r="CU36" s="12">
        <f>CU35/CU$6</f>
        <v>0.80237302014677625</v>
      </c>
      <c r="CV36" s="12">
        <f>CV35/CV$6</f>
        <v>1.4261100357023448</v>
      </c>
      <c r="CW36" s="12">
        <f>CW35/CW$6</f>
        <v>0.8710230183777713</v>
      </c>
      <c r="CX36" s="12">
        <f>CX35/CX$6</f>
        <v>0.85668895248493371</v>
      </c>
      <c r="CY36" s="12">
        <f>CY35/CY$6</f>
        <v>1.1464141772972114</v>
      </c>
      <c r="CZ36" s="12">
        <f>CZ35/CZ$6</f>
        <v>0.56967337540547047</v>
      </c>
      <c r="DA36" s="12">
        <f>DA35/DA$6</f>
        <v>0.65884025807329349</v>
      </c>
      <c r="DB36" s="12">
        <f>DB35/DB$6</f>
        <v>0.83563626816749681</v>
      </c>
      <c r="DC36" s="12"/>
      <c r="DD36" s="12">
        <f>DD35/DD$6</f>
        <v>1.1058360015831068</v>
      </c>
      <c r="DE36" s="12">
        <f>DE35/DE$6</f>
        <v>1.0329921816193268</v>
      </c>
      <c r="DF36" s="12">
        <f>DF35/DF$6</f>
        <v>0.90328468646070048</v>
      </c>
      <c r="DG36" s="12">
        <f>DG35/DG$6</f>
        <v>0.83603849937774211</v>
      </c>
      <c r="DH36" s="12">
        <f>DH35/DH$6</f>
        <v>0.78522162879923585</v>
      </c>
      <c r="DI36" s="12"/>
      <c r="DJ36" s="12">
        <f>DJ35/DJ$6</f>
        <v>0.79523428850252431</v>
      </c>
      <c r="DK36" s="12">
        <f>DK35/DK$6</f>
        <v>0.91270867001936229</v>
      </c>
      <c r="DL36" s="12">
        <f>DL35/DL$6</f>
        <v>1.0908111514234211</v>
      </c>
      <c r="DM36" s="12">
        <f>DM35/DM$6</f>
        <v>1.0817112568366014</v>
      </c>
      <c r="DN36" s="12"/>
      <c r="DO36" s="12"/>
      <c r="DP36" s="12">
        <f>DP35/DP$6</f>
        <v>0.7382397654321321</v>
      </c>
      <c r="DQ36" s="12">
        <f>DQ35/DQ$6</f>
        <v>1.0515276028075105</v>
      </c>
      <c r="DR36" s="12">
        <f>DR35/DR$6</f>
        <v>1.0249339442370524</v>
      </c>
      <c r="DS36" s="12">
        <f>DS35/DS$6</f>
        <v>1.2153767233349242</v>
      </c>
      <c r="DT36" s="12">
        <f>DT35/DT$6</f>
        <v>0.70526810827944697</v>
      </c>
      <c r="DU36" s="12"/>
      <c r="DV36" s="12"/>
      <c r="DW36" s="12" t="e">
        <f>DW35/DW$6</f>
        <v>#DIV/0!</v>
      </c>
      <c r="DX36" s="12" t="e">
        <f>DX35/DX$6</f>
        <v>#DIV/0!</v>
      </c>
      <c r="DY36" s="12"/>
      <c r="DZ36" s="33">
        <f>(DZ34/(DO34/10000))/(DZ$5/(DO$5/10000))</f>
        <v>0.69711528055416105</v>
      </c>
      <c r="EA36" s="12">
        <f>EA35/EA$6</f>
        <v>0.87694394213381566</v>
      </c>
      <c r="EB36" s="12">
        <f>EB35/EB$6</f>
        <v>1.0338027394933211</v>
      </c>
      <c r="EC36" s="12">
        <f>EC35/EC$6</f>
        <v>0.98209087753031021</v>
      </c>
      <c r="ED36" s="12">
        <f>ED35/ED$6</f>
        <v>1.0916491572392744</v>
      </c>
      <c r="EE36" s="12">
        <f>EE35/EE$6</f>
        <v>0.9102584468905911</v>
      </c>
      <c r="EF36" s="12"/>
      <c r="EG36" s="12"/>
      <c r="EH36" s="12">
        <f>EH35/EH$6</f>
        <v>0.81177252024291502</v>
      </c>
      <c r="EI36" s="12">
        <f>EI35/EI$6</f>
        <v>0.3713107638888889</v>
      </c>
      <c r="EJ36" s="12">
        <f>EJ35/EJ$6</f>
        <v>1.1975872859025032</v>
      </c>
      <c r="EK36" s="12">
        <f>EK35/EK$6</f>
        <v>1.0558599921011058</v>
      </c>
      <c r="EL36" s="12">
        <f>EL35/EL$6</f>
        <v>0.96809714484679676</v>
      </c>
      <c r="EM36" s="12">
        <f>EM35/EM$6</f>
        <v>1.0312963649851632</v>
      </c>
      <c r="EN36" s="12">
        <f>EN35/EN$6</f>
        <v>0.94426048565121401</v>
      </c>
      <c r="EO36" s="12">
        <f>EO35/EO$6</f>
        <v>1.0627329192546584</v>
      </c>
      <c r="EP36" s="12">
        <f>EP35/EP$6</f>
        <v>0.80203124999999997</v>
      </c>
      <c r="EQ36" s="12">
        <f>EQ35/EQ$6</f>
        <v>0.68549679487179482</v>
      </c>
      <c r="ER36" s="12">
        <f>ER35/ER$6</f>
        <v>1.2025843425605536</v>
      </c>
      <c r="ES36" s="12">
        <f>ES35/ES$6</f>
        <v>0.99518824027072761</v>
      </c>
      <c r="ET36" s="12">
        <f>ET35/ET$6</f>
        <v>1.0288539816459443</v>
      </c>
      <c r="EU36" s="12">
        <f>EU35/EU$6</f>
        <v>1.0092177091043673</v>
      </c>
      <c r="EV36" s="12">
        <f>EV35/EV$6</f>
        <v>0.83982329842931946</v>
      </c>
      <c r="EW36" s="12">
        <f>EW35/EW$6</f>
        <v>0.96980804111245467</v>
      </c>
      <c r="EX36" s="12">
        <f>EX35/EX$6</f>
        <v>1.0015171062691131</v>
      </c>
      <c r="EY36" s="12">
        <f>EY35/EY$6</f>
        <v>1.0184523809523809</v>
      </c>
      <c r="EZ36" s="12">
        <f>EZ35/EZ$6</f>
        <v>1.016218932748538</v>
      </c>
      <c r="FA36" s="12"/>
      <c r="FB36" s="12"/>
      <c r="FC36" s="12">
        <f>FC35/FC$6</f>
        <v>1.2179487179487178</v>
      </c>
      <c r="FD36" s="12">
        <f>FD35/FD$6</f>
        <v>1.112970711297071</v>
      </c>
      <c r="FE36" s="12">
        <f>FE35/FE$6</f>
        <v>0.3619047619047619</v>
      </c>
      <c r="FF36" s="12">
        <f>FF35/FF$6</f>
        <v>0</v>
      </c>
      <c r="FG36" s="12">
        <f>FG35/FG$6</f>
        <v>1.5739644970414199</v>
      </c>
      <c r="FH36" s="12">
        <f>FH35/FH$6</f>
        <v>0.83587140439932317</v>
      </c>
      <c r="FI36" s="12">
        <f>FI35/FI$6</f>
        <v>1.484375</v>
      </c>
      <c r="FJ36" s="12">
        <f>FJ35/FJ$6</f>
        <v>1.3571428571428572</v>
      </c>
      <c r="FK36" s="12">
        <f>FK35/FK$6</f>
        <v>0.34862385321100919</v>
      </c>
      <c r="FL36" s="12">
        <f>FL35/FL$6</f>
        <v>0.9913043478260869</v>
      </c>
      <c r="FM36" s="12">
        <f>FM35/FM$6</f>
        <v>0.90909090909090906</v>
      </c>
      <c r="FN36" s="12">
        <f>FN35/FN$6</f>
        <v>0</v>
      </c>
      <c r="FO36" s="12">
        <f>FO35/FO$6</f>
        <v>1.0998552821997105</v>
      </c>
      <c r="FP36" s="12">
        <f>FP35/FP$6</f>
        <v>1.0410958904109591</v>
      </c>
      <c r="FQ36" s="12">
        <f>FQ35/FQ$6</f>
        <v>0.83885209713024278</v>
      </c>
      <c r="FR36" s="12">
        <f>FR35/FR$6</f>
        <v>1.2991452991452992</v>
      </c>
      <c r="FS36" s="12"/>
      <c r="FT36" s="12">
        <f>FT34/FT$5</f>
        <v>1.0396039603960396</v>
      </c>
      <c r="FU36" s="12">
        <f>FU35/FU$6</f>
        <v>0.85987261146496818</v>
      </c>
      <c r="FV36" s="12">
        <f>FV35/FV$6</f>
        <v>0.72727272727272729</v>
      </c>
      <c r="FW36" s="18"/>
      <c r="FX36" s="12">
        <f>FX35/FX$6</f>
        <v>0.8727272727272728</v>
      </c>
      <c r="FY36" s="12">
        <f>FY35/FY$6</f>
        <v>0.98536585365853668</v>
      </c>
      <c r="FZ36" s="12">
        <f>FZ35/FZ$6</f>
        <v>1.0262172284644195</v>
      </c>
      <c r="GA36" s="12">
        <f>GA35/GA$6</f>
        <v>1.0411764705882351</v>
      </c>
      <c r="GB36" s="12">
        <f>GB35/GB$6</f>
        <v>1.0775193798449614</v>
      </c>
      <c r="GC36" s="12">
        <f>GC35/GC$6</f>
        <v>0.91954022988505757</v>
      </c>
      <c r="GD36" s="45"/>
      <c r="GE36" s="12">
        <f>GE34/GE$5</f>
        <v>0.9905409399940881</v>
      </c>
      <c r="GF36" s="12">
        <f>GF35/GF$6</f>
        <v>0.78612716763005797</v>
      </c>
      <c r="GG36" s="12">
        <f>GG35/GG$6</f>
        <v>0.7592592592592593</v>
      </c>
      <c r="GH36" s="12">
        <f>GH35/GH$6</f>
        <v>1.2406639004149378</v>
      </c>
      <c r="GI36" s="12">
        <f>GI35/GI$6</f>
        <v>1.0769230769230771</v>
      </c>
      <c r="GJ36" s="12">
        <f>GJ35/GJ$6</f>
        <v>1.0458015267175573</v>
      </c>
      <c r="GK36" s="12">
        <f>GK35/GK$6</f>
        <v>0.9651162790697676</v>
      </c>
      <c r="GL36" s="12">
        <f>GL35/GL$6</f>
        <v>0.85999999999999988</v>
      </c>
      <c r="GM36" s="12">
        <f>GM35/GM$6</f>
        <v>0.79710144927536231</v>
      </c>
      <c r="GN36" s="12">
        <f>GN35/GN$6</f>
        <v>0.8928571428571429</v>
      </c>
      <c r="GO36" s="12">
        <f>GO35/GO$6</f>
        <v>1</v>
      </c>
      <c r="GP36" s="12">
        <f>GP34/GP$5</f>
        <v>0.95755637093486379</v>
      </c>
      <c r="GQ36" s="12">
        <f>GQ34/GQ$5</f>
        <v>0.96670044848482362</v>
      </c>
      <c r="GR36" s="18"/>
      <c r="GS36" s="12">
        <f>GS35/GS$6</f>
        <v>0.97769516728624528</v>
      </c>
      <c r="GT36" s="12">
        <f>GT35/GT$6</f>
        <v>1.0022371364653244</v>
      </c>
      <c r="GU36" s="12">
        <f>GU35/GU$6</f>
        <v>1.0209424083769634</v>
      </c>
      <c r="GV36" s="12">
        <f>GV35/GV$6</f>
        <v>1.010752688172043</v>
      </c>
      <c r="GW36" s="18"/>
      <c r="GX36" s="12">
        <f>GX35/GX$6</f>
        <v>1.0273684210526317</v>
      </c>
      <c r="GY36" s="12">
        <f>GY35/GY$6</f>
        <v>0.98901098901098905</v>
      </c>
      <c r="GZ36" s="1"/>
      <c r="HA36" s="12">
        <f>HA35/HA$6</f>
        <v>0.96888260254596903</v>
      </c>
      <c r="HB36" s="12">
        <f>HB35/HB$6</f>
        <v>1.0018832391713748</v>
      </c>
      <c r="HC36" s="12">
        <f>HC35/HC$6</f>
        <v>0.99180327868852458</v>
      </c>
      <c r="HD36" s="12">
        <f>HD35/HD$6</f>
        <v>1.0142045454545454</v>
      </c>
      <c r="HE36" s="12">
        <f>HE35/HE$6</f>
        <v>1</v>
      </c>
      <c r="HF36" s="12">
        <f>HF35/HF$6</f>
        <v>0.9968619246861925</v>
      </c>
      <c r="HG36" s="12">
        <f>HG35/HG$6</f>
        <v>1.0033975084937712</v>
      </c>
      <c r="HH36" s="12">
        <f>HH35/HH$6</f>
        <v>0.99219620958751398</v>
      </c>
      <c r="HI36" s="18"/>
      <c r="HJ36" s="12">
        <f>HJ35/HJ$6</f>
        <v>1.0050125313283209</v>
      </c>
      <c r="HK36" s="12">
        <f>HK35/HK$6</f>
        <v>1.0096818810511756</v>
      </c>
      <c r="HL36" s="12">
        <f>HL35/HL$6</f>
        <v>0.99730458221024254</v>
      </c>
      <c r="HM36" s="12">
        <f>HM35/HM$6</f>
        <v>0.9859154929577465</v>
      </c>
      <c r="HN36" s="12">
        <f>HN35/HN$6</f>
        <v>0.90196078431372551</v>
      </c>
      <c r="HO36" s="12">
        <f>HO35/HO$6</f>
        <v>0.98148148148148151</v>
      </c>
      <c r="HP36" s="12">
        <f>HP35/HP$6</f>
        <v>0.9464285714285714</v>
      </c>
      <c r="HQ36" s="18"/>
      <c r="HR36" s="12">
        <f>HR35/HR$6</f>
        <v>0.98918918918918919</v>
      </c>
      <c r="HS36" s="12">
        <f>HS35/HS$6</f>
        <v>0.98757763975155277</v>
      </c>
      <c r="HT36" s="18"/>
      <c r="HU36" s="12">
        <f>HU35/HU$6</f>
        <v>0.625</v>
      </c>
      <c r="HV36" s="12">
        <f>HV35/HV$6</f>
        <v>0.94117647058823528</v>
      </c>
      <c r="HW36" s="12">
        <f>HW35/HW$6</f>
        <v>0.99702823179791977</v>
      </c>
      <c r="HX36" s="12">
        <f>HX35/HX$6</f>
        <v>1.0075187969924813</v>
      </c>
      <c r="HY36" s="12">
        <f>HY35/HY$6</f>
        <v>0.89473684210526327</v>
      </c>
      <c r="HZ36" s="12">
        <f>HZ35/HZ$6</f>
        <v>1.0466666666666666</v>
      </c>
      <c r="IA36" s="18"/>
      <c r="IB36" s="12">
        <f>IB35/IB$6</f>
        <v>0.98660714285714279</v>
      </c>
      <c r="IC36" s="12">
        <f>IC35/IC$6</f>
        <v>0.97697368421052633</v>
      </c>
      <c r="ID36" s="12">
        <f>ID35/ID$6</f>
        <v>1.0394736842105263</v>
      </c>
      <c r="IE36" s="12">
        <f>IE35/IE$6</f>
        <v>0.96992481203007519</v>
      </c>
      <c r="IF36" s="12">
        <f>IF35/IF$6</f>
        <v>1.0520833333333335</v>
      </c>
      <c r="IG36" s="12">
        <f>IG35/IG$6</f>
        <v>1</v>
      </c>
      <c r="IH36" s="18"/>
      <c r="II36" s="12">
        <f>II35/II$6</f>
        <v>0.9988974641675854</v>
      </c>
      <c r="IJ36" s="12">
        <f>IJ35/IJ$6</f>
        <v>1.0188679245283019</v>
      </c>
      <c r="IK36" s="12">
        <f>IK35/IK$6</f>
        <v>1</v>
      </c>
      <c r="IL36" s="12">
        <f>IL35/IL$6</f>
        <v>1.0416666666666667</v>
      </c>
      <c r="IM36" s="18"/>
      <c r="IN36" s="12">
        <f>IN35/IN$6</f>
        <v>0.97345132743362828</v>
      </c>
      <c r="IO36" s="12">
        <f>IO35/IO$6</f>
        <v>1.0267379679144386</v>
      </c>
      <c r="IP36" s="12">
        <f>IP35/IP$6</f>
        <v>1.0256410256410258</v>
      </c>
      <c r="IQ36" s="12">
        <f>IQ35/IQ$6</f>
        <v>0.99047619047619051</v>
      </c>
      <c r="IR36" s="12">
        <f>IR35/IR$6</f>
        <v>1.0158730158730158</v>
      </c>
      <c r="IS36" s="12">
        <f>IS35/IS$6</f>
        <v>1.0224719101123596</v>
      </c>
      <c r="IT36" s="12">
        <f>IT35/IT$6</f>
        <v>1.0387096774193549</v>
      </c>
      <c r="IU36" s="12">
        <f>IU35/IU$6</f>
        <v>0.89552238805970141</v>
      </c>
      <c r="IV36" s="12">
        <f>IV35/IV$6</f>
        <v>1.0235294117647058</v>
      </c>
      <c r="IW36" s="12">
        <f>IW35/IW$6</f>
        <v>1.0387596899224807</v>
      </c>
      <c r="IX36" s="12">
        <f>IX35/IX$6</f>
        <v>1.0039080332526995</v>
      </c>
      <c r="IY36" s="12">
        <f>IY35/IY$6</f>
        <v>1.0333333333333334</v>
      </c>
      <c r="IZ36" s="12">
        <f>IZ35/IZ$6</f>
        <v>1.0210526315789474</v>
      </c>
      <c r="JA36" s="12">
        <f>JA35/JA$6</f>
        <v>1.0045021573012667</v>
      </c>
      <c r="JB36" s="12">
        <f>JB35/JB$6</f>
        <v>0.97841726618705038</v>
      </c>
      <c r="JC36" s="12">
        <f>JC35/JC$6</f>
        <v>1.013477088948787</v>
      </c>
      <c r="JD36" s="12">
        <f>JD35/JD$6</f>
        <v>0.90625</v>
      </c>
      <c r="JE36" s="12">
        <f>JE35/JE$6</f>
        <v>1</v>
      </c>
      <c r="JF36" s="12">
        <f>JF35/JF$6</f>
        <v>0.94827586206896552</v>
      </c>
      <c r="JG36" s="12">
        <f>JG35/JG$6</f>
        <v>1</v>
      </c>
      <c r="JH36" s="12">
        <f>JH35/JH$6</f>
        <v>1.0023529411764707</v>
      </c>
      <c r="JI36" s="12">
        <f>JI35/JI$6</f>
        <v>0.96590909090909105</v>
      </c>
      <c r="JJ36" s="12">
        <f>JJ35/JJ$6</f>
        <v>0.98064516129032253</v>
      </c>
      <c r="JK36" s="12">
        <f>JK35/JK$6</f>
        <v>0.98529411764705876</v>
      </c>
      <c r="JL36" s="12">
        <f>JL35/JL$6</f>
        <v>1.0202020202020201</v>
      </c>
      <c r="JM36" s="1"/>
      <c r="JN36" s="1"/>
      <c r="JO36" s="56">
        <f>JO35/JO$6</f>
        <v>1.0065029583840899</v>
      </c>
      <c r="JP36" s="56">
        <f>JP35/JP$6</f>
        <v>1.2132262621405696</v>
      </c>
      <c r="JQ36" s="56">
        <f>JQ35/JQ$6</f>
        <v>1.1068656899491485</v>
      </c>
      <c r="JR36" s="56">
        <f>JR35/JR$6</f>
        <v>0.96096413256238766</v>
      </c>
      <c r="JS36" s="56">
        <f>JS35/JS$6</f>
        <v>0.77241488557511506</v>
      </c>
      <c r="JT36" s="56">
        <f>JT35/JT$6</f>
        <v>0.78716946733145943</v>
      </c>
      <c r="JU36" s="56">
        <f>JU35/JU$6</f>
        <v>0.89087167886022334</v>
      </c>
      <c r="JV36" s="56">
        <f>JV35/JV$6</f>
        <v>0.62207873137992886</v>
      </c>
      <c r="JW36" s="56">
        <f>JW35/JW$6</f>
        <v>0.90796602090031631</v>
      </c>
      <c r="JX36" s="56">
        <f>JX35/JX$6</f>
        <v>0.83035842584294373</v>
      </c>
      <c r="JY36" s="56">
        <f>JY35/JY$6</f>
        <v>0.84252770290506129</v>
      </c>
      <c r="JZ36" s="56">
        <f>JZ35/JZ$6</f>
        <v>0.79270342292593221</v>
      </c>
      <c r="KA36" s="7"/>
      <c r="KB36" s="12">
        <f>KB35/KB$6</f>
        <v>1.0527111919942735</v>
      </c>
      <c r="KC36" s="12">
        <f>KC35/KC$6</f>
        <v>1.1500522904430095</v>
      </c>
      <c r="KD36" s="12">
        <f>KD35/KD$6</f>
        <v>1.098618241808244</v>
      </c>
      <c r="KE36" s="12">
        <f>KE35/KE$6</f>
        <v>1.1385520411513625</v>
      </c>
      <c r="KF36" s="12">
        <f>KF35/KF$6</f>
        <v>1.0304477925964022</v>
      </c>
      <c r="KG36" s="12">
        <f>KG35/KG$6</f>
        <v>1.1253754502035176</v>
      </c>
      <c r="KH36" s="12">
        <f>KH35/KH$6</f>
        <v>1.127825772255094</v>
      </c>
      <c r="KI36" s="12">
        <f>KI35/KI$6</f>
        <v>1.0932395917456452</v>
      </c>
      <c r="KJ36" s="12">
        <f>KJ35/KJ$6</f>
        <v>1.0463143805007231</v>
      </c>
      <c r="KK36" s="12">
        <f>KK35/KK$6</f>
        <v>1.0784649596200342</v>
      </c>
      <c r="KL36" s="12">
        <f>KL35/KL$6</f>
        <v>1.0574712643678161</v>
      </c>
      <c r="KM36" s="12">
        <f>KM35/KM$6</f>
        <v>1.0214552920991196</v>
      </c>
      <c r="KN36" s="12">
        <f>KN35/KN$6</f>
        <v>1.1143918367346939</v>
      </c>
      <c r="KO36" s="12">
        <f>KO35/KO$6</f>
        <v>1.1887907725667015</v>
      </c>
      <c r="KP36" s="12">
        <f>KP35/KP$6</f>
        <v>1.0225361023853659</v>
      </c>
      <c r="KQ36" s="12">
        <f>KQ35/KQ$6</f>
        <v>0.94793308646600283</v>
      </c>
      <c r="KR36" s="12">
        <f>KR35/KR$6</f>
        <v>1.0360084988565559</v>
      </c>
      <c r="KS36" s="12">
        <f>KS35/KS$6</f>
        <v>1.0034036129657971</v>
      </c>
      <c r="KT36" s="12">
        <f>KT35/KT$6</f>
        <v>1.1582638764537794</v>
      </c>
      <c r="KU36" s="12">
        <f>KU35/KU$6</f>
        <v>1.1845827912271736</v>
      </c>
      <c r="KV36" s="12">
        <f>KV35/KV$6</f>
        <v>1.1469809450752413</v>
      </c>
      <c r="KW36" s="12">
        <f>KW35/KW$6</f>
        <v>1.1395752600243307</v>
      </c>
      <c r="KX36" s="12">
        <f>KX35/KX$6</f>
        <v>0.94186046511627919</v>
      </c>
      <c r="KY36" s="12">
        <f>KY35/KY$6</f>
        <v>1.0114942528735633</v>
      </c>
      <c r="KZ36" s="12">
        <f>KZ35/KZ$6</f>
        <v>1.0229885057471264</v>
      </c>
      <c r="LA36" s="12">
        <f>LA35/LA$6</f>
        <v>1.138753615759218</v>
      </c>
      <c r="LB36" s="12">
        <f>LB35/LB$6</f>
        <v>1.1883022627010102</v>
      </c>
      <c r="LC36" s="12">
        <f>LC35/LC$6</f>
        <v>0.90898379970544929</v>
      </c>
      <c r="LD36" s="12">
        <f>LD35/LD$6</f>
        <v>1.1275692761563587</v>
      </c>
      <c r="LE36" s="12">
        <f>LE35/LE$6</f>
        <v>1.2336356802969028</v>
      </c>
      <c r="LF36" s="12">
        <f>LF35/LF$6</f>
        <v>1.2462195105184604</v>
      </c>
      <c r="LG36" s="7"/>
      <c r="LH36" s="7"/>
      <c r="LI36" s="7"/>
      <c r="LJ36" s="72" t="e">
        <f>LJ35/LJ$6</f>
        <v>#DIV/0!</v>
      </c>
      <c r="LK36" s="72" t="e">
        <f>LK35/LK$6</f>
        <v>#DIV/0!</v>
      </c>
      <c r="LL36" s="12">
        <f>LL35/LL$6</f>
        <v>1.0529100529100528</v>
      </c>
      <c r="LM36" s="12">
        <f>LM35/LM$6</f>
        <v>0.44222222222222224</v>
      </c>
      <c r="LN36" s="12">
        <f>LN35/LN$6</f>
        <v>0</v>
      </c>
      <c r="LO36" s="12">
        <f>LO35/LO$6</f>
        <v>0</v>
      </c>
      <c r="LP36" s="12">
        <f>LP35/LP$6</f>
        <v>0</v>
      </c>
      <c r="LQ36" s="12">
        <f>LQ35/LQ$6</f>
        <v>0.8671023965141611</v>
      </c>
      <c r="LR36" s="12">
        <f>LR35/LR$6</f>
        <v>0</v>
      </c>
      <c r="LS36" s="12">
        <f>LS35/LS$6</f>
        <v>0</v>
      </c>
      <c r="LT36" s="7"/>
      <c r="LU36" s="12">
        <f>LU35/LU$6</f>
        <v>0.89585529774506178</v>
      </c>
      <c r="LV36" s="12">
        <f>LV35/LV$6</f>
        <v>0.58544679877136296</v>
      </c>
      <c r="LW36" s="10"/>
      <c r="LX36" s="7"/>
      <c r="LY36" s="7"/>
      <c r="LZ36" s="7"/>
      <c r="MA36" s="7"/>
      <c r="MB36" s="7"/>
      <c r="MC36" s="7"/>
      <c r="MD36" s="7"/>
      <c r="ME36" s="7"/>
      <c r="MF36" s="7"/>
      <c r="MG36" s="12">
        <f>MG35/MG$6</f>
        <v>0.98225340486999579</v>
      </c>
      <c r="MH36" s="12">
        <f>MH35/MH$6</f>
        <v>0.53471750407694274</v>
      </c>
      <c r="MI36" s="12">
        <f>MI35/MI$6</f>
        <v>1.1797195864608412</v>
      </c>
      <c r="MJ36" s="12">
        <f>MJ35/MJ$6</f>
        <v>0.81020790479492522</v>
      </c>
      <c r="MK36" s="12">
        <f>MK35/MK$6</f>
        <v>0.98105073917098806</v>
      </c>
      <c r="ML36" s="12">
        <f>ML35/ML$6</f>
        <v>0.76014294978522778</v>
      </c>
      <c r="MM36" s="12">
        <f>MM35/MM$6</f>
        <v>0.77975891490884131</v>
      </c>
      <c r="MN36" s="12">
        <f>MN35/MN$6</f>
        <v>0.80715033619377685</v>
      </c>
      <c r="MO36" s="12">
        <f>MO35/MO$6</f>
        <v>0.73012921653031049</v>
      </c>
      <c r="MP36" s="12">
        <f>MP35/MP$6</f>
        <v>1.3373676024545498</v>
      </c>
      <c r="MQ36" s="12">
        <f>MQ35/MQ$6</f>
        <v>0.92290065746428407</v>
      </c>
      <c r="MR36" s="12">
        <f>MR35/MR$6</f>
        <v>0.85747306416135394</v>
      </c>
      <c r="MS36" s="12">
        <f>MS35/MS$6</f>
        <v>0.89320690990395935</v>
      </c>
      <c r="MT36" s="12">
        <f>MT35/MT$6</f>
        <v>0.6768884427002525</v>
      </c>
      <c r="MU36" s="12">
        <f>MU35/MU$6</f>
        <v>0.73225787313827062</v>
      </c>
      <c r="MV36" s="12">
        <f>MV35/MV$6</f>
        <v>0</v>
      </c>
      <c r="MW36" s="12">
        <f>MW35/MW$6</f>
        <v>0.91443367895543748</v>
      </c>
      <c r="MX36" s="12">
        <f>MX35/MX$6</f>
        <v>0.62066997649034628</v>
      </c>
      <c r="MY36" s="12">
        <f>MY35/MY$6</f>
        <v>0.4444673351593782</v>
      </c>
      <c r="MZ36" s="12">
        <f>MZ35/MZ$6</f>
        <v>0.94270125411875971</v>
      </c>
      <c r="NA36" s="7"/>
      <c r="NB36" s="7"/>
      <c r="NC36" s="12">
        <f>NC35/NC$6</f>
        <v>1.0115820059345397</v>
      </c>
      <c r="ND36" s="12">
        <f>ND35/ND$6</f>
        <v>0.98898215347875051</v>
      </c>
      <c r="NE36" s="12">
        <f>NE35/NE$6</f>
        <v>0.80253230056995062</v>
      </c>
      <c r="NF36" s="12">
        <f>NF35/NF$6</f>
        <v>0.71580861799478646</v>
      </c>
      <c r="NG36" s="12">
        <f>NG35/NG$6</f>
        <v>0.73178559486614958</v>
      </c>
      <c r="NH36" s="12">
        <f>NH35/NH$6</f>
        <v>1.1968160705878406</v>
      </c>
      <c r="NI36" s="12">
        <f>NI35/NI$6</f>
        <v>1.1568107308152296</v>
      </c>
      <c r="NJ36" s="12">
        <f>NJ35/NJ$6</f>
        <v>0.91701181101021012</v>
      </c>
      <c r="NK36" s="12">
        <f>NK35/NK$6</f>
        <v>0.84461502233094377</v>
      </c>
      <c r="NL36" s="12">
        <f>NL35/NL$6</f>
        <v>0.86873996288098143</v>
      </c>
      <c r="NM36" s="12">
        <f>NM35/NM$6</f>
        <v>0.75108397192924448</v>
      </c>
      <c r="NN36" s="12">
        <f>NN35/NN$6</f>
        <v>1.1968160705878406</v>
      </c>
      <c r="NO36" s="12">
        <f>NO35/NO$6</f>
        <v>1.1568107308152296</v>
      </c>
      <c r="NP36" s="12">
        <f>NP35/NP$6</f>
        <v>0.91701181101021012</v>
      </c>
      <c r="NQ36" s="12">
        <f>NQ35/NQ$6</f>
        <v>0.84809460477364484</v>
      </c>
    </row>
    <row r="37" spans="1:381">
      <c r="A37" s="2" t="s">
        <v>16</v>
      </c>
      <c r="B37" s="10">
        <v>34783</v>
      </c>
      <c r="C37" s="10">
        <v>18362</v>
      </c>
      <c r="D37" s="10">
        <v>16421</v>
      </c>
      <c r="E37" s="10">
        <v>1458</v>
      </c>
      <c r="F37" s="10">
        <v>1862</v>
      </c>
      <c r="G37" s="10">
        <v>980</v>
      </c>
      <c r="H37" s="10">
        <v>8494</v>
      </c>
      <c r="I37" s="10">
        <v>12772</v>
      </c>
      <c r="J37" s="10">
        <v>4988</v>
      </c>
      <c r="K37" s="10">
        <v>3428</v>
      </c>
      <c r="L37" s="1">
        <v>801</v>
      </c>
      <c r="M37" s="1">
        <f>E37+F37+G37</f>
        <v>4300</v>
      </c>
      <c r="N37" s="1">
        <f>H37</f>
        <v>8494</v>
      </c>
      <c r="O37" s="1">
        <f>I37</f>
        <v>12772</v>
      </c>
      <c r="P37" s="1">
        <f>J37</f>
        <v>4988</v>
      </c>
      <c r="Q37" s="1">
        <f>K37+L37</f>
        <v>4229</v>
      </c>
      <c r="R37" s="1">
        <v>14724</v>
      </c>
      <c r="S37" s="1">
        <v>1621</v>
      </c>
      <c r="T37" s="1">
        <v>3533</v>
      </c>
      <c r="U37" s="1">
        <v>306</v>
      </c>
      <c r="V37" s="1">
        <v>4409</v>
      </c>
      <c r="W37" s="1">
        <v>1738</v>
      </c>
      <c r="X37" s="1">
        <v>2781</v>
      </c>
      <c r="Y37" s="1">
        <v>336</v>
      </c>
      <c r="Z37" s="1">
        <v>14724</v>
      </c>
      <c r="AA37" s="10">
        <v>8856</v>
      </c>
      <c r="AB37" s="1">
        <v>79</v>
      </c>
      <c r="AC37" s="1">
        <v>135</v>
      </c>
      <c r="AD37" s="1">
        <v>450</v>
      </c>
      <c r="AE37" s="1">
        <v>4981</v>
      </c>
      <c r="AF37" s="1">
        <v>223</v>
      </c>
      <c r="AG37" s="10">
        <v>117</v>
      </c>
      <c r="AH37" s="1">
        <v>14724</v>
      </c>
      <c r="AI37" s="1">
        <v>91</v>
      </c>
      <c r="AJ37" s="1">
        <v>589</v>
      </c>
      <c r="AK37" s="1">
        <v>5973</v>
      </c>
      <c r="AL37" s="1">
        <v>5153</v>
      </c>
      <c r="AM37" s="1">
        <v>2918</v>
      </c>
      <c r="AN37" s="1">
        <v>5</v>
      </c>
      <c r="AO37" s="1">
        <v>14724</v>
      </c>
      <c r="AP37" s="1">
        <v>5154</v>
      </c>
      <c r="AQ37" s="1">
        <v>4599</v>
      </c>
      <c r="AR37" s="1">
        <v>4175</v>
      </c>
      <c r="AS37" s="1">
        <v>763</v>
      </c>
      <c r="AT37" s="1">
        <v>33</v>
      </c>
      <c r="AU37" s="1">
        <v>316</v>
      </c>
      <c r="AV37" s="1">
        <v>5473</v>
      </c>
      <c r="AW37" s="1"/>
      <c r="AX37" s="1">
        <v>323</v>
      </c>
      <c r="AY37" s="1">
        <v>2973</v>
      </c>
      <c r="AZ37" s="1">
        <v>4145</v>
      </c>
      <c r="BA37" s="1">
        <v>273</v>
      </c>
      <c r="BB37" s="1">
        <v>43</v>
      </c>
      <c r="BC37" s="1">
        <v>1264</v>
      </c>
      <c r="BD37" s="1">
        <v>3536</v>
      </c>
      <c r="BE37" s="1">
        <v>165</v>
      </c>
      <c r="BF37" s="1">
        <v>1658</v>
      </c>
      <c r="BG37" s="1">
        <v>15186</v>
      </c>
      <c r="BH37" s="1">
        <v>345</v>
      </c>
      <c r="BI37" s="1">
        <v>138</v>
      </c>
      <c r="BJ37" s="1">
        <v>1008</v>
      </c>
      <c r="BK37" s="1">
        <v>776</v>
      </c>
      <c r="BL37" s="1">
        <v>1251</v>
      </c>
      <c r="BM37" s="1">
        <v>12171</v>
      </c>
      <c r="BN37" s="1">
        <v>1</v>
      </c>
      <c r="BO37" s="1"/>
      <c r="BP37" s="1">
        <v>27883</v>
      </c>
      <c r="BQ37" s="1">
        <v>17731</v>
      </c>
      <c r="BR37" s="1">
        <v>2311</v>
      </c>
      <c r="BS37" s="1">
        <v>9724</v>
      </c>
      <c r="BT37" s="1">
        <v>2345</v>
      </c>
      <c r="BU37" s="1">
        <v>587</v>
      </c>
      <c r="BV37" s="1">
        <v>2764</v>
      </c>
      <c r="BW37" s="1">
        <v>10152</v>
      </c>
      <c r="BX37" s="1">
        <v>2392</v>
      </c>
      <c r="BY37" s="1">
        <v>6347</v>
      </c>
      <c r="BZ37" s="1">
        <v>620</v>
      </c>
      <c r="CA37" s="1">
        <v>461</v>
      </c>
      <c r="CB37" s="1">
        <v>332</v>
      </c>
      <c r="CC37" s="1">
        <v>13428</v>
      </c>
      <c r="CD37" s="1">
        <v>8952</v>
      </c>
      <c r="CE37" s="1">
        <v>607</v>
      </c>
      <c r="CF37" s="1">
        <v>5393</v>
      </c>
      <c r="CG37" s="1">
        <v>1484</v>
      </c>
      <c r="CH37" s="1">
        <v>318</v>
      </c>
      <c r="CI37" s="1">
        <v>1150</v>
      </c>
      <c r="CJ37" s="1">
        <v>4476</v>
      </c>
      <c r="CK37" s="1">
        <v>985</v>
      </c>
      <c r="CL37" s="1">
        <v>3017</v>
      </c>
      <c r="CM37" s="1">
        <v>41</v>
      </c>
      <c r="CN37" s="1">
        <v>260</v>
      </c>
      <c r="CO37" s="1">
        <v>173</v>
      </c>
      <c r="CP37" s="1">
        <v>14455</v>
      </c>
      <c r="CQ37" s="1">
        <v>8779</v>
      </c>
      <c r="CR37" s="1">
        <v>1704</v>
      </c>
      <c r="CS37" s="1">
        <v>4331</v>
      </c>
      <c r="CT37" s="1">
        <v>861</v>
      </c>
      <c r="CU37" s="1">
        <v>269</v>
      </c>
      <c r="CV37" s="1">
        <v>1614</v>
      </c>
      <c r="CW37" s="1">
        <v>5676</v>
      </c>
      <c r="CX37" s="1">
        <v>1407</v>
      </c>
      <c r="CY37" s="1">
        <v>3330</v>
      </c>
      <c r="CZ37" s="1">
        <v>579</v>
      </c>
      <c r="DA37" s="1">
        <v>201</v>
      </c>
      <c r="DB37" s="1">
        <v>159</v>
      </c>
      <c r="DC37" s="1"/>
      <c r="DD37" s="1">
        <v>22635</v>
      </c>
      <c r="DE37" s="1">
        <v>8446</v>
      </c>
      <c r="DF37" s="1">
        <v>2269</v>
      </c>
      <c r="DG37" s="1">
        <v>632</v>
      </c>
      <c r="DH37" s="1">
        <v>183</v>
      </c>
      <c r="DI37" s="1"/>
      <c r="DJ37" s="1">
        <v>1670</v>
      </c>
      <c r="DK37" s="1">
        <v>2352</v>
      </c>
      <c r="DL37" s="1">
        <v>30143</v>
      </c>
      <c r="DM37" s="10">
        <f>DD37+DE37</f>
        <v>31081</v>
      </c>
      <c r="DN37" s="1"/>
      <c r="DO37" s="1">
        <v>30146</v>
      </c>
      <c r="DP37" s="1">
        <v>2361</v>
      </c>
      <c r="DQ37" s="1">
        <v>6482</v>
      </c>
      <c r="DR37" s="1">
        <v>1684</v>
      </c>
      <c r="DS37" s="1">
        <v>17733</v>
      </c>
      <c r="DT37" s="1">
        <v>1886</v>
      </c>
      <c r="DU37" s="1"/>
      <c r="DV37" s="23"/>
      <c r="DW37" s="23"/>
      <c r="DX37" s="23"/>
      <c r="DY37" s="1"/>
      <c r="DZ37" s="34">
        <v>1000</v>
      </c>
      <c r="EA37" s="36">
        <v>90</v>
      </c>
      <c r="EB37" s="36">
        <v>475</v>
      </c>
      <c r="EC37" s="36">
        <v>435</v>
      </c>
      <c r="ED37" s="36">
        <v>590</v>
      </c>
      <c r="EE37" s="36">
        <v>635</v>
      </c>
      <c r="EF37" s="37"/>
      <c r="EG37" s="36">
        <v>585</v>
      </c>
      <c r="EH37" s="36">
        <v>85</v>
      </c>
      <c r="EI37" s="36">
        <v>25</v>
      </c>
      <c r="EJ37" s="36">
        <v>125</v>
      </c>
      <c r="EK37" s="36">
        <v>85</v>
      </c>
      <c r="EL37" s="36">
        <v>125</v>
      </c>
      <c r="EM37" s="36">
        <v>140</v>
      </c>
      <c r="EN37" s="36">
        <v>330</v>
      </c>
      <c r="EO37" s="36">
        <v>255</v>
      </c>
      <c r="EP37" s="36">
        <v>25</v>
      </c>
      <c r="EQ37" s="36">
        <v>15</v>
      </c>
      <c r="ER37" s="36">
        <v>40</v>
      </c>
      <c r="ES37" s="36">
        <v>505</v>
      </c>
      <c r="ET37" s="36">
        <v>245</v>
      </c>
      <c r="EU37" s="36">
        <v>275</v>
      </c>
      <c r="EV37" s="36">
        <v>65</v>
      </c>
      <c r="EW37" s="36">
        <v>145</v>
      </c>
      <c r="EX37" s="36">
        <v>245</v>
      </c>
      <c r="EY37" s="36">
        <v>155</v>
      </c>
      <c r="EZ37" s="36">
        <v>40</v>
      </c>
      <c r="FA37" s="1"/>
      <c r="FB37" s="36">
        <v>60</v>
      </c>
      <c r="FC37" s="36">
        <v>25</v>
      </c>
      <c r="FD37" s="36">
        <v>20</v>
      </c>
      <c r="FE37" s="36">
        <v>15</v>
      </c>
      <c r="FF37" s="36">
        <v>0</v>
      </c>
      <c r="FG37" s="36">
        <v>25</v>
      </c>
      <c r="FH37" s="36">
        <v>35</v>
      </c>
      <c r="FI37" s="36">
        <v>15</v>
      </c>
      <c r="FJ37" s="36">
        <v>10</v>
      </c>
      <c r="FK37" s="36">
        <v>20</v>
      </c>
      <c r="FL37" s="36">
        <v>10</v>
      </c>
      <c r="FM37" s="36">
        <v>5</v>
      </c>
      <c r="FN37" s="36">
        <v>15</v>
      </c>
      <c r="FO37" s="36">
        <v>45</v>
      </c>
      <c r="FP37" s="36">
        <v>15</v>
      </c>
      <c r="FQ37" s="36">
        <v>20</v>
      </c>
      <c r="FR37" s="36">
        <v>25</v>
      </c>
      <c r="FS37" s="10">
        <v>16295</v>
      </c>
      <c r="FT37" s="18">
        <v>31.5</v>
      </c>
      <c r="FU37" s="10">
        <f>$FS37*FU38</f>
        <v>2493.1349999999998</v>
      </c>
      <c r="FV37" s="10">
        <f>$FS37*FV38</f>
        <v>179.24499999999998</v>
      </c>
      <c r="FW37" s="18"/>
      <c r="FX37" s="10">
        <f>$FS37*FX38</f>
        <v>1124.355</v>
      </c>
      <c r="FY37" s="10">
        <f>$FS37*FY38</f>
        <v>3682.67</v>
      </c>
      <c r="FZ37" s="10">
        <f>$FS37*FZ38</f>
        <v>4725.5499999999993</v>
      </c>
      <c r="GA37" s="10">
        <f>$FS37*GA38</f>
        <v>2362.7749999999996</v>
      </c>
      <c r="GB37" s="10">
        <f>$FS37*GB38</f>
        <v>1922.81</v>
      </c>
      <c r="GC37" s="10">
        <f>$FS37*GC38</f>
        <v>2476.84</v>
      </c>
      <c r="GD37" s="45"/>
      <c r="GE37" s="47">
        <v>45659</v>
      </c>
      <c r="GF37" s="10">
        <f>$FS37*GF38</f>
        <v>1922.81</v>
      </c>
      <c r="GG37" s="10">
        <f>$FS37*GG38</f>
        <v>554.03000000000009</v>
      </c>
      <c r="GH37" s="10">
        <f>$FS37*GH38</f>
        <v>4285.585</v>
      </c>
      <c r="GI37" s="10">
        <f>$FS37*GI38</f>
        <v>2558.3150000000001</v>
      </c>
      <c r="GJ37" s="10">
        <f>$FS37*GJ38</f>
        <v>2020.58</v>
      </c>
      <c r="GK37" s="10">
        <f>$FS37*GK38</f>
        <v>1401.37</v>
      </c>
      <c r="GL37" s="10">
        <f>$FS37*GL38</f>
        <v>879.93</v>
      </c>
      <c r="GM37" s="10">
        <f>$FS37*GM38</f>
        <v>1368.78</v>
      </c>
      <c r="GN37" s="10">
        <f>$FS37*GN38</f>
        <v>831.04499999999996</v>
      </c>
      <c r="GO37" s="10">
        <f>$FS37*GO38</f>
        <v>456.26</v>
      </c>
      <c r="GP37" s="47">
        <v>207641</v>
      </c>
      <c r="GQ37" s="17">
        <f>GP37/GE37</f>
        <v>4.5476466852099255</v>
      </c>
      <c r="GR37" s="18"/>
      <c r="GS37" s="10">
        <f>$FS37*GS38</f>
        <v>4627.78</v>
      </c>
      <c r="GT37" s="10">
        <f>$FS37*GT38</f>
        <v>7218.6850000000004</v>
      </c>
      <c r="GU37" s="10">
        <f>$FS37*GU38</f>
        <v>3014.5749999999998</v>
      </c>
      <c r="GV37" s="10">
        <f>$FS37*GV38</f>
        <v>1417.665</v>
      </c>
      <c r="GW37" s="18"/>
      <c r="GX37" s="10"/>
      <c r="GY37" s="10"/>
      <c r="GZ37" s="1"/>
      <c r="HA37" s="1"/>
      <c r="HB37" s="10"/>
      <c r="HC37" s="10"/>
      <c r="HD37" s="10"/>
      <c r="HE37" s="10"/>
      <c r="HF37" s="10"/>
      <c r="HG37" s="10"/>
      <c r="HH37" s="10"/>
      <c r="HI37" s="18"/>
      <c r="HJ37" s="10"/>
      <c r="HK37" s="10"/>
      <c r="HL37" s="10"/>
      <c r="HM37" s="10"/>
      <c r="HN37" s="10"/>
      <c r="HO37" s="10"/>
      <c r="HP37" s="10"/>
      <c r="HQ37" s="18"/>
      <c r="HR37" s="10"/>
      <c r="HS37" s="10"/>
      <c r="HT37" s="18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  <c r="IG37" s="10"/>
      <c r="IH37" s="18"/>
      <c r="II37" s="10"/>
      <c r="IJ37" s="10"/>
      <c r="IK37" s="10"/>
      <c r="IL37" s="10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"/>
      <c r="JN37" s="55">
        <v>16684</v>
      </c>
      <c r="JO37" s="55">
        <v>1690</v>
      </c>
      <c r="JP37" s="55">
        <v>6636</v>
      </c>
      <c r="JQ37" s="55">
        <v>2688</v>
      </c>
      <c r="JR37" s="55">
        <v>1384</v>
      </c>
      <c r="JS37" s="55">
        <v>628</v>
      </c>
      <c r="JT37" s="55">
        <v>859</v>
      </c>
      <c r="JU37" s="55">
        <v>1192</v>
      </c>
      <c r="JV37" s="55">
        <v>205</v>
      </c>
      <c r="JW37" s="55">
        <v>1402</v>
      </c>
      <c r="JX37" s="9">
        <v>2477</v>
      </c>
      <c r="JY37" s="10">
        <v>1805</v>
      </c>
      <c r="JZ37" s="10">
        <v>672</v>
      </c>
      <c r="KA37" s="1"/>
      <c r="KB37" s="18"/>
      <c r="KC37" s="18"/>
      <c r="KD37" s="18"/>
      <c r="KE37" s="18"/>
      <c r="KF37" s="18"/>
      <c r="KG37" s="18"/>
      <c r="KH37" s="18"/>
      <c r="KI37" s="18"/>
      <c r="KJ37" s="18"/>
      <c r="KK37" s="18"/>
      <c r="KL37" s="18"/>
      <c r="KM37" s="18"/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/>
      <c r="LF37" s="18"/>
      <c r="LG37" s="1"/>
      <c r="LH37" s="1" t="s">
        <v>339</v>
      </c>
      <c r="LI37" s="64">
        <v>41</v>
      </c>
      <c r="LJ37" s="71"/>
      <c r="LK37" s="74"/>
      <c r="LL37" s="75"/>
      <c r="LM37" s="75">
        <v>3</v>
      </c>
      <c r="LN37" s="75"/>
      <c r="LO37" s="75"/>
      <c r="LP37" s="75"/>
      <c r="LQ37" s="75">
        <v>19</v>
      </c>
      <c r="LR37" s="75"/>
      <c r="LS37" s="75"/>
      <c r="LT37" s="1"/>
      <c r="LU37" s="77">
        <v>1841.5454326599647</v>
      </c>
      <c r="LV37" s="39">
        <v>652.37599608933942</v>
      </c>
      <c r="LW37" s="55">
        <v>5812.4093529002976</v>
      </c>
      <c r="LX37" s="1" t="s">
        <v>372</v>
      </c>
      <c r="LY37" s="78">
        <v>2</v>
      </c>
      <c r="LZ37" s="78">
        <v>1</v>
      </c>
      <c r="MA37" s="78">
        <v>3</v>
      </c>
      <c r="MB37" s="1"/>
      <c r="MC37" s="1">
        <v>1</v>
      </c>
      <c r="MD37" s="1">
        <v>0</v>
      </c>
      <c r="ME37" s="1">
        <v>0</v>
      </c>
      <c r="MF37" s="1">
        <v>0</v>
      </c>
      <c r="MG37" s="79">
        <f>MH37*MG38</f>
        <v>4.9979999999999993</v>
      </c>
      <c r="MH37" s="81">
        <v>7</v>
      </c>
      <c r="MI37" s="79">
        <f>MJ37*MI38</f>
        <v>7.0020000000000007</v>
      </c>
      <c r="MJ37" s="81">
        <v>9</v>
      </c>
      <c r="MK37" s="79">
        <f>ML37*MK38</f>
        <v>108.06399999999999</v>
      </c>
      <c r="ML37" s="81">
        <v>176</v>
      </c>
      <c r="MM37" s="81">
        <v>1478</v>
      </c>
      <c r="MN37" s="81">
        <v>115</v>
      </c>
      <c r="MO37" s="81">
        <v>8</v>
      </c>
      <c r="MP37" s="79">
        <f>MQ37*MP38</f>
        <v>122.958</v>
      </c>
      <c r="MQ37" s="81">
        <v>414</v>
      </c>
      <c r="MR37" s="79">
        <f>MS37*MR38</f>
        <v>45.98</v>
      </c>
      <c r="MS37" s="81">
        <v>95</v>
      </c>
      <c r="MT37" s="79">
        <f>MU37*MT38</f>
        <v>33</v>
      </c>
      <c r="MU37" s="81">
        <v>200</v>
      </c>
      <c r="MV37" s="81">
        <v>0</v>
      </c>
      <c r="MW37" s="81">
        <v>4</v>
      </c>
      <c r="MX37" s="81">
        <v>9</v>
      </c>
      <c r="MY37" s="81">
        <v>38</v>
      </c>
      <c r="MZ37" s="79">
        <f>MY37*MZ38</f>
        <v>22.99</v>
      </c>
      <c r="NA37" s="1"/>
      <c r="NB37" s="10">
        <v>34165</v>
      </c>
      <c r="NC37" s="10">
        <v>16236</v>
      </c>
      <c r="ND37" s="10">
        <v>17929</v>
      </c>
      <c r="NE37" s="10">
        <v>1373</v>
      </c>
      <c r="NF37" s="10">
        <v>1633</v>
      </c>
      <c r="NG37" s="10">
        <v>1013</v>
      </c>
      <c r="NH37" s="10">
        <v>8932</v>
      </c>
      <c r="NI37" s="10">
        <v>10334</v>
      </c>
      <c r="NJ37" s="10">
        <v>6748</v>
      </c>
      <c r="NK37" s="10">
        <v>3308</v>
      </c>
      <c r="NL37" s="1">
        <v>824</v>
      </c>
      <c r="NM37" s="1">
        <f>NE37+NF37+NG37</f>
        <v>4019</v>
      </c>
      <c r="NN37" s="1">
        <f>NH37</f>
        <v>8932</v>
      </c>
      <c r="NO37" s="1">
        <f>NI37</f>
        <v>10334</v>
      </c>
      <c r="NP37" s="1">
        <f>NJ37</f>
        <v>6748</v>
      </c>
      <c r="NQ37" s="1">
        <f>NK37+NL37</f>
        <v>4132</v>
      </c>
    </row>
    <row r="38" spans="1:381">
      <c r="A38" s="4" t="str">
        <f>A37&amp;"%"</f>
        <v>Meadows Morningside%</v>
      </c>
      <c r="B38" s="7"/>
      <c r="C38" s="11">
        <f>C37/$B37</f>
        <v>0.52790156110743758</v>
      </c>
      <c r="D38" s="11">
        <f>D37/$B37</f>
        <v>0.47209843889256248</v>
      </c>
      <c r="E38" s="11">
        <f>E37/$B37</f>
        <v>4.1917028433430127E-2</v>
      </c>
      <c r="F38" s="11">
        <f>F37/$B37</f>
        <v>5.3531897766150131E-2</v>
      </c>
      <c r="G38" s="11">
        <f>G37/$B37</f>
        <v>2.8174683034815858E-2</v>
      </c>
      <c r="H38" s="11">
        <f>H37/$B37</f>
        <v>0.24419975275278152</v>
      </c>
      <c r="I38" s="11">
        <f>I37/$B37</f>
        <v>0.36719086910272258</v>
      </c>
      <c r="J38" s="11">
        <f>J37/$B37</f>
        <v>0.14340338671189948</v>
      </c>
      <c r="K38" s="11">
        <f>K37/$B37</f>
        <v>9.8553891268723229E-2</v>
      </c>
      <c r="L38" s="11">
        <f>L37/$B37</f>
        <v>2.3028490929477043E-2</v>
      </c>
      <c r="M38" s="11">
        <f>M37/$B37</f>
        <v>0.12362360923439611</v>
      </c>
      <c r="N38" s="11">
        <f>N37/$B37</f>
        <v>0.24419975275278152</v>
      </c>
      <c r="O38" s="11">
        <f>O37/$B37</f>
        <v>0.36719086910272258</v>
      </c>
      <c r="P38" s="11">
        <f>P37/$B37</f>
        <v>0.14340338671189948</v>
      </c>
      <c r="Q38" s="11">
        <f>Q37/$B37</f>
        <v>0.12158238219820026</v>
      </c>
      <c r="R38" s="7"/>
      <c r="S38" s="11">
        <f>S37/$R37</f>
        <v>0.11009236620483565</v>
      </c>
      <c r="T38" s="11">
        <f>T37/$R37</f>
        <v>0.23994838359141538</v>
      </c>
      <c r="U38" s="11">
        <f>U37/$R37</f>
        <v>2.0782396088019559E-2</v>
      </c>
      <c r="V38" s="11">
        <f>V37/$R37</f>
        <v>0.29944308611790277</v>
      </c>
      <c r="W38" s="11">
        <f>W37/$R37</f>
        <v>0.1180385764737843</v>
      </c>
      <c r="X38" s="11">
        <f>X37/$R37</f>
        <v>0.18887530562347188</v>
      </c>
      <c r="Y38" s="11">
        <f>Y37/$R37</f>
        <v>2.2819885900570498E-2</v>
      </c>
      <c r="Z38" s="7"/>
      <c r="AA38" s="11">
        <f>AA37/$R37</f>
        <v>0.60146699266503667</v>
      </c>
      <c r="AB38" s="11">
        <f>AB37/$R37</f>
        <v>5.3653898397174682E-3</v>
      </c>
      <c r="AC38" s="11">
        <f>AC37/$R37</f>
        <v>9.1687041564792182E-3</v>
      </c>
      <c r="AD38" s="11">
        <f>AD37/$R37</f>
        <v>3.0562347188264057E-2</v>
      </c>
      <c r="AE38" s="11">
        <f>AE37/$R37</f>
        <v>0.33829122521054061</v>
      </c>
      <c r="AF38" s="11">
        <f>AF37/$R37</f>
        <v>1.5145340939961966E-2</v>
      </c>
      <c r="AG38" s="11"/>
      <c r="AH38" s="7"/>
      <c r="AI38" s="11">
        <f>AI37/$R37</f>
        <v>6.1803857647378434E-3</v>
      </c>
      <c r="AJ38" s="11">
        <f>AJ37/$R37</f>
        <v>4.0002716653083401E-2</v>
      </c>
      <c r="AK38" s="11">
        <f>AK37/$R37</f>
        <v>0.4056642216788916</v>
      </c>
      <c r="AL38" s="11">
        <f>AL37/$R37</f>
        <v>0.34997283346916597</v>
      </c>
      <c r="AM38" s="11">
        <f>AM37/$R37</f>
        <v>0.19817984243412115</v>
      </c>
      <c r="AN38" s="7"/>
      <c r="AO38" s="7"/>
      <c r="AP38" s="11">
        <f>AP37/$R37</f>
        <v>0.35004074979625099</v>
      </c>
      <c r="AQ38" s="11">
        <f>AQ37/$R37</f>
        <v>0.31234718826405866</v>
      </c>
      <c r="AR38" s="11">
        <f>AR37/$R37</f>
        <v>0.28355066558000541</v>
      </c>
      <c r="AS38" s="11">
        <f>AS37/$R37</f>
        <v>5.1820157565878835E-2</v>
      </c>
      <c r="AT38" s="11">
        <f>AT37/$R37</f>
        <v>2.2412387938060309E-3</v>
      </c>
      <c r="AU38" s="11">
        <f>AU37/$R37</f>
        <v>2.1461559358869873E-2</v>
      </c>
      <c r="AV38" s="11">
        <f>AV37/$R37</f>
        <v>0.37170605813637597</v>
      </c>
      <c r="AW38" s="7"/>
      <c r="AX38" s="11">
        <f>AX37/SUM($AX37:$BF37)</f>
        <v>2.2461752433936021E-2</v>
      </c>
      <c r="AY38" s="11">
        <f>AY37/SUM($AX37:$BF37)</f>
        <v>0.20674547983310154</v>
      </c>
      <c r="AZ38" s="11">
        <f>AZ37/SUM($AX37:$BF37)</f>
        <v>0.28824756606397772</v>
      </c>
      <c r="BA38" s="11">
        <f>BA37/SUM($AX37:$BF37)</f>
        <v>1.8984700973574409E-2</v>
      </c>
      <c r="BB38" s="11">
        <f>BB37/SUM($AX37:$BF37)</f>
        <v>2.9902642559109876E-3</v>
      </c>
      <c r="BC38" s="11">
        <f>BC37/SUM($AX37:$BF37)</f>
        <v>8.789986091794158E-2</v>
      </c>
      <c r="BD38" s="11">
        <f>BD37/SUM($AX37:$BF37)</f>
        <v>0.24589707927677329</v>
      </c>
      <c r="BE38" s="11">
        <f>BE37/SUM($AX37:$BF37)</f>
        <v>1.1474269819193325E-2</v>
      </c>
      <c r="BF38" s="11">
        <f>BF37/SUM($AX37:$BF37)</f>
        <v>0.1152990264255911</v>
      </c>
      <c r="BG38" s="7"/>
      <c r="BH38" s="11">
        <f>BH37/$BG37</f>
        <v>2.2718293164757014E-2</v>
      </c>
      <c r="BI38" s="11">
        <f>BI37/$BG37</f>
        <v>9.087317265902806E-3</v>
      </c>
      <c r="BJ38" s="11">
        <f>BJ37/$BG37</f>
        <v>6.6376926116159626E-2</v>
      </c>
      <c r="BK38" s="11">
        <f>BK37/$BG37</f>
        <v>5.1099697089424467E-2</v>
      </c>
      <c r="BL38" s="11">
        <f>BL37/$BG37</f>
        <v>8.2378506519162384E-2</v>
      </c>
      <c r="BM38" s="11">
        <f>BM37/$BG37</f>
        <v>0.80146187277755832</v>
      </c>
      <c r="BN38" s="11">
        <f>BN37/$BG37</f>
        <v>6.5850125115237725E-5</v>
      </c>
      <c r="BO38" s="7"/>
      <c r="BP38" s="7">
        <f>BP37/$B37</f>
        <v>0.80162723169364347</v>
      </c>
      <c r="BQ38" s="7">
        <f>BQ37/$BP37</f>
        <v>0.63590718358856646</v>
      </c>
      <c r="BR38" s="7">
        <f>BR37/$BP37</f>
        <v>8.2882042821791055E-2</v>
      </c>
      <c r="BS38" s="7">
        <f>BS37/$BP37</f>
        <v>0.34874296166122726</v>
      </c>
      <c r="BT38" s="7">
        <f>BT37/$BP37</f>
        <v>8.4101423806620515E-2</v>
      </c>
      <c r="BU38" s="7">
        <f>BU37/$BP37</f>
        <v>2.1052254061614605E-2</v>
      </c>
      <c r="BV38" s="7">
        <f>BV37/$BP37</f>
        <v>9.9128501237313052E-2</v>
      </c>
      <c r="BW38" s="7">
        <f>BW37/$BP37</f>
        <v>0.36409281641143348</v>
      </c>
      <c r="BX38" s="7">
        <f>BX37/$BP37</f>
        <v>8.5787038697414192E-2</v>
      </c>
      <c r="BY38" s="7">
        <f>BY37/$BP37</f>
        <v>0.22762973855037119</v>
      </c>
      <c r="BZ38" s="7">
        <f>BZ37/$BP37</f>
        <v>2.2235770899831437E-2</v>
      </c>
      <c r="CA38" s="7">
        <f>CA37/$BP37</f>
        <v>1.6533371588423055E-2</v>
      </c>
      <c r="CB38" s="7">
        <f>CB37/$BP37</f>
        <v>1.1906896675393609E-2</v>
      </c>
      <c r="CC38" s="7">
        <f>CC37/$BP37</f>
        <v>0.48158376071441378</v>
      </c>
      <c r="CD38" s="7">
        <f>CD37/$CC37</f>
        <v>0.66666666666666663</v>
      </c>
      <c r="CE38" s="7">
        <f>CE37/$CC37</f>
        <v>4.5204051236222821E-2</v>
      </c>
      <c r="CF38" s="7">
        <f>CF37/$CC37</f>
        <v>0.40162347333929105</v>
      </c>
      <c r="CG38" s="7">
        <f>CG37/$CC37</f>
        <v>0.11051534107834377</v>
      </c>
      <c r="CH38" s="7">
        <f>CH37/$CC37</f>
        <v>2.3681858802502235E-2</v>
      </c>
      <c r="CI38" s="7">
        <f>CI37/$CC37</f>
        <v>8.5641942210306826E-2</v>
      </c>
      <c r="CJ38" s="7">
        <f>CJ37/$CC37</f>
        <v>0.33333333333333331</v>
      </c>
      <c r="CK38" s="7">
        <f>CK37/$CC37</f>
        <v>7.3354185284480192E-2</v>
      </c>
      <c r="CL38" s="7">
        <f>CL37/$CC37</f>
        <v>0.22467977360738756</v>
      </c>
      <c r="CM38" s="7">
        <f>CM37/$CC37</f>
        <v>3.0533214179326779E-3</v>
      </c>
      <c r="CN38" s="7">
        <f>CN37/$CC37</f>
        <v>1.9362526064938934E-2</v>
      </c>
      <c r="CO38" s="7">
        <f>CO37/$CC37</f>
        <v>1.2883526958593983E-2</v>
      </c>
      <c r="CP38" s="7">
        <f>CP37/$BP37</f>
        <v>0.51841623928558622</v>
      </c>
      <c r="CQ38" s="7">
        <f>CQ37/$CP37</f>
        <v>0.60733310273261842</v>
      </c>
      <c r="CR38" s="7">
        <f>CR37/$CP37</f>
        <v>0.11788308543756486</v>
      </c>
      <c r="CS38" s="7">
        <f>CS37/$CP37</f>
        <v>0.29961950882047733</v>
      </c>
      <c r="CT38" s="7">
        <f>CT37/$CP37</f>
        <v>5.9564164648910414E-2</v>
      </c>
      <c r="CU38" s="7">
        <f>CU37/$CP37</f>
        <v>1.8609477689380836E-2</v>
      </c>
      <c r="CV38" s="7">
        <f>CV37/$CP37</f>
        <v>0.11165686613628502</v>
      </c>
      <c r="CW38" s="7">
        <f>CW37/$CP37</f>
        <v>0.39266689726738152</v>
      </c>
      <c r="CX38" s="7">
        <f>CX37/$CP37</f>
        <v>9.7336561743341404E-2</v>
      </c>
      <c r="CY38" s="7">
        <f>CY37/$CP37</f>
        <v>0.23037011414735387</v>
      </c>
      <c r="CZ38" s="7">
        <f>CZ37/$CP37</f>
        <v>4.0055344171566934E-2</v>
      </c>
      <c r="DA38" s="7">
        <f>DA37/$CP37</f>
        <v>1.390522310619163E-2</v>
      </c>
      <c r="DB38" s="7">
        <f>DB37/$CP37</f>
        <v>1.0999654098927707E-2</v>
      </c>
      <c r="DC38" s="7"/>
      <c r="DD38" s="7">
        <f>DD37/$B37</f>
        <v>0.65074892907454795</v>
      </c>
      <c r="DE38" s="7">
        <f>DE37/$B37</f>
        <v>0.24281976827760687</v>
      </c>
      <c r="DF38" s="7">
        <f>DF37/$B37</f>
        <v>6.5233016128568549E-2</v>
      </c>
      <c r="DG38" s="7">
        <f>DG37/$B37</f>
        <v>1.8169795589799614E-2</v>
      </c>
      <c r="DH38" s="7">
        <f>DH37/$B37</f>
        <v>5.2611908116033694E-3</v>
      </c>
      <c r="DI38" s="7"/>
      <c r="DJ38" s="7">
        <f>DJ37/$B37</f>
        <v>4.8011959865451516E-2</v>
      </c>
      <c r="DK38" s="7">
        <f>DK37/$B37</f>
        <v>6.7619239283558064E-2</v>
      </c>
      <c r="DL38" s="7">
        <f>DL37/$B37</f>
        <v>0.8666015007331167</v>
      </c>
      <c r="DM38" s="7">
        <f>DM37/$B37</f>
        <v>0.89356869735215483</v>
      </c>
      <c r="DN38" s="7"/>
      <c r="DO38" s="7"/>
      <c r="DP38" s="7">
        <f>DP37/$DO37</f>
        <v>7.8318848271744179E-2</v>
      </c>
      <c r="DQ38" s="7">
        <f>DQ37/$DO37</f>
        <v>0.21502023485702912</v>
      </c>
      <c r="DR38" s="7">
        <f>DR37/$DO37</f>
        <v>5.5861474159092414E-2</v>
      </c>
      <c r="DS38" s="7">
        <f>DS37/$DO37</f>
        <v>0.58823724540569233</v>
      </c>
      <c r="DT38" s="7">
        <f>DT37/$DO37</f>
        <v>6.2562197306441983E-2</v>
      </c>
      <c r="DU38" s="7"/>
      <c r="DV38" s="7"/>
      <c r="DW38" s="7" t="e">
        <f>DW37/$DV37</f>
        <v>#DIV/0!</v>
      </c>
      <c r="DX38" s="7" t="e">
        <f>DX37/$DV37</f>
        <v>#DIV/0!</v>
      </c>
      <c r="DY38" s="7"/>
      <c r="DZ38" s="30" t="str">
        <f>TRUNC((DZ37/(DO37/10000)),0)&amp;"/10k"</f>
        <v>331/10k</v>
      </c>
      <c r="EA38" s="7">
        <f>EA37/$DZ37</f>
        <v>0.09</v>
      </c>
      <c r="EB38" s="7">
        <f>EB37/$DZ37</f>
        <v>0.47499999999999998</v>
      </c>
      <c r="EC38" s="7">
        <f>EC37/$DZ37</f>
        <v>0.435</v>
      </c>
      <c r="ED38" s="7">
        <f>ED37/$DZ37</f>
        <v>0.59</v>
      </c>
      <c r="EE38" s="7">
        <f>EE37/$DZ37</f>
        <v>0.63500000000000001</v>
      </c>
      <c r="EF38" s="7"/>
      <c r="EG38" s="7"/>
      <c r="EH38" s="7">
        <f>EH37/$EG37</f>
        <v>0.14529914529914531</v>
      </c>
      <c r="EI38" s="7">
        <f>EI37/$EG37</f>
        <v>4.2735042735042736E-2</v>
      </c>
      <c r="EJ38" s="7">
        <f>EJ37/$EG37</f>
        <v>0.21367521367521367</v>
      </c>
      <c r="EK38" s="7">
        <f>EK37/$EG37</f>
        <v>0.14529914529914531</v>
      </c>
      <c r="EL38" s="7">
        <f>EL37/$EG37</f>
        <v>0.21367521367521367</v>
      </c>
      <c r="EM38" s="7">
        <f>EM37/$EG37</f>
        <v>0.23931623931623933</v>
      </c>
      <c r="EN38" s="7">
        <f>EN37/$EG37</f>
        <v>0.5641025641025641</v>
      </c>
      <c r="EO38" s="7">
        <f>EO37/$EG37</f>
        <v>0.4358974358974359</v>
      </c>
      <c r="EP38" s="7">
        <f>EP37/$EG37</f>
        <v>4.2735042735042736E-2</v>
      </c>
      <c r="EQ38" s="7">
        <f>EQ37/$EG37</f>
        <v>2.564102564102564E-2</v>
      </c>
      <c r="ER38" s="7">
        <f>ER37/$EG37</f>
        <v>6.8376068376068383E-2</v>
      </c>
      <c r="ES38" s="7">
        <f>ES37/$EG37</f>
        <v>0.86324786324786329</v>
      </c>
      <c r="ET38" s="7">
        <f>ET37/$EG37</f>
        <v>0.41880341880341881</v>
      </c>
      <c r="EU38" s="7">
        <f>EU37/$EG37</f>
        <v>0.47008547008547008</v>
      </c>
      <c r="EV38" s="7">
        <f>EV37/$EG37</f>
        <v>0.1111111111111111</v>
      </c>
      <c r="EW38" s="7">
        <f>EW37/$EG37</f>
        <v>0.24786324786324787</v>
      </c>
      <c r="EX38" s="7">
        <f>EX37/$EG37</f>
        <v>0.41880341880341881</v>
      </c>
      <c r="EY38" s="7">
        <f>EY37/$EG37</f>
        <v>0.26495726495726496</v>
      </c>
      <c r="EZ38" s="7">
        <f>EZ37/$EG37</f>
        <v>6.8376068376068383E-2</v>
      </c>
      <c r="FA38" s="7"/>
      <c r="FB38" s="7"/>
      <c r="FC38" s="7">
        <f>FC37/$FB37</f>
        <v>0.41666666666666669</v>
      </c>
      <c r="FD38" s="7">
        <f>FD37/$FB37</f>
        <v>0.33333333333333331</v>
      </c>
      <c r="FE38" s="7">
        <f>FE37/$FB37</f>
        <v>0.25</v>
      </c>
      <c r="FF38" s="7">
        <f>FF37/$FB37</f>
        <v>0</v>
      </c>
      <c r="FG38" s="7">
        <f>FG37/$FB37</f>
        <v>0.41666666666666669</v>
      </c>
      <c r="FH38" s="7">
        <f>FH37/$FB37</f>
        <v>0.58333333333333337</v>
      </c>
      <c r="FI38" s="7">
        <f>FI37/$FB37</f>
        <v>0.25</v>
      </c>
      <c r="FJ38" s="7">
        <f>FJ37/$FB37</f>
        <v>0.16666666666666666</v>
      </c>
      <c r="FK38" s="7">
        <f>FK37/$FB37</f>
        <v>0.33333333333333331</v>
      </c>
      <c r="FL38" s="7">
        <f>FL37/$FB37</f>
        <v>0.16666666666666666</v>
      </c>
      <c r="FM38" s="7">
        <f>FM37/$FB37</f>
        <v>8.3333333333333329E-2</v>
      </c>
      <c r="FN38" s="7">
        <f>FN37/$FB37</f>
        <v>0.25</v>
      </c>
      <c r="FO38" s="7">
        <f>FO37/$FB37</f>
        <v>0.75</v>
      </c>
      <c r="FP38" s="7">
        <f>FP37/$FB37</f>
        <v>0.25</v>
      </c>
      <c r="FQ38" s="7">
        <f>FQ37/$FB37</f>
        <v>0.33333333333333331</v>
      </c>
      <c r="FR38" s="7">
        <f>FR37/$FB37</f>
        <v>0.41666666666666669</v>
      </c>
      <c r="FS38" s="10"/>
      <c r="FT38" s="18"/>
      <c r="FU38" s="11">
        <v>0.153</v>
      </c>
      <c r="FV38" s="11">
        <v>1.0999999999999999E-2</v>
      </c>
      <c r="FW38" s="1"/>
      <c r="FX38" s="11">
        <v>6.9000000000000006E-2</v>
      </c>
      <c r="FY38" s="11">
        <v>0.22600000000000001</v>
      </c>
      <c r="FZ38" s="11">
        <v>0.28999999999999998</v>
      </c>
      <c r="GA38" s="11">
        <v>0.14499999999999999</v>
      </c>
      <c r="GB38" s="11">
        <v>0.11799999999999999</v>
      </c>
      <c r="GC38" s="11">
        <v>0.152</v>
      </c>
      <c r="GD38" s="1"/>
      <c r="GE38" s="1"/>
      <c r="GF38" s="11">
        <v>0.11799999999999999</v>
      </c>
      <c r="GG38" s="11">
        <v>3.4000000000000002E-2</v>
      </c>
      <c r="GH38" s="11">
        <v>0.26300000000000001</v>
      </c>
      <c r="GI38" s="11">
        <v>0.157</v>
      </c>
      <c r="GJ38" s="11">
        <v>0.124</v>
      </c>
      <c r="GK38" s="11">
        <v>8.5999999999999993E-2</v>
      </c>
      <c r="GL38" s="11">
        <v>5.3999999999999999E-2</v>
      </c>
      <c r="GM38" s="11">
        <v>8.4000000000000005E-2</v>
      </c>
      <c r="GN38" s="11">
        <v>5.0999999999999997E-2</v>
      </c>
      <c r="GO38" s="11">
        <v>2.8000000000000001E-2</v>
      </c>
      <c r="GP38" s="1"/>
      <c r="GQ38" s="1"/>
      <c r="GR38" s="1"/>
      <c r="GS38" s="11">
        <v>0.28399999999999997</v>
      </c>
      <c r="GT38" s="11">
        <v>0.443</v>
      </c>
      <c r="GU38" s="11">
        <v>0.185</v>
      </c>
      <c r="GV38" s="11">
        <v>8.6999999999999994E-2</v>
      </c>
      <c r="GW38" s="1"/>
      <c r="GX38" s="11">
        <v>0.46600000000000003</v>
      </c>
      <c r="GY38" s="11">
        <v>0.123</v>
      </c>
      <c r="GZ38" s="7"/>
      <c r="HA38" s="7">
        <v>0.72</v>
      </c>
      <c r="HB38" s="11">
        <v>0.56100000000000005</v>
      </c>
      <c r="HC38" s="11">
        <v>0.85699999999999998</v>
      </c>
      <c r="HD38" s="11">
        <v>0.72199999999999998</v>
      </c>
      <c r="HE38" s="11">
        <v>0.27600000000000002</v>
      </c>
      <c r="HF38" s="11">
        <v>0.95899999999999996</v>
      </c>
      <c r="HG38" s="11">
        <v>0.874</v>
      </c>
      <c r="HH38" s="11">
        <v>0.89200000000000002</v>
      </c>
      <c r="HI38" s="1"/>
      <c r="HJ38" s="11">
        <v>0.80400000000000005</v>
      </c>
      <c r="HK38" s="11">
        <v>0.72699999999999998</v>
      </c>
      <c r="HL38" s="11">
        <v>0.754</v>
      </c>
      <c r="HM38" s="11">
        <v>0.374</v>
      </c>
      <c r="HN38" s="11">
        <v>0.1</v>
      </c>
      <c r="HO38" s="11">
        <v>0.121</v>
      </c>
      <c r="HP38" s="11">
        <v>4.9000000000000002E-2</v>
      </c>
      <c r="HQ38" s="1"/>
      <c r="HR38" s="11">
        <v>0.17399999999999999</v>
      </c>
      <c r="HS38" s="11">
        <v>0.15</v>
      </c>
      <c r="HT38" s="1"/>
      <c r="HU38" s="11">
        <v>6.0000000000000001E-3</v>
      </c>
      <c r="HV38" s="11">
        <v>1.7999999999999999E-2</v>
      </c>
      <c r="HW38" s="11">
        <v>0.68200000000000005</v>
      </c>
      <c r="HX38" s="11">
        <v>0.128</v>
      </c>
      <c r="HY38" s="11">
        <v>1.4999999999999999E-2</v>
      </c>
      <c r="HZ38" s="11">
        <v>0.152</v>
      </c>
      <c r="IA38" s="1"/>
      <c r="IB38" s="11">
        <v>0.219</v>
      </c>
      <c r="IC38" s="11">
        <v>0.29799999999999999</v>
      </c>
      <c r="ID38" s="11">
        <v>0.24299999999999999</v>
      </c>
      <c r="IE38" s="11">
        <v>0.13</v>
      </c>
      <c r="IF38" s="11">
        <v>9.7000000000000003E-2</v>
      </c>
      <c r="IG38" s="11">
        <v>1.2999999999999999E-2</v>
      </c>
      <c r="IH38" s="1"/>
      <c r="II38" s="11">
        <v>0.91300000000000003</v>
      </c>
      <c r="IJ38" s="11">
        <v>5.2999999999999999E-2</v>
      </c>
      <c r="IK38" s="11">
        <v>1.4E-2</v>
      </c>
      <c r="IL38" s="11">
        <v>0.02</v>
      </c>
      <c r="IM38" s="1"/>
      <c r="IN38" s="11">
        <v>0.106</v>
      </c>
      <c r="IO38" s="11">
        <v>0.17100000000000001</v>
      </c>
      <c r="IP38" s="11">
        <v>3.5999999999999997E-2</v>
      </c>
      <c r="IQ38" s="11">
        <v>0.19700000000000001</v>
      </c>
      <c r="IR38" s="11">
        <v>6.2E-2</v>
      </c>
      <c r="IS38" s="11">
        <v>8.1000000000000003E-2</v>
      </c>
      <c r="IT38" s="11">
        <v>0.159</v>
      </c>
      <c r="IU38" s="11">
        <v>5.8999999999999997E-2</v>
      </c>
      <c r="IV38" s="11">
        <v>8.3000000000000004E-2</v>
      </c>
      <c r="IW38" s="11">
        <v>0.125</v>
      </c>
      <c r="IX38" s="11">
        <v>9.0999999999999998E-2</v>
      </c>
      <c r="IY38" s="11">
        <v>2.8000000000000001E-2</v>
      </c>
      <c r="IZ38" s="11">
        <v>0.10199999999999999</v>
      </c>
      <c r="JA38" s="11">
        <v>0.29599999999999999</v>
      </c>
      <c r="JB38" s="11">
        <v>0.14099999999999999</v>
      </c>
      <c r="JC38" s="11">
        <v>0.72799999999999998</v>
      </c>
      <c r="JD38" s="11">
        <v>6.0999999999999999E-2</v>
      </c>
      <c r="JE38" s="11">
        <v>6.3E-2</v>
      </c>
      <c r="JF38" s="11">
        <v>6.2E-2</v>
      </c>
      <c r="JG38" s="11">
        <v>8.5999999999999993E-2</v>
      </c>
      <c r="JH38" s="11">
        <v>0.40400000000000003</v>
      </c>
      <c r="JI38" s="11">
        <v>8.4000000000000005E-2</v>
      </c>
      <c r="JJ38" s="11">
        <v>0.159</v>
      </c>
      <c r="JK38" s="11">
        <v>0.14399999999999999</v>
      </c>
      <c r="JL38" s="11">
        <v>0.21</v>
      </c>
      <c r="JM38" s="1"/>
      <c r="JN38" s="1"/>
      <c r="JO38" s="11">
        <f>JO37/$JN37</f>
        <v>0.10129465356029729</v>
      </c>
      <c r="JP38" s="11">
        <f>JP37/$JN37</f>
        <v>0.39774634380244545</v>
      </c>
      <c r="JQ38" s="11">
        <f>JQ37/$JN37</f>
        <v>0.1611124430592184</v>
      </c>
      <c r="JR38" s="11">
        <f>JR37/$JN37</f>
        <v>8.295372812275234E-2</v>
      </c>
      <c r="JS38" s="11">
        <f>JS37/$JN37</f>
        <v>3.764085351234716E-2</v>
      </c>
      <c r="JT38" s="11">
        <f>JT37/$JN37</f>
        <v>5.148645408774874E-2</v>
      </c>
      <c r="JU38" s="11">
        <f>JU37/$JN37</f>
        <v>7.1445696475665302E-2</v>
      </c>
      <c r="JV38" s="11">
        <f>JV37/$JN37</f>
        <v>1.2287221289858548E-2</v>
      </c>
      <c r="JW38" s="11">
        <f>JW37/$JN37</f>
        <v>8.4032606089666742E-2</v>
      </c>
      <c r="JX38" s="11">
        <f>JX37/$JN37</f>
        <v>0.1484655957803884</v>
      </c>
      <c r="JY38" s="11">
        <f>JY37/$JN37</f>
        <v>0.1081874850155838</v>
      </c>
      <c r="JZ38" s="11">
        <f>JZ37/$JN37</f>
        <v>4.0278110764804601E-2</v>
      </c>
      <c r="KA38" s="7"/>
      <c r="KB38" s="59">
        <v>0.99352799999999997</v>
      </c>
      <c r="KC38" s="59">
        <v>0.73786400000000008</v>
      </c>
      <c r="KD38" s="59">
        <v>0.97734600000000005</v>
      </c>
      <c r="KE38" s="59">
        <v>0.85760499999999995</v>
      </c>
      <c r="KF38" s="59">
        <v>0.92556700000000003</v>
      </c>
      <c r="KG38" s="59">
        <v>0.462783</v>
      </c>
      <c r="KH38" s="59">
        <v>0.68608400000000003</v>
      </c>
      <c r="KI38" s="59">
        <v>0.63106799999999996</v>
      </c>
      <c r="KJ38" s="59">
        <v>0.67313900000000004</v>
      </c>
      <c r="KK38" s="59">
        <v>0.8964399999999999</v>
      </c>
      <c r="KL38" s="59">
        <v>0.89</v>
      </c>
      <c r="KM38" s="59">
        <v>0.860842</v>
      </c>
      <c r="KN38" s="59">
        <v>0.47572799999999998</v>
      </c>
      <c r="KO38" s="59">
        <v>0.59547000000000005</v>
      </c>
      <c r="KP38" s="59">
        <v>0.90291199999999994</v>
      </c>
      <c r="KQ38" s="59">
        <v>0.63106799999999996</v>
      </c>
      <c r="KR38" s="59">
        <v>0.951457</v>
      </c>
      <c r="KS38" s="59">
        <v>0.81553399999999998</v>
      </c>
      <c r="KT38" s="59">
        <v>0.63106799999999996</v>
      </c>
      <c r="KU38" s="59">
        <v>0.64724999999999999</v>
      </c>
      <c r="KV38" s="59">
        <v>0.56957900000000006</v>
      </c>
      <c r="KW38" s="59">
        <v>0.67637499999999995</v>
      </c>
      <c r="KX38" s="59">
        <v>0.71</v>
      </c>
      <c r="KY38" s="59">
        <v>0.77</v>
      </c>
      <c r="KZ38" s="59">
        <v>0.78</v>
      </c>
      <c r="LA38" s="59">
        <v>0.56310700000000002</v>
      </c>
      <c r="LB38" s="59">
        <v>0.38511299999999998</v>
      </c>
      <c r="LC38" s="59">
        <v>0.26213599999999998</v>
      </c>
      <c r="LD38" s="59">
        <v>0.69579299999999999</v>
      </c>
      <c r="LE38" s="59">
        <v>0.55663399999999996</v>
      </c>
      <c r="LF38" s="59">
        <v>0.67313900000000004</v>
      </c>
      <c r="LG38" s="7"/>
      <c r="LH38" s="7"/>
      <c r="LI38" s="7"/>
      <c r="LJ38" s="66">
        <f>LJ37/$LI37</f>
        <v>0</v>
      </c>
      <c r="LK38" s="66">
        <f>LK37/$LI37</f>
        <v>0</v>
      </c>
      <c r="LL38" s="7">
        <f>LL37/$LI37</f>
        <v>0</v>
      </c>
      <c r="LM38" s="7">
        <f>LM37/$LI37</f>
        <v>7.3170731707317069E-2</v>
      </c>
      <c r="LN38" s="7">
        <f>LN37/$LI37</f>
        <v>0</v>
      </c>
      <c r="LO38" s="7">
        <f>LO37/$LI37</f>
        <v>0</v>
      </c>
      <c r="LP38" s="7">
        <f>LP37/$LI37</f>
        <v>0</v>
      </c>
      <c r="LQ38" s="7">
        <f>LQ37/$LI37</f>
        <v>0.46341463414634149</v>
      </c>
      <c r="LR38" s="7">
        <f>LR37/$LI37</f>
        <v>0</v>
      </c>
      <c r="LS38" s="7">
        <f>LS37/$LI37</f>
        <v>0</v>
      </c>
      <c r="LT38" s="7"/>
      <c r="LU38" s="76">
        <v>5.2293195623651249E-2</v>
      </c>
      <c r="LV38" s="11">
        <v>0.11223848089154533</v>
      </c>
      <c r="LW38" s="10"/>
      <c r="LX38" s="7"/>
      <c r="LY38" s="7"/>
      <c r="LZ38" s="7"/>
      <c r="MA38" s="7"/>
      <c r="MB38" s="7"/>
      <c r="MC38" s="7"/>
      <c r="MD38" s="7"/>
      <c r="ME38" s="7"/>
      <c r="MF38" s="7"/>
      <c r="MG38" s="7">
        <v>0.71399999999999997</v>
      </c>
      <c r="MH38" s="81">
        <f>MH37/($B37/10000)</f>
        <v>2.0124773596297043</v>
      </c>
      <c r="MI38" s="7">
        <v>0.77800000000000002</v>
      </c>
      <c r="MJ38" s="81">
        <f>MJ37/($B37/10000)</f>
        <v>2.5874708909524768</v>
      </c>
      <c r="MK38" s="7">
        <v>0.61399999999999999</v>
      </c>
      <c r="ML38" s="81">
        <f>ML37/($B37/10000)</f>
        <v>50.59943075640399</v>
      </c>
      <c r="MM38" s="81">
        <f>MM37/($B37/10000)</f>
        <v>424.920219647529</v>
      </c>
      <c r="MN38" s="81">
        <f>MN37/($B37/10000)</f>
        <v>33.062128051059425</v>
      </c>
      <c r="MO38" s="81">
        <f>MO37/($B37/10000)</f>
        <v>2.2999741252910906</v>
      </c>
      <c r="MP38" s="7">
        <v>0.29699999999999999</v>
      </c>
      <c r="MQ38" s="81">
        <f>MQ37/($B37/10000)</f>
        <v>119.02366098381394</v>
      </c>
      <c r="MR38" s="7">
        <v>0.48399999999999999</v>
      </c>
      <c r="MS38" s="81">
        <f>MS37/($B37/10000)</f>
        <v>27.312192737831701</v>
      </c>
      <c r="MT38" s="7">
        <v>0.16500000000000001</v>
      </c>
      <c r="MU38" s="81">
        <f>MU37/($B37/10000)</f>
        <v>57.499353132277264</v>
      </c>
      <c r="MV38" s="81">
        <f>MV37/($B37/10000)</f>
        <v>0</v>
      </c>
      <c r="MW38" s="81">
        <f>MW37/($B37/10000)</f>
        <v>1.1499870626455453</v>
      </c>
      <c r="MX38" s="81">
        <f>MX37/($B37/10000)</f>
        <v>2.5874708909524768</v>
      </c>
      <c r="MY38" s="81">
        <f>MY37/($B37/10000)</f>
        <v>10.924877095132681</v>
      </c>
      <c r="MZ38" s="7">
        <v>0.60499999999999998</v>
      </c>
      <c r="NA38" s="7"/>
      <c r="NB38" s="7"/>
      <c r="NC38" s="11">
        <f>NC37/$NB37</f>
        <v>0.47522318161861554</v>
      </c>
      <c r="ND38" s="11">
        <f>ND37/$NB37</f>
        <v>0.52477681838138446</v>
      </c>
      <c r="NE38" s="11">
        <f>NE37/$NB37</f>
        <v>4.0187326211034685E-2</v>
      </c>
      <c r="NF38" s="11">
        <f>NF37/$NB37</f>
        <v>4.7797453534318746E-2</v>
      </c>
      <c r="NG38" s="11">
        <f>NG37/$NB37</f>
        <v>2.9650226840333676E-2</v>
      </c>
      <c r="NH38" s="11">
        <f>NH37/$NB37</f>
        <v>0.26143714327528172</v>
      </c>
      <c r="NI38" s="11">
        <f>NI37/$NB37</f>
        <v>0.30247329138006734</v>
      </c>
      <c r="NJ38" s="11">
        <f>NJ37/$NB37</f>
        <v>0.19751207375969559</v>
      </c>
      <c r="NK38" s="11">
        <f>NK37/$NB37</f>
        <v>9.682423532855261E-2</v>
      </c>
      <c r="NL38" s="11">
        <f>NL37/$NB37</f>
        <v>2.4118249670715644E-2</v>
      </c>
      <c r="NM38" s="11">
        <f>NM37/$NB37</f>
        <v>0.11763500658568711</v>
      </c>
      <c r="NN38" s="11">
        <f>NN37/$NB37</f>
        <v>0.26143714327528172</v>
      </c>
      <c r="NO38" s="11">
        <f>NO37/$NB37</f>
        <v>0.30247329138006734</v>
      </c>
      <c r="NP38" s="11">
        <f>NP37/$NB37</f>
        <v>0.19751207375969559</v>
      </c>
      <c r="NQ38" s="11">
        <f>NQ37/$NB37</f>
        <v>0.12094248499926825</v>
      </c>
    </row>
    <row r="39" spans="1:381">
      <c r="A39" s="4" t="str">
        <f>A37&amp;"index"</f>
        <v>Meadows Morningsideindex</v>
      </c>
      <c r="B39" s="7"/>
      <c r="C39" s="12">
        <f>C38/C$6</f>
        <v>1.0289942993947268</v>
      </c>
      <c r="D39" s="12">
        <f>D38/D$6</f>
        <v>0.9694544846808032</v>
      </c>
      <c r="E39" s="12">
        <f>E38/E$6</f>
        <v>0.76318113705034574</v>
      </c>
      <c r="F39" s="12">
        <f>F38/F$6</f>
        <v>0.83060168775948251</v>
      </c>
      <c r="G39" s="12">
        <f>G38/G$6</f>
        <v>0.8389908031183485</v>
      </c>
      <c r="H39" s="12">
        <f>H38/H$6</f>
        <v>1.7538752468911689</v>
      </c>
      <c r="I39" s="12">
        <f>I38/I$6</f>
        <v>0.94524496120180246</v>
      </c>
      <c r="J39" s="12">
        <f>J38/J$6</f>
        <v>0.84584786616725693</v>
      </c>
      <c r="K39" s="12">
        <f>K38/K$6</f>
        <v>0.7664766791942188</v>
      </c>
      <c r="L39" s="12">
        <f>L38/L$6</f>
        <v>1.0846727448503584</v>
      </c>
      <c r="M39" s="12">
        <f>M38/M$6</f>
        <v>0.80823376147989956</v>
      </c>
      <c r="N39" s="12">
        <f>N38/N$6</f>
        <v>1.7538752468911689</v>
      </c>
      <c r="O39" s="12">
        <f>O38/O$6</f>
        <v>0.94524496120180246</v>
      </c>
      <c r="P39" s="12">
        <f>P38/P$6</f>
        <v>0.84584786616725693</v>
      </c>
      <c r="Q39" s="12">
        <f>Q38/Q$6</f>
        <v>0.81157051391306356</v>
      </c>
      <c r="R39" s="12"/>
      <c r="S39" s="12">
        <f>S38/S$6</f>
        <v>0.930547287671181</v>
      </c>
      <c r="T39" s="12">
        <f>T38/T$6</f>
        <v>0.88046337059648927</v>
      </c>
      <c r="U39" s="12">
        <f>U38/U$6</f>
        <v>0.46397099688007709</v>
      </c>
      <c r="V39" s="12">
        <f>V38/V$6</f>
        <v>0.96795860702130843</v>
      </c>
      <c r="W39" s="12">
        <f>W38/W$6</f>
        <v>0.96455973479828772</v>
      </c>
      <c r="X39" s="12">
        <f>X38/X$6</f>
        <v>1.8234429447117826</v>
      </c>
      <c r="Y39" s="12">
        <f>Y38/Y$6</f>
        <v>0.78525121413269827</v>
      </c>
      <c r="Z39" s="12"/>
      <c r="AA39" s="12">
        <f>AA38/AA$6</f>
        <v>1.0203899859361645</v>
      </c>
      <c r="AB39" s="12">
        <f>AB38/AB$6</f>
        <v>0.89177017074427789</v>
      </c>
      <c r="AC39" s="12">
        <f>AC38/AC$6</f>
        <v>0.10071847479964768</v>
      </c>
      <c r="AD39" s="12">
        <f>AD38/AD$6</f>
        <v>0.38620826597300362</v>
      </c>
      <c r="AE39" s="12">
        <f>AE38/AE$6</f>
        <v>1.5128151905536769</v>
      </c>
      <c r="AF39" s="12">
        <f>AF38/AF$6</f>
        <v>1.4087503928271294</v>
      </c>
      <c r="AG39" s="12"/>
      <c r="AH39" s="12"/>
      <c r="AI39" s="12">
        <f>AI38/AI$6</f>
        <v>0.82251863079387866</v>
      </c>
      <c r="AJ39" s="12">
        <f>AJ38/AJ$6</f>
        <v>0.63483784789661368</v>
      </c>
      <c r="AK39" s="12">
        <f>AK38/AK$6</f>
        <v>0.81783664120553923</v>
      </c>
      <c r="AL39" s="12">
        <f>AL38/AL$6</f>
        <v>1.1678204547622963</v>
      </c>
      <c r="AM39" s="12">
        <f>AM38/AM$6</f>
        <v>1.4814736924315692</v>
      </c>
      <c r="AN39" s="12"/>
      <c r="AO39" s="12"/>
      <c r="AP39" s="12">
        <f>AP38/AP$6</f>
        <v>0.89562424615494607</v>
      </c>
      <c r="AQ39" s="12">
        <f>AQ38/AQ$6</f>
        <v>0.93275521728547295</v>
      </c>
      <c r="AR39" s="12">
        <f>AR38/AR$6</f>
        <v>1.2076349864104061</v>
      </c>
      <c r="AS39" s="12">
        <f>AS38/AS$6</f>
        <v>1.4034164600809664</v>
      </c>
      <c r="AT39" s="12">
        <f>AT38/AT$6</f>
        <v>0.86940965947344173</v>
      </c>
      <c r="AU39" s="12">
        <f>AU38/AU$6</f>
        <v>0.90304136513021771</v>
      </c>
      <c r="AV39" s="12">
        <f>AV38/AV$6</f>
        <v>1.2071138543674915</v>
      </c>
      <c r="AW39" s="12"/>
      <c r="AX39" s="12">
        <f>AX38/AX$6</f>
        <v>1.141571233268992</v>
      </c>
      <c r="AY39" s="12">
        <f>AY38/AY$6</f>
        <v>0.80634756576900002</v>
      </c>
      <c r="AZ39" s="12">
        <f>AZ38/AZ$6</f>
        <v>0.78484385590943606</v>
      </c>
      <c r="BA39" s="12">
        <f>BA38/BA$6</f>
        <v>0.59840178802193766</v>
      </c>
      <c r="BB39" s="12">
        <f>BB38/BB$6</f>
        <v>0.68593615815451703</v>
      </c>
      <c r="BC39" s="12">
        <f>BC38/BC$6</f>
        <v>2.0465420983693736</v>
      </c>
      <c r="BD39" s="12">
        <f>BD38/BD$6</f>
        <v>1.5048350252431679</v>
      </c>
      <c r="BE39" s="12">
        <f>BE38/BE$6</f>
        <v>1.0506479434899787</v>
      </c>
      <c r="BF39" s="12">
        <f>BF38/BF$6</f>
        <v>1.1161825864625781</v>
      </c>
      <c r="BG39" s="12"/>
      <c r="BH39" s="12">
        <f>BH38/BH$6</f>
        <v>1.0318904420331034</v>
      </c>
      <c r="BI39" s="12">
        <f>BI38/BI$6</f>
        <v>1.0036534016126104</v>
      </c>
      <c r="BJ39" s="12">
        <f>BJ38/BJ$6</f>
        <v>0.63906854439972594</v>
      </c>
      <c r="BK39" s="12">
        <f>BK38/BK$6</f>
        <v>0.39992835900659346</v>
      </c>
      <c r="BL39" s="12">
        <f>BL38/BL$6</f>
        <v>0.64580639449279154</v>
      </c>
      <c r="BM39" s="12">
        <f>BM38/BM$6</f>
        <v>1.2501709689561011</v>
      </c>
      <c r="BN39" s="12">
        <f>BN38/BN$6</f>
        <v>0.19674478030858911</v>
      </c>
      <c r="BO39" s="12"/>
      <c r="BP39" s="12">
        <f>BP38/BP$6</f>
        <v>1.0673688969477817</v>
      </c>
      <c r="BQ39" s="12">
        <f>BQ38/BQ$6</f>
        <v>0.92112628650814932</v>
      </c>
      <c r="BR39" s="12">
        <f>BR38/BR$6</f>
        <v>0.72548844911131438</v>
      </c>
      <c r="BS39" s="12">
        <f>BS38/BS$6</f>
        <v>0.8654208572844112</v>
      </c>
      <c r="BT39" s="12">
        <f>BT38/BT$6</f>
        <v>1.0626635922031864</v>
      </c>
      <c r="BU39" s="12">
        <f>BU38/BU$6</f>
        <v>0.53659247388375786</v>
      </c>
      <c r="BV39" s="12">
        <f>BV38/BV$6</f>
        <v>1.8108777966343175</v>
      </c>
      <c r="BW39" s="12">
        <f>BW38/BW$6</f>
        <v>1.1758520396858405</v>
      </c>
      <c r="BX39" s="12">
        <f>BX38/BX$6</f>
        <v>0.73911445467063597</v>
      </c>
      <c r="BY39" s="12">
        <f>BY38/BY$6</f>
        <v>2.2035711639309121</v>
      </c>
      <c r="BZ39" s="12">
        <f>BZ38/BZ$6</f>
        <v>0.63396790544104087</v>
      </c>
      <c r="CA39" s="12">
        <f>CA38/CA$6</f>
        <v>0.45255548811992324</v>
      </c>
      <c r="CB39" s="12">
        <f>CB38/CB$6</f>
        <v>0.63786971102299006</v>
      </c>
      <c r="CC39" s="12">
        <f>CC38/CC$6</f>
        <v>0.97596523209732544</v>
      </c>
      <c r="CD39" s="12">
        <f>CD38/CD$6</f>
        <v>0.91743105436511219</v>
      </c>
      <c r="CE39" s="12">
        <f>CE38/CE$6</f>
        <v>0.8265890122046341</v>
      </c>
      <c r="CF39" s="12">
        <f>CF38/CF$6</f>
        <v>0.86665743195655198</v>
      </c>
      <c r="CG39" s="12">
        <f>CG38/CG$6</f>
        <v>1.0247434117163801</v>
      </c>
      <c r="CH39" s="12">
        <f>CH38/CH$6</f>
        <v>0.47468490786444895</v>
      </c>
      <c r="CI39" s="12">
        <f>CI38/CI$6</f>
        <v>1.6849959843302211</v>
      </c>
      <c r="CJ39" s="12">
        <f>CJ38/CJ$6</f>
        <v>1.2261463453944716</v>
      </c>
      <c r="CK39" s="12">
        <f>CK38/CK$6</f>
        <v>0.73963039605678405</v>
      </c>
      <c r="CL39" s="12">
        <f>CL38/CL$6</f>
        <v>2.1422897856053917</v>
      </c>
      <c r="CM39" s="12">
        <f>CM38/CM$6</f>
        <v>0.38822046270919364</v>
      </c>
      <c r="CN39" s="12">
        <f>CN38/CN$6</f>
        <v>0.47825596543760079</v>
      </c>
      <c r="CO39" s="12">
        <f>CO38/CO$6</f>
        <v>0.66243677912727827</v>
      </c>
      <c r="CP39" s="12">
        <f>CP38/CP$6</f>
        <v>1.0219404918780748</v>
      </c>
      <c r="CQ39" s="12">
        <f>CQ38/CQ$6</f>
        <v>0.92857633950562146</v>
      </c>
      <c r="CR39" s="12">
        <f>CR38/CR$6</f>
        <v>0.68532984024709975</v>
      </c>
      <c r="CS39" s="12">
        <f>CS38/CS$6</f>
        <v>0.8718716363560608</v>
      </c>
      <c r="CT39" s="12">
        <f>CT38/CT$6</f>
        <v>1.1674315052128776</v>
      </c>
      <c r="CU39" s="12">
        <f>CU38/CU$6</f>
        <v>0.64591198403942862</v>
      </c>
      <c r="CV39" s="12">
        <f>CV38/CV$6</f>
        <v>1.9096630576866862</v>
      </c>
      <c r="CW39" s="12">
        <f>CW38/CW$6</f>
        <v>1.1350314913157962</v>
      </c>
      <c r="CX39" s="12">
        <f>CX38/CX$6</f>
        <v>0.73555937525801751</v>
      </c>
      <c r="CY39" s="12">
        <f>CY38/CY$6</f>
        <v>2.2670453117347726</v>
      </c>
      <c r="CZ39" s="12">
        <f>CZ38/CZ$6</f>
        <v>0.65141122662657869</v>
      </c>
      <c r="DA39" s="12">
        <f>DA38/DA$6</f>
        <v>0.42606593260654585</v>
      </c>
      <c r="DB39" s="12">
        <f>DB38/DB$6</f>
        <v>0.6152235019783151</v>
      </c>
      <c r="DC39" s="12"/>
      <c r="DD39" s="12">
        <f>DD38/DD$6</f>
        <v>1.1678966282108709</v>
      </c>
      <c r="DE39" s="12">
        <f>DE38/DE$6</f>
        <v>0.88005799329844958</v>
      </c>
      <c r="DF39" s="12">
        <f>DF38/DF$6</f>
        <v>0.69108703120574466</v>
      </c>
      <c r="DG39" s="12">
        <f>DG38/DG$6</f>
        <v>0.59894920990114242</v>
      </c>
      <c r="DH39" s="12">
        <f>DH38/DH$6</f>
        <v>0.54940302862669521</v>
      </c>
      <c r="DI39" s="12"/>
      <c r="DJ39" s="12">
        <f>DJ38/DJ$6</f>
        <v>0.69080463718563911</v>
      </c>
      <c r="DK39" s="12">
        <f>DK38/DK$6</f>
        <v>0.78230942374599943</v>
      </c>
      <c r="DL39" s="12">
        <f>DL38/DL$6</f>
        <v>1.067929703128802</v>
      </c>
      <c r="DM39" s="12">
        <f>DM38/DM$6</f>
        <v>1.0725689312436131</v>
      </c>
      <c r="DN39" s="12"/>
      <c r="DO39" s="12"/>
      <c r="DP39" s="12">
        <f>DP38/DP$6</f>
        <v>0.42248928762774268</v>
      </c>
      <c r="DQ39" s="12">
        <f>DQ38/DQ$6</f>
        <v>1.4020951526389309</v>
      </c>
      <c r="DR39" s="12">
        <f>DR38/DR$6</f>
        <v>0.73964512916830771</v>
      </c>
      <c r="DS39" s="12">
        <f>DS38/DS$6</f>
        <v>1.4195787146426053</v>
      </c>
      <c r="DT39" s="12">
        <f>DT38/DT$6</f>
        <v>0.36507162559461648</v>
      </c>
      <c r="DU39" s="12"/>
      <c r="DV39" s="12"/>
      <c r="DW39" s="12" t="e">
        <f>DW38/DW$6</f>
        <v>#DIV/0!</v>
      </c>
      <c r="DX39" s="12" t="e">
        <f>DX38/DX$6</f>
        <v>#DIV/0!</v>
      </c>
      <c r="DY39" s="12"/>
      <c r="DZ39" s="33">
        <f>(DZ37/(DO37/10000))/(DZ$5/(DO$5/10000))</f>
        <v>0.41495549579119112</v>
      </c>
      <c r="EA39" s="12">
        <f>EA38/EA$6</f>
        <v>1.0391785714285715</v>
      </c>
      <c r="EB39" s="12">
        <f>EB38/EB$6</f>
        <v>0.90922143280047363</v>
      </c>
      <c r="EC39" s="12">
        <f>EC38/EC$6</f>
        <v>1.1126226265822785</v>
      </c>
      <c r="ED39" s="12">
        <f>ED38/ED$6</f>
        <v>1.192541419193498</v>
      </c>
      <c r="EE39" s="12">
        <f>EE38/EE$6</f>
        <v>1.2567829813284359</v>
      </c>
      <c r="EF39" s="12"/>
      <c r="EG39" s="12"/>
      <c r="EH39" s="12">
        <f>EH38/EH$6</f>
        <v>1.0065054154122981</v>
      </c>
      <c r="EI39" s="12">
        <f>EI38/EI$6</f>
        <v>1.0155508072174739</v>
      </c>
      <c r="EJ39" s="12">
        <f>EJ38/EJ$6</f>
        <v>0.96336835467270243</v>
      </c>
      <c r="EK39" s="12">
        <f>EK38/EK$6</f>
        <v>0.78548763856820736</v>
      </c>
      <c r="EL39" s="12">
        <f>EL38/EL$6</f>
        <v>1.0183796395495559</v>
      </c>
      <c r="EM39" s="12">
        <f>EM38/EM$6</f>
        <v>1.2150447640061883</v>
      </c>
      <c r="EN39" s="12">
        <f>EN38/EN$6</f>
        <v>1.0653195222731646</v>
      </c>
      <c r="EO39" s="12">
        <f>EO38/EO$6</f>
        <v>0.92648510909380477</v>
      </c>
      <c r="EP39" s="12">
        <f>EP38/EP$6</f>
        <v>1.4623931623931625</v>
      </c>
      <c r="EQ39" s="12">
        <f>EQ38/EQ$6</f>
        <v>1.1249178172255094</v>
      </c>
      <c r="ER39" s="12">
        <f>ER38/ER$6</f>
        <v>0.80962943246680275</v>
      </c>
      <c r="ES39" s="12">
        <f>ES38/ES$6</f>
        <v>0.99967316007925144</v>
      </c>
      <c r="ET39" s="12">
        <f>ET38/ET$6</f>
        <v>0.84851705100372954</v>
      </c>
      <c r="EU39" s="12">
        <f>EU38/EU$6</f>
        <v>1.190697615568082</v>
      </c>
      <c r="EV39" s="12">
        <f>EV38/EV$6</f>
        <v>0.99534613147178597</v>
      </c>
      <c r="EW39" s="12">
        <f>EW38/EW$6</f>
        <v>1.0256203557291828</v>
      </c>
      <c r="EX39" s="12">
        <f>EX38/EX$6</f>
        <v>1.0956768342089442</v>
      </c>
      <c r="EY39" s="12">
        <f>EY38/EY$6</f>
        <v>0.95945371500927046</v>
      </c>
      <c r="EZ39" s="12">
        <f>EZ38/EZ$6</f>
        <v>0.68416054380966673</v>
      </c>
      <c r="FA39" s="12"/>
      <c r="FB39" s="12"/>
      <c r="FC39" s="12">
        <f>FC38/FC$6</f>
        <v>2.0299145299145298</v>
      </c>
      <c r="FD39" s="12">
        <f>FD38/FD$6</f>
        <v>0.52998605299860535</v>
      </c>
      <c r="FE39" s="12">
        <f>FE38/FE$6</f>
        <v>1.8095238095238093</v>
      </c>
      <c r="FF39" s="12">
        <f>FF38/FF$6</f>
        <v>0</v>
      </c>
      <c r="FG39" s="12">
        <f>FG38/FG$6</f>
        <v>1.873767258382643</v>
      </c>
      <c r="FH39" s="12">
        <f>FH38/FH$6</f>
        <v>0.75014100394811056</v>
      </c>
      <c r="FI39" s="12">
        <f>FI38/FI$6</f>
        <v>1.484375</v>
      </c>
      <c r="FJ39" s="12">
        <f>FJ38/FJ$6</f>
        <v>1.5079365079365079</v>
      </c>
      <c r="FK39" s="12">
        <f>FK38/FK$6</f>
        <v>2.3241590214067278</v>
      </c>
      <c r="FL39" s="12">
        <f>FL38/FL$6</f>
        <v>0.55072463768115942</v>
      </c>
      <c r="FM39" s="12">
        <f>FM38/FM$6</f>
        <v>0.30303030303030298</v>
      </c>
      <c r="FN39" s="12">
        <f>FN38/FN$6</f>
        <v>2.7536231884057969</v>
      </c>
      <c r="FO39" s="12">
        <f>FO38/FO$6</f>
        <v>0.82489146164978289</v>
      </c>
      <c r="FP39" s="12">
        <f>FP38/FP$6</f>
        <v>2.6027397260273974</v>
      </c>
      <c r="FQ39" s="12">
        <f>FQ38/FQ$6</f>
        <v>0.55923473142016178</v>
      </c>
      <c r="FR39" s="12">
        <f>FR38/FR$6</f>
        <v>1.3532763532763532</v>
      </c>
      <c r="FS39" s="12"/>
      <c r="FT39" s="12">
        <f>FT37/FT$5</f>
        <v>1.0396039603960396</v>
      </c>
      <c r="FU39" s="12">
        <f>FU38/FU$6</f>
        <v>0.97452229299363058</v>
      </c>
      <c r="FV39" s="12">
        <f>FV38/FV$6</f>
        <v>1</v>
      </c>
      <c r="FW39" s="18"/>
      <c r="FX39" s="12">
        <f>FX38/FX$6</f>
        <v>1.2545454545454546</v>
      </c>
      <c r="FY39" s="12">
        <f>FY38/FY$6</f>
        <v>1.102439024390244</v>
      </c>
      <c r="FZ39" s="12">
        <f>FZ38/FZ$6</f>
        <v>1.086142322097378</v>
      </c>
      <c r="GA39" s="12">
        <f>GA38/GA$6</f>
        <v>0.85294117647058809</v>
      </c>
      <c r="GB39" s="12">
        <f>GB38/GB$6</f>
        <v>0.9147286821705426</v>
      </c>
      <c r="GC39" s="12">
        <f>GC38/GC$6</f>
        <v>0.87356321839080464</v>
      </c>
      <c r="GD39" s="45"/>
      <c r="GE39" s="12">
        <f>GE37/GE$5</f>
        <v>1.1736174478530761</v>
      </c>
      <c r="GF39" s="12">
        <f>GF38/GF$6</f>
        <v>0.68208092485549132</v>
      </c>
      <c r="GG39" s="12">
        <f>GG38/GG$6</f>
        <v>0.62962962962962965</v>
      </c>
      <c r="GH39" s="12">
        <f>GH38/GH$6</f>
        <v>1.091286307053942</v>
      </c>
      <c r="GI39" s="12">
        <f>GI38/GI$6</f>
        <v>1.0064102564102564</v>
      </c>
      <c r="GJ39" s="12">
        <f>GJ38/GJ$6</f>
        <v>0.94656488549618312</v>
      </c>
      <c r="GK39" s="12">
        <f>GK38/GK$6</f>
        <v>1</v>
      </c>
      <c r="GL39" s="12">
        <f>GL38/GL$6</f>
        <v>1.0799999999999998</v>
      </c>
      <c r="GM39" s="12">
        <f>GM38/GM$6</f>
        <v>1.2173913043478262</v>
      </c>
      <c r="GN39" s="12">
        <f>GN38/GN$6</f>
        <v>1.8214285714285712</v>
      </c>
      <c r="GO39" s="12">
        <f>GO38/GO$6</f>
        <v>2.3333333333333335</v>
      </c>
      <c r="GP39" s="12">
        <f>GP37/GP$5</f>
        <v>1.3023551917709411</v>
      </c>
      <c r="GQ39" s="12">
        <f>GQ37/GQ$5</f>
        <v>1.1096931066876754</v>
      </c>
      <c r="GR39" s="18"/>
      <c r="GS39" s="12">
        <f>GS38/GS$6</f>
        <v>1.0557620817843865</v>
      </c>
      <c r="GT39" s="12">
        <f>GT38/GT$6</f>
        <v>0.99105145413870244</v>
      </c>
      <c r="GU39" s="12">
        <f>GU38/GU$6</f>
        <v>0.96858638743455494</v>
      </c>
      <c r="GV39" s="12">
        <f>GV38/GV$6</f>
        <v>0.93548387096774188</v>
      </c>
      <c r="GW39" s="18"/>
      <c r="GX39" s="12">
        <f>GX38/GX$6</f>
        <v>0.98105263157894751</v>
      </c>
      <c r="GY39" s="12">
        <f>GY38/GY$6</f>
        <v>1.3516483516483517</v>
      </c>
      <c r="GZ39" s="7"/>
      <c r="HA39" s="12">
        <f>HA38/HA$6</f>
        <v>1.0183875530410185</v>
      </c>
      <c r="HB39" s="12">
        <f>HB38/HB$6</f>
        <v>1.0564971751412431</v>
      </c>
      <c r="HC39" s="12">
        <f>HC38/HC$6</f>
        <v>1.0035128805620608</v>
      </c>
      <c r="HD39" s="12">
        <f>HD38/HD$6</f>
        <v>1.0255681818181819</v>
      </c>
      <c r="HE39" s="12">
        <f>HE38/HE$6</f>
        <v>1.0697674418604652</v>
      </c>
      <c r="HF39" s="12">
        <f>HF38/HF$6</f>
        <v>1.0031380753138075</v>
      </c>
      <c r="HG39" s="12">
        <f>HG38/HG$6</f>
        <v>0.98980747451868634</v>
      </c>
      <c r="HH39" s="12">
        <f>HH38/HH$6</f>
        <v>0.99442586399108135</v>
      </c>
      <c r="HI39" s="18"/>
      <c r="HJ39" s="12">
        <f>HJ38/HJ$6</f>
        <v>1.0075187969924813</v>
      </c>
      <c r="HK39" s="12">
        <f>HK38/HK$6</f>
        <v>1.0055325034578146</v>
      </c>
      <c r="HL39" s="12">
        <f>HL38/HL$6</f>
        <v>1.0161725067385445</v>
      </c>
      <c r="HM39" s="12">
        <f>HM38/HM$6</f>
        <v>1.0535211267605635</v>
      </c>
      <c r="HN39" s="12">
        <f>HN38/HN$6</f>
        <v>0.98039215686274517</v>
      </c>
      <c r="HO39" s="12">
        <f>HO38/HO$6</f>
        <v>1.1203703703703705</v>
      </c>
      <c r="HP39" s="12">
        <f>HP38/HP$6</f>
        <v>0.875</v>
      </c>
      <c r="HQ39" s="18"/>
      <c r="HR39" s="12">
        <f>HR38/HR$6</f>
        <v>0.94054054054054048</v>
      </c>
      <c r="HS39" s="12">
        <f>HS38/HS$6</f>
        <v>0.93167701863354035</v>
      </c>
      <c r="HT39" s="18"/>
      <c r="HU39" s="12">
        <f>HU38/HU$6</f>
        <v>0.75</v>
      </c>
      <c r="HV39" s="12">
        <f>HV38/HV$6</f>
        <v>1.0588235294117645</v>
      </c>
      <c r="HW39" s="12">
        <f>HW38/HW$6</f>
        <v>1.013372956909361</v>
      </c>
      <c r="HX39" s="12">
        <f>HX38/HX$6</f>
        <v>0.96240601503759393</v>
      </c>
      <c r="HY39" s="12">
        <f>HY38/HY$6</f>
        <v>0.78947368421052633</v>
      </c>
      <c r="HZ39" s="12">
        <f>HZ38/HZ$6</f>
        <v>1.0133333333333334</v>
      </c>
      <c r="IA39" s="18"/>
      <c r="IB39" s="12">
        <f>IB38/IB$6</f>
        <v>0.9776785714285714</v>
      </c>
      <c r="IC39" s="12">
        <f>IC38/IC$6</f>
        <v>0.98026315789473684</v>
      </c>
      <c r="ID39" s="12">
        <f>ID38/ID$6</f>
        <v>1.0657894736842104</v>
      </c>
      <c r="IE39" s="12">
        <f>IE38/IE$6</f>
        <v>0.97744360902255634</v>
      </c>
      <c r="IF39" s="12">
        <f>IF38/IF$6</f>
        <v>1.0104166666666667</v>
      </c>
      <c r="IG39" s="12">
        <f>IG38/IG$6</f>
        <v>0.8666666666666667</v>
      </c>
      <c r="IH39" s="18"/>
      <c r="II39" s="12">
        <f>II38/II$6</f>
        <v>1.0066152149944874</v>
      </c>
      <c r="IJ39" s="12">
        <f>IJ38/IJ$6</f>
        <v>1</v>
      </c>
      <c r="IK39" s="12">
        <f>IK38/IK$6</f>
        <v>0.875</v>
      </c>
      <c r="IL39" s="12">
        <f>IL38/IL$6</f>
        <v>0.83333333333333337</v>
      </c>
      <c r="IM39" s="18"/>
      <c r="IN39" s="12">
        <f>IN38/IN$6</f>
        <v>0.93805309734513265</v>
      </c>
      <c r="IO39" s="12">
        <f>IO38/IO$6</f>
        <v>0.91443850267379689</v>
      </c>
      <c r="IP39" s="12">
        <f>IP38/IP$6</f>
        <v>0.92307692307692302</v>
      </c>
      <c r="IQ39" s="12">
        <f>IQ38/IQ$6</f>
        <v>0.9380952380952382</v>
      </c>
      <c r="IR39" s="12">
        <f>IR38/IR$6</f>
        <v>0.98412698412698407</v>
      </c>
      <c r="IS39" s="12">
        <f>IS38/IS$6</f>
        <v>0.91011235955056191</v>
      </c>
      <c r="IT39" s="12">
        <f>IT38/IT$6</f>
        <v>1.0258064516129033</v>
      </c>
      <c r="IU39" s="12">
        <f>IU38/IU$6</f>
        <v>0.88059701492537301</v>
      </c>
      <c r="IV39" s="12">
        <f>IV38/IV$6</f>
        <v>0.97647058823529409</v>
      </c>
      <c r="IW39" s="12">
        <f>IW38/IW$6</f>
        <v>0.96899224806201545</v>
      </c>
      <c r="IX39" s="12">
        <f>IX38/IX$6</f>
        <v>0.97186841517016642</v>
      </c>
      <c r="IY39" s="12">
        <f>IY38/IY$6</f>
        <v>0.93333333333333335</v>
      </c>
      <c r="IZ39" s="12">
        <f>IZ38/IZ$6</f>
        <v>1.0736842105263158</v>
      </c>
      <c r="JA39" s="12">
        <f>JA38/JA$6</f>
        <v>1.0772921686999091</v>
      </c>
      <c r="JB39" s="12">
        <f>JB38/JB$6</f>
        <v>1.014388489208633</v>
      </c>
      <c r="JC39" s="12">
        <f>JC38/JC$6</f>
        <v>0.98113207547169812</v>
      </c>
      <c r="JD39" s="12">
        <f>JD38/JD$6</f>
        <v>0.953125</v>
      </c>
      <c r="JE39" s="12">
        <f>JE38/JE$6</f>
        <v>1.0161290322580645</v>
      </c>
      <c r="JF39" s="12">
        <f>JF38/JF$6</f>
        <v>1.0689655172413792</v>
      </c>
      <c r="JG39" s="12">
        <f>JG38/JG$6</f>
        <v>1.1621621621621621</v>
      </c>
      <c r="JH39" s="12">
        <f>JH38/JH$6</f>
        <v>0.95058823529411773</v>
      </c>
      <c r="JI39" s="12">
        <f>JI38/JI$6</f>
        <v>0.9545454545454547</v>
      </c>
      <c r="JJ39" s="12">
        <f>JJ38/JJ$6</f>
        <v>1.0258064516129033</v>
      </c>
      <c r="JK39" s="12">
        <f>JK38/JK$6</f>
        <v>1.0588235294117645</v>
      </c>
      <c r="JL39" s="12">
        <f>JL38/JL$6</f>
        <v>1.0606060606060606</v>
      </c>
      <c r="JM39" s="1"/>
      <c r="JN39" s="1"/>
      <c r="JO39" s="56">
        <f>JO38/JO$6</f>
        <v>1.0588562903405028</v>
      </c>
      <c r="JP39" s="56">
        <f>JP38/JP$6</f>
        <v>1.5530173677059291</v>
      </c>
      <c r="JQ39" s="56">
        <f>JQ38/JQ$6</f>
        <v>1.0719051675151101</v>
      </c>
      <c r="JR39" s="56">
        <f>JR38/JR$6</f>
        <v>0.70183321323539394</v>
      </c>
      <c r="JS39" s="56">
        <f>JS38/JS$6</f>
        <v>0.50826844612808153</v>
      </c>
      <c r="JT39" s="56">
        <f>JT38/JT$6</f>
        <v>0.64981933891837029</v>
      </c>
      <c r="JU39" s="56">
        <f>JU38/JU$6</f>
        <v>0.85868216535322739</v>
      </c>
      <c r="JV39" s="56">
        <f>JV38/JV$6</f>
        <v>0.32825779998003701</v>
      </c>
      <c r="JW39" s="56">
        <f>JW38/JW$6</f>
        <v>0.79426821360124189</v>
      </c>
      <c r="JX39" s="56">
        <f>JX38/JX$6</f>
        <v>1.1669192896132763</v>
      </c>
      <c r="JY39" s="56">
        <f>JY38/JY$6</f>
        <v>1.1251498441620715</v>
      </c>
      <c r="JZ39" s="56">
        <f>JZ38/JZ$6</f>
        <v>1.2961651422862521</v>
      </c>
      <c r="KA39" s="7"/>
      <c r="KB39" s="12">
        <f>KB38/KB$6</f>
        <v>1.0598434654784521</v>
      </c>
      <c r="KC39" s="12">
        <f>KC38/KC$6</f>
        <v>1.121605681417436</v>
      </c>
      <c r="KD39" s="12">
        <f>KD38/KD$6</f>
        <v>1.0953490483251127</v>
      </c>
      <c r="KE39" s="12">
        <f>KE38/KE$6</f>
        <v>1.1732584546350004</v>
      </c>
      <c r="KF39" s="12">
        <f>KF38/KF$6</f>
        <v>1.0818638738559723</v>
      </c>
      <c r="KG39" s="12">
        <f>KG38/KG$6</f>
        <v>1.2466509168392952</v>
      </c>
      <c r="KH39" s="12">
        <f>KH38/KH$6</f>
        <v>1.1880304140108087</v>
      </c>
      <c r="KI39" s="12">
        <f>KI38/KI$6</f>
        <v>1.013199068149963</v>
      </c>
      <c r="KJ39" s="12">
        <f>KJ38/KJ$6</f>
        <v>0.96883109406371659</v>
      </c>
      <c r="KK39" s="12">
        <f>KK38/KK$6</f>
        <v>1.1007516064190452</v>
      </c>
      <c r="KL39" s="12">
        <f>KL38/KL$6</f>
        <v>1.0229885057471264</v>
      </c>
      <c r="KM39" s="12">
        <f>KM38/KM$6</f>
        <v>0.96851686214946697</v>
      </c>
      <c r="KN39" s="12">
        <f>KN38/KN$6</f>
        <v>0.97087346938775509</v>
      </c>
      <c r="KO39" s="12">
        <f>KO38/KO$6</f>
        <v>1.1266936733577921</v>
      </c>
      <c r="KP39" s="12">
        <f>KP38/KP$6</f>
        <v>1.0022221975558046</v>
      </c>
      <c r="KQ39" s="12">
        <f>KQ38/KQ$6</f>
        <v>0.90928057864933787</v>
      </c>
      <c r="KR39" s="12">
        <f>KR38/KR$6</f>
        <v>1.1181272901198442</v>
      </c>
      <c r="KS39" s="12">
        <f>KS38/KS$6</f>
        <v>1.0631030625998859</v>
      </c>
      <c r="KT39" s="12">
        <f>KT38/KT$6</f>
        <v>0.94960131575581475</v>
      </c>
      <c r="KU39" s="12">
        <f>KU38/KU$6</f>
        <v>0.93985235351517127</v>
      </c>
      <c r="KV39" s="12">
        <f>KV38/KV$6</f>
        <v>1.2036469989074641</v>
      </c>
      <c r="KW39" s="12">
        <f>KW38/KW$6</f>
        <v>0.90820530173027281</v>
      </c>
      <c r="KX39" s="12">
        <f>KX38/KX$6</f>
        <v>0.82558139534883723</v>
      </c>
      <c r="KY39" s="12">
        <f>KY38/KY$6</f>
        <v>0.88505747126436785</v>
      </c>
      <c r="KZ39" s="12">
        <f>KZ38/KZ$6</f>
        <v>0.89655172413793105</v>
      </c>
      <c r="LA39" s="12">
        <f>LA38/LA$6</f>
        <v>0.93719646762376807</v>
      </c>
      <c r="LB39" s="12">
        <f>LB38/LB$6</f>
        <v>0.8431500476185263</v>
      </c>
      <c r="LC39" s="12">
        <f>LC38/LC$6</f>
        <v>0.79600382612392395</v>
      </c>
      <c r="LD39" s="12">
        <f>LD38/LD$6</f>
        <v>0.97747761036771674</v>
      </c>
      <c r="LE39" s="12">
        <f>LE38/LE$6</f>
        <v>0.90368677135978193</v>
      </c>
      <c r="LF39" s="12">
        <f>LF38/LF$6</f>
        <v>1.0283038323523437</v>
      </c>
      <c r="LG39" s="7"/>
      <c r="LH39" s="7"/>
      <c r="LI39" s="7"/>
      <c r="LJ39" s="72" t="e">
        <f>LJ38/LJ$6</f>
        <v>#DIV/0!</v>
      </c>
      <c r="LK39" s="72" t="e">
        <f>LK38/LK$6</f>
        <v>#DIV/0!</v>
      </c>
      <c r="LL39" s="12">
        <f>LL38/LL$6</f>
        <v>0</v>
      </c>
      <c r="LM39" s="12">
        <f>LM38/LM$6</f>
        <v>0.29121951219512193</v>
      </c>
      <c r="LN39" s="12">
        <f>LN38/LN$6</f>
        <v>0</v>
      </c>
      <c r="LO39" s="12">
        <f>LO38/LO$6</f>
        <v>0</v>
      </c>
      <c r="LP39" s="12">
        <f>LP38/LP$6</f>
        <v>0</v>
      </c>
      <c r="LQ39" s="12">
        <f>LQ38/LQ$6</f>
        <v>1.08493543758967</v>
      </c>
      <c r="LR39" s="12">
        <f>LR38/LR$6</f>
        <v>0</v>
      </c>
      <c r="LS39" s="12">
        <f>LS38/LS$6</f>
        <v>0</v>
      </c>
      <c r="LT39" s="7"/>
      <c r="LU39" s="12">
        <f>LU38/LU$6</f>
        <v>0.32789546493340666</v>
      </c>
      <c r="LV39" s="12">
        <f>LV38/LV$6</f>
        <v>0.53643670745426808</v>
      </c>
      <c r="LW39" s="10"/>
      <c r="LX39" s="7"/>
      <c r="LY39" s="7"/>
      <c r="LZ39" s="7"/>
      <c r="MA39" s="7"/>
      <c r="MB39" s="7"/>
      <c r="MC39" s="7"/>
      <c r="MD39" s="7"/>
      <c r="ME39" s="7"/>
      <c r="MF39" s="7"/>
      <c r="MG39" s="12">
        <f>MG38/MG$6</f>
        <v>0.98225340486999579</v>
      </c>
      <c r="MH39" s="12">
        <f>MH38/MH$6</f>
        <v>0.36186399472349007</v>
      </c>
      <c r="MI39" s="12">
        <f>MI38/MI$6</f>
        <v>1.1018269366945193</v>
      </c>
      <c r="MJ39" s="12">
        <f>MJ38/MJ$6</f>
        <v>0.41122424469498914</v>
      </c>
      <c r="MK39" s="12">
        <f>MK38/MK$6</f>
        <v>0.98910534294086472</v>
      </c>
      <c r="ML39" s="12">
        <f>ML38/ML$6</f>
        <v>0.3936416792209872</v>
      </c>
      <c r="MM39" s="12">
        <f>MM38/MM$6</f>
        <v>0.66207999309280385</v>
      </c>
      <c r="MN39" s="12">
        <f>MN38/MN$6</f>
        <v>0.28814875726509742</v>
      </c>
      <c r="MO39" s="12">
        <f>MO38/MO$6</f>
        <v>0.32940443373500422</v>
      </c>
      <c r="MP39" s="12">
        <f>MP38/MP$6</f>
        <v>1.0972325357154731</v>
      </c>
      <c r="MQ39" s="12">
        <f>MQ38/MQ$6</f>
        <v>1.186095819043395</v>
      </c>
      <c r="MR39" s="12">
        <f>MR38/MR$6</f>
        <v>0.72176863139842662</v>
      </c>
      <c r="MS39" s="12">
        <f>MS38/MS$6</f>
        <v>0.42854048146735418</v>
      </c>
      <c r="MT39" s="12">
        <f>MT38/MT$6</f>
        <v>1.2549055398375468</v>
      </c>
      <c r="MU39" s="12">
        <f>MU38/MU$6</f>
        <v>0.51619499455558238</v>
      </c>
      <c r="MV39" s="12">
        <f>MV38/MV$6</f>
        <v>0</v>
      </c>
      <c r="MW39" s="12">
        <f>MW38/MW$6</f>
        <v>0.27503671166223653</v>
      </c>
      <c r="MX39" s="12">
        <f>MX38/MX$6</f>
        <v>0.21001567686235029</v>
      </c>
      <c r="MY39" s="12">
        <f>MY38/MY$6</f>
        <v>0.51954328641215919</v>
      </c>
      <c r="MZ39" s="12">
        <f>MZ38/MZ$6</f>
        <v>0.89675197915385152</v>
      </c>
      <c r="NA39" s="7"/>
      <c r="NB39" s="7"/>
      <c r="NC39" s="12">
        <f>NC38/NC$6</f>
        <v>0.97477976004094546</v>
      </c>
      <c r="ND39" s="12">
        <f>ND38/ND$6</f>
        <v>1.0239917622792154</v>
      </c>
      <c r="NE39" s="12">
        <f>NE38/NE$6</f>
        <v>0.73211499226620103</v>
      </c>
      <c r="NF39" s="12">
        <f>NF38/NF$6</f>
        <v>0.7954715279251442</v>
      </c>
      <c r="NG39" s="12">
        <f>NG38/NG$6</f>
        <v>0.81218787459775166</v>
      </c>
      <c r="NH39" s="12">
        <f>NH38/NH$6</f>
        <v>1.7338417633818171</v>
      </c>
      <c r="NI39" s="12">
        <f>NI38/NI$6</f>
        <v>0.95643711050211944</v>
      </c>
      <c r="NJ39" s="12">
        <f>NJ38/NJ$6</f>
        <v>0.83062212948920622</v>
      </c>
      <c r="NK39" s="12">
        <f>NK38/NK$6</f>
        <v>0.7874037773670719</v>
      </c>
      <c r="NL39" s="12">
        <f>NL38/NL$6</f>
        <v>1.163736066770046</v>
      </c>
      <c r="NM39" s="12">
        <f>NM38/NM$6</f>
        <v>0.77654223773454623</v>
      </c>
      <c r="NN39" s="12">
        <f>NN38/NN$6</f>
        <v>1.7338417633818171</v>
      </c>
      <c r="NO39" s="12">
        <f>NO38/NO$6</f>
        <v>0.95643711050211944</v>
      </c>
      <c r="NP39" s="12">
        <f>NP38/NP$6</f>
        <v>0.83062212948920622</v>
      </c>
      <c r="NQ39" s="12">
        <f>NQ38/NQ$6</f>
        <v>0.84168284280609795</v>
      </c>
    </row>
    <row r="40" spans="1:381">
      <c r="A40" s="2" t="s">
        <v>17</v>
      </c>
      <c r="B40" s="10">
        <v>22527</v>
      </c>
      <c r="C40" s="10">
        <v>11323</v>
      </c>
      <c r="D40" s="10">
        <v>11204</v>
      </c>
      <c r="E40" s="1">
        <v>642</v>
      </c>
      <c r="F40" s="1">
        <v>597</v>
      </c>
      <c r="G40" s="1">
        <v>325</v>
      </c>
      <c r="H40" s="10">
        <v>5971</v>
      </c>
      <c r="I40" s="10">
        <v>10082</v>
      </c>
      <c r="J40" s="10">
        <v>2850</v>
      </c>
      <c r="K40" s="10">
        <v>1805</v>
      </c>
      <c r="L40" s="1">
        <v>255</v>
      </c>
      <c r="M40" s="1">
        <f>E40+F40+G40</f>
        <v>1564</v>
      </c>
      <c r="N40" s="1">
        <f>H40</f>
        <v>5971</v>
      </c>
      <c r="O40" s="1">
        <f>I40</f>
        <v>10082</v>
      </c>
      <c r="P40" s="1">
        <f>J40</f>
        <v>2850</v>
      </c>
      <c r="Q40" s="1">
        <f>K40+L40</f>
        <v>2060</v>
      </c>
      <c r="R40" s="1">
        <v>11833</v>
      </c>
      <c r="S40" s="1">
        <v>964</v>
      </c>
      <c r="T40" s="1">
        <v>4613</v>
      </c>
      <c r="U40" s="1">
        <v>263</v>
      </c>
      <c r="V40" s="1">
        <v>3780</v>
      </c>
      <c r="W40" s="1">
        <v>687</v>
      </c>
      <c r="X40" s="1">
        <v>1416</v>
      </c>
      <c r="Y40" s="1">
        <v>110</v>
      </c>
      <c r="Z40" s="1">
        <v>11833</v>
      </c>
      <c r="AA40" s="10">
        <v>4582</v>
      </c>
      <c r="AB40" s="1">
        <v>68</v>
      </c>
      <c r="AC40" s="1">
        <v>240</v>
      </c>
      <c r="AD40" s="10">
        <v>1470</v>
      </c>
      <c r="AE40" s="1">
        <v>5286</v>
      </c>
      <c r="AF40" s="1">
        <v>187</v>
      </c>
      <c r="AG40" s="1">
        <v>208</v>
      </c>
      <c r="AH40" s="1">
        <v>11833</v>
      </c>
      <c r="AI40" s="1">
        <v>235</v>
      </c>
      <c r="AJ40" s="1">
        <v>1223</v>
      </c>
      <c r="AK40" s="1">
        <v>6348</v>
      </c>
      <c r="AL40" s="1">
        <v>2945</v>
      </c>
      <c r="AM40" s="1">
        <v>1082</v>
      </c>
      <c r="AN40" s="1">
        <v>4.2</v>
      </c>
      <c r="AO40" s="1">
        <v>11833</v>
      </c>
      <c r="AP40" s="1">
        <v>5577</v>
      </c>
      <c r="AQ40" s="1">
        <v>3953</v>
      </c>
      <c r="AR40" s="1">
        <v>1960</v>
      </c>
      <c r="AS40" s="1">
        <v>329</v>
      </c>
      <c r="AT40" s="1">
        <v>14</v>
      </c>
      <c r="AU40" s="1">
        <v>456</v>
      </c>
      <c r="AV40" s="1">
        <v>2652</v>
      </c>
      <c r="AW40" s="1"/>
      <c r="AX40" s="1">
        <v>500</v>
      </c>
      <c r="AY40" s="1">
        <v>1925</v>
      </c>
      <c r="AZ40" s="1">
        <v>2130</v>
      </c>
      <c r="BA40" s="1">
        <v>172</v>
      </c>
      <c r="BB40" s="1">
        <v>13</v>
      </c>
      <c r="BC40" s="1">
        <v>413</v>
      </c>
      <c r="BD40" s="1">
        <v>4079</v>
      </c>
      <c r="BE40" s="1">
        <v>173</v>
      </c>
      <c r="BF40" s="1">
        <v>1555</v>
      </c>
      <c r="BG40" s="1">
        <v>12975</v>
      </c>
      <c r="BH40" s="1">
        <v>481</v>
      </c>
      <c r="BI40" s="1">
        <v>670</v>
      </c>
      <c r="BJ40" s="1">
        <v>109</v>
      </c>
      <c r="BK40" s="1">
        <v>146</v>
      </c>
      <c r="BL40" s="1">
        <v>693</v>
      </c>
      <c r="BM40" s="1">
        <v>12035</v>
      </c>
      <c r="BN40" s="1">
        <v>1</v>
      </c>
      <c r="BO40" s="1"/>
      <c r="BP40" s="1">
        <v>21619</v>
      </c>
      <c r="BQ40" s="1">
        <v>13913</v>
      </c>
      <c r="BR40" s="1">
        <v>1295</v>
      </c>
      <c r="BS40" s="1">
        <v>7605</v>
      </c>
      <c r="BT40" s="1">
        <v>2060</v>
      </c>
      <c r="BU40" s="1">
        <v>714</v>
      </c>
      <c r="BV40" s="1">
        <v>2239</v>
      </c>
      <c r="BW40" s="1">
        <v>7706</v>
      </c>
      <c r="BX40" s="1">
        <v>1310</v>
      </c>
      <c r="BY40" s="1">
        <v>5017</v>
      </c>
      <c r="BZ40" s="1">
        <v>419</v>
      </c>
      <c r="CA40" s="1">
        <v>617</v>
      </c>
      <c r="CB40" s="1">
        <v>343</v>
      </c>
      <c r="CC40" s="1">
        <v>11134</v>
      </c>
      <c r="CD40" s="1">
        <v>7506</v>
      </c>
      <c r="CE40" s="1">
        <v>454</v>
      </c>
      <c r="CF40" s="1">
        <v>4343</v>
      </c>
      <c r="CG40" s="1">
        <v>1282</v>
      </c>
      <c r="CH40" s="1">
        <v>448</v>
      </c>
      <c r="CI40" s="1">
        <v>979</v>
      </c>
      <c r="CJ40" s="1">
        <v>3628</v>
      </c>
      <c r="CK40" s="1">
        <v>592</v>
      </c>
      <c r="CL40" s="1">
        <v>2405</v>
      </c>
      <c r="CM40" s="1">
        <v>49</v>
      </c>
      <c r="CN40" s="1">
        <v>403</v>
      </c>
      <c r="CO40" s="1">
        <v>179</v>
      </c>
      <c r="CP40" s="1">
        <v>10485</v>
      </c>
      <c r="CQ40" s="1">
        <v>6407</v>
      </c>
      <c r="CR40" s="1">
        <v>841</v>
      </c>
      <c r="CS40" s="1">
        <v>3262</v>
      </c>
      <c r="CT40" s="1">
        <v>778</v>
      </c>
      <c r="CU40" s="1">
        <v>266</v>
      </c>
      <c r="CV40" s="1">
        <v>1260</v>
      </c>
      <c r="CW40" s="1">
        <v>4078</v>
      </c>
      <c r="CX40" s="1">
        <v>718</v>
      </c>
      <c r="CY40" s="1">
        <v>2612</v>
      </c>
      <c r="CZ40" s="1">
        <v>370</v>
      </c>
      <c r="DA40" s="1">
        <v>214</v>
      </c>
      <c r="DB40" s="1">
        <v>164</v>
      </c>
      <c r="DC40" s="1"/>
      <c r="DD40" s="1">
        <v>15185</v>
      </c>
      <c r="DE40" s="1">
        <v>6536</v>
      </c>
      <c r="DF40" s="1">
        <v>1682</v>
      </c>
      <c r="DG40" s="1">
        <v>578</v>
      </c>
      <c r="DH40" s="1">
        <v>169</v>
      </c>
      <c r="DI40" s="1"/>
      <c r="DJ40" s="1">
        <v>1132</v>
      </c>
      <c r="DK40" s="1">
        <v>1584</v>
      </c>
      <c r="DL40" s="1">
        <v>21434</v>
      </c>
      <c r="DM40" s="10">
        <f>DD40+DE40</f>
        <v>21721</v>
      </c>
      <c r="DN40" s="1"/>
      <c r="DO40" s="1">
        <v>22518</v>
      </c>
      <c r="DP40" s="1">
        <v>2260</v>
      </c>
      <c r="DQ40" s="1">
        <v>4753</v>
      </c>
      <c r="DR40" s="1">
        <v>1484</v>
      </c>
      <c r="DS40" s="1">
        <v>12382</v>
      </c>
      <c r="DT40" s="1">
        <v>1639</v>
      </c>
      <c r="DU40" s="1"/>
      <c r="DV40" s="23"/>
      <c r="DW40" s="23"/>
      <c r="DX40" s="23"/>
      <c r="DY40" s="1"/>
      <c r="DZ40" s="34">
        <v>1335</v>
      </c>
      <c r="EA40" s="36">
        <v>75</v>
      </c>
      <c r="EB40" s="36">
        <v>785</v>
      </c>
      <c r="EC40" s="36">
        <v>475</v>
      </c>
      <c r="ED40" s="36">
        <v>830</v>
      </c>
      <c r="EE40" s="36">
        <v>505</v>
      </c>
      <c r="EF40" s="37"/>
      <c r="EG40" s="36">
        <v>585</v>
      </c>
      <c r="EH40" s="36">
        <v>35</v>
      </c>
      <c r="EI40" s="36">
        <v>25</v>
      </c>
      <c r="EJ40" s="36">
        <v>190</v>
      </c>
      <c r="EK40" s="36">
        <v>110</v>
      </c>
      <c r="EL40" s="36">
        <v>135</v>
      </c>
      <c r="EM40" s="36">
        <v>90</v>
      </c>
      <c r="EN40" s="36">
        <v>355</v>
      </c>
      <c r="EO40" s="36">
        <v>230</v>
      </c>
      <c r="EP40" s="36">
        <v>5</v>
      </c>
      <c r="EQ40" s="36">
        <v>5</v>
      </c>
      <c r="ER40" s="36">
        <v>50</v>
      </c>
      <c r="ES40" s="36">
        <v>525</v>
      </c>
      <c r="ET40" s="36">
        <v>230</v>
      </c>
      <c r="EU40" s="36">
        <v>290</v>
      </c>
      <c r="EV40" s="36">
        <v>65</v>
      </c>
      <c r="EW40" s="36">
        <v>155</v>
      </c>
      <c r="EX40" s="36">
        <v>250</v>
      </c>
      <c r="EY40" s="36">
        <v>155</v>
      </c>
      <c r="EZ40" s="36">
        <v>25</v>
      </c>
      <c r="FA40" s="1"/>
      <c r="FB40" s="36">
        <v>70</v>
      </c>
      <c r="FC40" s="36">
        <v>10</v>
      </c>
      <c r="FD40" s="36">
        <v>35</v>
      </c>
      <c r="FE40" s="36">
        <v>25</v>
      </c>
      <c r="FF40" s="36">
        <v>0</v>
      </c>
      <c r="FG40" s="36">
        <v>25</v>
      </c>
      <c r="FH40" s="36">
        <v>45</v>
      </c>
      <c r="FI40" s="36">
        <v>15</v>
      </c>
      <c r="FJ40" s="36">
        <v>10</v>
      </c>
      <c r="FK40" s="36">
        <v>15</v>
      </c>
      <c r="FL40" s="36">
        <v>20</v>
      </c>
      <c r="FM40" s="36">
        <v>10</v>
      </c>
      <c r="FN40" s="36">
        <v>10</v>
      </c>
      <c r="FO40" s="36">
        <v>60</v>
      </c>
      <c r="FP40" s="36">
        <v>15</v>
      </c>
      <c r="FQ40" s="36">
        <v>25</v>
      </c>
      <c r="FR40" s="36">
        <v>30</v>
      </c>
      <c r="FS40" s="10">
        <v>15715</v>
      </c>
      <c r="FT40" s="18">
        <v>32</v>
      </c>
      <c r="FU40" s="10">
        <f>$FS40*FU41</f>
        <v>1791.51</v>
      </c>
      <c r="FV40" s="10">
        <f>$FS40*FV41</f>
        <v>188.58</v>
      </c>
      <c r="FW40" s="18"/>
      <c r="FX40" s="10">
        <f>$FS40*FX41</f>
        <v>911.47</v>
      </c>
      <c r="FY40" s="10">
        <f>$FS40*FY41</f>
        <v>3174.4300000000003</v>
      </c>
      <c r="FZ40" s="10">
        <f>$FS40*FZ41</f>
        <v>4478.7749999999996</v>
      </c>
      <c r="GA40" s="10">
        <f>$FS40*GA41</f>
        <v>2451.54</v>
      </c>
      <c r="GB40" s="10">
        <f>$FS40*GB41</f>
        <v>2074.38</v>
      </c>
      <c r="GC40" s="10">
        <f>$FS40*GC41</f>
        <v>2624.4050000000002</v>
      </c>
      <c r="GD40" s="45"/>
      <c r="GE40" s="47">
        <v>40478.699999999997</v>
      </c>
      <c r="GF40" s="10">
        <f>$FS40*GF41</f>
        <v>1948.66</v>
      </c>
      <c r="GG40" s="10">
        <f>$FS40*GG41</f>
        <v>440.02</v>
      </c>
      <c r="GH40" s="10">
        <f>$FS40*GH41</f>
        <v>4903.08</v>
      </c>
      <c r="GI40" s="10">
        <f>$FS40*GI41</f>
        <v>2750.125</v>
      </c>
      <c r="GJ40" s="10">
        <f>$FS40*GJ41</f>
        <v>1665.79</v>
      </c>
      <c r="GK40" s="10">
        <f>$FS40*GK41</f>
        <v>1225.77</v>
      </c>
      <c r="GL40" s="10">
        <f>$FS40*GL41</f>
        <v>864.32500000000005</v>
      </c>
      <c r="GM40" s="10">
        <f>$FS40*GM41</f>
        <v>1178.625</v>
      </c>
      <c r="GN40" s="10">
        <f>$FS40*GN41</f>
        <v>518.59500000000003</v>
      </c>
      <c r="GO40" s="10">
        <f>$FS40*GO41</f>
        <v>204.29499999999999</v>
      </c>
      <c r="GP40" s="47">
        <v>174517</v>
      </c>
      <c r="GQ40" s="17">
        <f>GP40/GE40</f>
        <v>4.3113291681798085</v>
      </c>
      <c r="GR40" s="18"/>
      <c r="GS40" s="10">
        <f>$FS40*GS41</f>
        <v>3755.8849999999998</v>
      </c>
      <c r="GT40" s="10">
        <f>$FS40*GT41</f>
        <v>6946.03</v>
      </c>
      <c r="GU40" s="10">
        <f>$FS40*GU41</f>
        <v>3425.87</v>
      </c>
      <c r="GV40" s="10">
        <f>$FS40*GV41</f>
        <v>1602.9299999999998</v>
      </c>
      <c r="GW40" s="18"/>
      <c r="GX40" s="10"/>
      <c r="GY40" s="10"/>
      <c r="GZ40" s="7"/>
      <c r="HA40" s="7"/>
      <c r="HB40" s="10"/>
      <c r="HC40" s="10"/>
      <c r="HD40" s="10"/>
      <c r="HE40" s="10"/>
      <c r="HF40" s="10"/>
      <c r="HG40" s="10"/>
      <c r="HH40" s="10"/>
      <c r="HI40" s="18"/>
      <c r="HJ40" s="10"/>
      <c r="HK40" s="10"/>
      <c r="HL40" s="10"/>
      <c r="HM40" s="10"/>
      <c r="HN40" s="10"/>
      <c r="HO40" s="10"/>
      <c r="HP40" s="10"/>
      <c r="HQ40" s="18"/>
      <c r="HR40" s="10"/>
      <c r="HS40" s="10"/>
      <c r="HT40" s="18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  <c r="IG40" s="10"/>
      <c r="IH40" s="18"/>
      <c r="II40" s="10"/>
      <c r="IJ40" s="10"/>
      <c r="IK40" s="10"/>
      <c r="IL40" s="10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"/>
      <c r="JN40" s="55">
        <v>12694</v>
      </c>
      <c r="JO40" s="55">
        <v>1511</v>
      </c>
      <c r="JP40" s="55">
        <v>3915</v>
      </c>
      <c r="JQ40" s="55">
        <v>2315</v>
      </c>
      <c r="JR40" s="55">
        <v>1081</v>
      </c>
      <c r="JS40" s="55">
        <v>579</v>
      </c>
      <c r="JT40" s="55">
        <v>692</v>
      </c>
      <c r="JU40" s="55">
        <v>1027</v>
      </c>
      <c r="JV40" s="55">
        <v>191</v>
      </c>
      <c r="JW40" s="55">
        <v>1383</v>
      </c>
      <c r="JX40" s="9">
        <v>2167</v>
      </c>
      <c r="JY40" s="9">
        <v>1706</v>
      </c>
      <c r="JZ40" s="9">
        <v>461</v>
      </c>
      <c r="KA40" s="1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"/>
      <c r="LH40" s="1" t="s">
        <v>17</v>
      </c>
      <c r="LI40" s="64">
        <v>34</v>
      </c>
      <c r="LJ40" s="71"/>
      <c r="LK40" s="74"/>
      <c r="LL40" s="75"/>
      <c r="LM40" s="75">
        <v>16</v>
      </c>
      <c r="LN40" s="75">
        <v>1</v>
      </c>
      <c r="LO40" s="75">
        <v>1</v>
      </c>
      <c r="LP40" s="75">
        <v>2</v>
      </c>
      <c r="LQ40" s="75">
        <v>21</v>
      </c>
      <c r="LR40" s="75"/>
      <c r="LS40" s="75"/>
      <c r="LT40" s="1"/>
      <c r="LU40" s="77">
        <v>3118.3873565133235</v>
      </c>
      <c r="LV40" s="39">
        <v>603.78196580252416</v>
      </c>
      <c r="LW40" s="55">
        <v>2783.0435760127539</v>
      </c>
      <c r="LX40" s="7" t="s">
        <v>373</v>
      </c>
      <c r="LY40" s="78">
        <v>4</v>
      </c>
      <c r="LZ40" s="78">
        <v>1</v>
      </c>
      <c r="MA40" s="78">
        <v>3</v>
      </c>
      <c r="MB40" s="1"/>
      <c r="MC40" s="1">
        <v>0</v>
      </c>
      <c r="MD40" s="1">
        <v>2</v>
      </c>
      <c r="ME40" s="1">
        <v>0</v>
      </c>
      <c r="MF40" s="1">
        <v>1</v>
      </c>
      <c r="MG40" s="79">
        <f>MH40*MG41</f>
        <v>56.966000000000001</v>
      </c>
      <c r="MH40" s="81">
        <v>91</v>
      </c>
      <c r="MI40" s="79">
        <f>MJ40*MI41</f>
        <v>22.99</v>
      </c>
      <c r="MJ40" s="81">
        <v>38</v>
      </c>
      <c r="MK40" s="79">
        <f>ML40*MK41</f>
        <v>887.94999999999993</v>
      </c>
      <c r="ML40" s="81">
        <v>1475</v>
      </c>
      <c r="MM40" s="81">
        <v>5019</v>
      </c>
      <c r="MN40" s="81">
        <v>425</v>
      </c>
      <c r="MO40" s="81">
        <v>22</v>
      </c>
      <c r="MP40" s="79">
        <f>MQ40*MP41</f>
        <v>121.00200000000001</v>
      </c>
      <c r="MQ40" s="81">
        <v>301</v>
      </c>
      <c r="MR40" s="79">
        <f>MS40*MR41</f>
        <v>746.577</v>
      </c>
      <c r="MS40" s="81">
        <v>1053</v>
      </c>
      <c r="MT40" s="79">
        <f>MU40*MT41</f>
        <v>102.051</v>
      </c>
      <c r="MU40" s="81">
        <v>493</v>
      </c>
      <c r="MV40" s="81">
        <v>5</v>
      </c>
      <c r="MW40" s="81">
        <v>8</v>
      </c>
      <c r="MX40" s="81">
        <v>299</v>
      </c>
      <c r="MY40" s="81">
        <v>166</v>
      </c>
      <c r="MZ40" s="79">
        <f>MY40*MZ41</f>
        <v>95.947999999999993</v>
      </c>
      <c r="NA40" s="1"/>
      <c r="NB40" s="10">
        <v>24150</v>
      </c>
      <c r="NC40" s="10">
        <v>12346</v>
      </c>
      <c r="ND40" s="10">
        <v>11804</v>
      </c>
      <c r="NE40" s="1">
        <v>655</v>
      </c>
      <c r="NF40" s="1">
        <v>602</v>
      </c>
      <c r="NG40" s="1">
        <v>375</v>
      </c>
      <c r="NH40" s="10">
        <v>7070</v>
      </c>
      <c r="NI40" s="10">
        <v>9116</v>
      </c>
      <c r="NJ40" s="10">
        <v>4319</v>
      </c>
      <c r="NK40" s="10">
        <v>1753</v>
      </c>
      <c r="NL40" s="1">
        <v>260</v>
      </c>
      <c r="NM40" s="1">
        <f>NE40+NF40+NG40</f>
        <v>1632</v>
      </c>
      <c r="NN40" s="1">
        <f>NH40</f>
        <v>7070</v>
      </c>
      <c r="NO40" s="1">
        <f>NI40</f>
        <v>9116</v>
      </c>
      <c r="NP40" s="1">
        <f>NJ40</f>
        <v>4319</v>
      </c>
      <c r="NQ40" s="1">
        <f>NK40+NL40</f>
        <v>2013</v>
      </c>
    </row>
    <row r="41" spans="1:381">
      <c r="A41" s="4" t="str">
        <f>A40&amp;"%"</f>
        <v>City Centre%</v>
      </c>
      <c r="B41" s="7"/>
      <c r="C41" s="11">
        <f>C40/$B40</f>
        <v>0.50264127491454702</v>
      </c>
      <c r="D41" s="11">
        <f>D40/$B40</f>
        <v>0.49735872508545304</v>
      </c>
      <c r="E41" s="11">
        <f>E40/$B40</f>
        <v>2.8499134372086829E-2</v>
      </c>
      <c r="F41" s="11">
        <f>F40/$B40</f>
        <v>2.6501531495538688E-2</v>
      </c>
      <c r="G41" s="11">
        <f>G40/$B40</f>
        <v>1.4427131886181027E-2</v>
      </c>
      <c r="H41" s="11">
        <f>H40/$B40</f>
        <v>0.26505970613042129</v>
      </c>
      <c r="I41" s="11">
        <f>I40/$B40</f>
        <v>0.44755182669685267</v>
      </c>
      <c r="J41" s="11">
        <f>J40/$B40</f>
        <v>0.12651484884804901</v>
      </c>
      <c r="K41" s="11">
        <f>K40/$B40</f>
        <v>8.0126070937097699E-2</v>
      </c>
      <c r="L41" s="11">
        <f>L40/$B40</f>
        <v>1.1319749633772806E-2</v>
      </c>
      <c r="M41" s="11">
        <f>M40/$B40</f>
        <v>6.9427797753806544E-2</v>
      </c>
      <c r="N41" s="11">
        <f>N40/$B40</f>
        <v>0.26505970613042129</v>
      </c>
      <c r="O41" s="11">
        <f>O40/$B40</f>
        <v>0.44755182669685267</v>
      </c>
      <c r="P41" s="11">
        <f>P40/$B40</f>
        <v>0.12651484884804901</v>
      </c>
      <c r="Q41" s="11">
        <f>Q40/$B40</f>
        <v>9.1445820570870515E-2</v>
      </c>
      <c r="R41" s="7"/>
      <c r="S41" s="11">
        <f>S40/$R40</f>
        <v>8.1467083579819147E-2</v>
      </c>
      <c r="T41" s="11">
        <f>T40/$R40</f>
        <v>0.38984196737936277</v>
      </c>
      <c r="U41" s="11">
        <f>U40/$R40</f>
        <v>2.2225978196568918E-2</v>
      </c>
      <c r="V41" s="11">
        <f>V40/$R40</f>
        <v>0.3194456181864278</v>
      </c>
      <c r="W41" s="11">
        <f>W40/$R40</f>
        <v>5.8057973464041242E-2</v>
      </c>
      <c r="X41" s="11">
        <f>X40/$R40</f>
        <v>0.11966534268570946</v>
      </c>
      <c r="Y41" s="11">
        <f>Y40/$R40</f>
        <v>9.2960365080706504E-3</v>
      </c>
      <c r="Z41" s="7"/>
      <c r="AA41" s="11">
        <f>AA40/$R40</f>
        <v>0.38722217527254288</v>
      </c>
      <c r="AB41" s="11">
        <f>AB40/$R40</f>
        <v>5.7466407504436741E-3</v>
      </c>
      <c r="AC41" s="11">
        <f>AC40/$R40</f>
        <v>2.0282261472154145E-2</v>
      </c>
      <c r="AD41" s="11">
        <f>AD40/$R40</f>
        <v>0.12422885151694414</v>
      </c>
      <c r="AE41" s="11">
        <f>AE40/$R40</f>
        <v>0.44671680892419507</v>
      </c>
      <c r="AF41" s="11">
        <f>AF40/$R40</f>
        <v>1.5803262063720104E-2</v>
      </c>
      <c r="AG41" s="11"/>
      <c r="AH41" s="7"/>
      <c r="AI41" s="11">
        <f>AI40/$R40</f>
        <v>1.9859714358150933E-2</v>
      </c>
      <c r="AJ41" s="11">
        <f>AJ40/$R40</f>
        <v>0.1033550240851855</v>
      </c>
      <c r="AK41" s="11">
        <f>AK40/$R40</f>
        <v>0.53646581593847709</v>
      </c>
      <c r="AL41" s="11">
        <f>AL40/$R40</f>
        <v>0.2488802501478915</v>
      </c>
      <c r="AM41" s="11">
        <f>AM40/$R40</f>
        <v>9.1439195470294943E-2</v>
      </c>
      <c r="AN41" s="7"/>
      <c r="AO41" s="7"/>
      <c r="AP41" s="11">
        <f>AP40/$R40</f>
        <v>0.47130905095918196</v>
      </c>
      <c r="AQ41" s="11">
        <f>AQ40/$R40</f>
        <v>0.33406574833093888</v>
      </c>
      <c r="AR41" s="11">
        <f>AR40/$R40</f>
        <v>0.16563846868925886</v>
      </c>
      <c r="AS41" s="11">
        <f>AS40/$R40</f>
        <v>2.7803600101411308E-2</v>
      </c>
      <c r="AT41" s="11">
        <f>AT40/$R40</f>
        <v>1.1831319192089917E-3</v>
      </c>
      <c r="AU41" s="11">
        <f>AU40/$R40</f>
        <v>3.8536296797092875E-2</v>
      </c>
      <c r="AV41" s="11">
        <f>AV40/$R40</f>
        <v>0.22411898926730331</v>
      </c>
      <c r="AW41" s="7"/>
      <c r="AX41" s="11">
        <f>AX40/SUM($AX40:$BF40)</f>
        <v>4.5620437956204379E-2</v>
      </c>
      <c r="AY41" s="11">
        <f>AY40/SUM($AX40:$BF40)</f>
        <v>0.17563868613138686</v>
      </c>
      <c r="AZ41" s="11">
        <f>AZ40/SUM($AX40:$BF40)</f>
        <v>0.19434306569343066</v>
      </c>
      <c r="BA41" s="11">
        <f>BA40/SUM($AX40:$BF40)</f>
        <v>1.5693430656934307E-2</v>
      </c>
      <c r="BB41" s="11">
        <f>BB40/SUM($AX40:$BF40)</f>
        <v>1.1861313868613138E-3</v>
      </c>
      <c r="BC41" s="11">
        <f>BC40/SUM($AX40:$BF40)</f>
        <v>3.7682481751824815E-2</v>
      </c>
      <c r="BD41" s="11">
        <f>BD40/SUM($AX40:$BF40)</f>
        <v>0.37217153284671534</v>
      </c>
      <c r="BE41" s="11">
        <f>BE40/SUM($AX40:$BF40)</f>
        <v>1.5784671532846715E-2</v>
      </c>
      <c r="BF41" s="11">
        <f>BF40/SUM($AX40:$BF40)</f>
        <v>0.14187956204379562</v>
      </c>
      <c r="BG41" s="7"/>
      <c r="BH41" s="11">
        <f>BH40/$BG40</f>
        <v>3.7071290944123314E-2</v>
      </c>
      <c r="BI41" s="11">
        <f>BI40/$BG40</f>
        <v>5.163776493256262E-2</v>
      </c>
      <c r="BJ41" s="11">
        <f>BJ40/$BG40</f>
        <v>8.4007707129094417E-3</v>
      </c>
      <c r="BK41" s="11">
        <f>BK40/$BG40</f>
        <v>1.1252408477842004E-2</v>
      </c>
      <c r="BL41" s="11">
        <f>BL40/$BG40</f>
        <v>5.3410404624277458E-2</v>
      </c>
      <c r="BM41" s="11">
        <f>BM40/$BG40</f>
        <v>0.92755298651252405</v>
      </c>
      <c r="BN41" s="11">
        <f>BN40/$BG40</f>
        <v>7.7071290944123321E-5</v>
      </c>
      <c r="BO41" s="7"/>
      <c r="BP41" s="7">
        <f>BP40/$B40</f>
        <v>0.95969281306876197</v>
      </c>
      <c r="BQ41" s="7">
        <f>BQ40/$BP40</f>
        <v>0.64355428095656597</v>
      </c>
      <c r="BR41" s="7">
        <f>BR40/$BP40</f>
        <v>5.9901012997825985E-2</v>
      </c>
      <c r="BS41" s="7">
        <f>BS40/$BP40</f>
        <v>0.35177390258568852</v>
      </c>
      <c r="BT41" s="7">
        <f>BT40/$BP40</f>
        <v>9.5286553494611223E-2</v>
      </c>
      <c r="BU41" s="7">
        <f>BU40/$BP40</f>
        <v>3.3026504463666222E-2</v>
      </c>
      <c r="BV41" s="7">
        <f>BV40/$BP40</f>
        <v>0.10356630741477404</v>
      </c>
      <c r="BW41" s="7">
        <f>BW40/$BP40</f>
        <v>0.35644571904343403</v>
      </c>
      <c r="BX41" s="7">
        <f>BX40/$BP40</f>
        <v>6.059484712521393E-2</v>
      </c>
      <c r="BY41" s="7">
        <f>BY40/$BP40</f>
        <v>0.2320643878070216</v>
      </c>
      <c r="BZ41" s="7">
        <f>BZ40/$BP40</f>
        <v>1.9381099958369952E-2</v>
      </c>
      <c r="CA41" s="7">
        <f>CA40/$BP40</f>
        <v>2.8539710439890838E-2</v>
      </c>
      <c r="CB41" s="7">
        <f>CB40/$BP40</f>
        <v>1.5865673712937695E-2</v>
      </c>
      <c r="CC41" s="7">
        <f>CC40/$BP40</f>
        <v>0.51500994495582586</v>
      </c>
      <c r="CD41" s="7">
        <f>CD40/$CC40</f>
        <v>0.67415124842823781</v>
      </c>
      <c r="CE41" s="7">
        <f>CE40/$CC40</f>
        <v>4.0776001437039695E-2</v>
      </c>
      <c r="CF41" s="7">
        <f>CF40/$CC40</f>
        <v>0.39006646308604276</v>
      </c>
      <c r="CG41" s="7">
        <f>CG40/$CC40</f>
        <v>0.11514280582001078</v>
      </c>
      <c r="CH41" s="7">
        <f>CH40/$CC40</f>
        <v>4.0237111550206574E-2</v>
      </c>
      <c r="CI41" s="7">
        <f>CI40/$CC40</f>
        <v>8.7928866534938033E-2</v>
      </c>
      <c r="CJ41" s="7">
        <f>CJ40/$CC40</f>
        <v>0.32584875157176219</v>
      </c>
      <c r="CK41" s="7">
        <f>CK40/$CC40</f>
        <v>5.3170468834201547E-2</v>
      </c>
      <c r="CL41" s="7">
        <f>CL40/$CC40</f>
        <v>0.21600502963894377</v>
      </c>
      <c r="CM41" s="7">
        <f>CM40/$CC40</f>
        <v>4.4009340758038437E-3</v>
      </c>
      <c r="CN41" s="7">
        <f>CN40/$CC40</f>
        <v>3.6195437398958148E-2</v>
      </c>
      <c r="CO41" s="7">
        <f>CO40/$CC40</f>
        <v>1.6076881623854858E-2</v>
      </c>
      <c r="CP41" s="7">
        <f>CP40/$BP40</f>
        <v>0.48499005504417408</v>
      </c>
      <c r="CQ41" s="7">
        <f>CQ40/$CP40</f>
        <v>0.6110634239389604</v>
      </c>
      <c r="CR41" s="7">
        <f>CR40/$CP40</f>
        <v>8.0209823557463047E-2</v>
      </c>
      <c r="CS41" s="7">
        <f>CS40/$CP40</f>
        <v>0.31111111111111112</v>
      </c>
      <c r="CT41" s="7">
        <f>CT40/$CP40</f>
        <v>7.4201239866475921E-2</v>
      </c>
      <c r="CU41" s="7">
        <f>CU40/$CP40</f>
        <v>2.5369575584167858E-2</v>
      </c>
      <c r="CV41" s="7">
        <f>CV40/$CP40</f>
        <v>0.12017167381974249</v>
      </c>
      <c r="CW41" s="7">
        <f>CW40/$CP40</f>
        <v>0.3889365760610396</v>
      </c>
      <c r="CX41" s="7">
        <f>CX40/$CP40</f>
        <v>6.8478779208392945E-2</v>
      </c>
      <c r="CY41" s="7">
        <f>CY40/$CP40</f>
        <v>0.2491177873152122</v>
      </c>
      <c r="CZ41" s="7">
        <f>CZ40/$CP40</f>
        <v>3.5288507391511681E-2</v>
      </c>
      <c r="DA41" s="7">
        <f>DA40/$CP40</f>
        <v>2.0410109680495947E-2</v>
      </c>
      <c r="DB41" s="7">
        <f>DB40/$CP40</f>
        <v>1.5641392465426802E-2</v>
      </c>
      <c r="DC41" s="7"/>
      <c r="DD41" s="7">
        <f>DD40/$B40</f>
        <v>0.67407999289741194</v>
      </c>
      <c r="DE41" s="7">
        <f>DE40/$B40</f>
        <v>0.29014072002485908</v>
      </c>
      <c r="DF41" s="7">
        <f>DF40/$B40</f>
        <v>7.4665956407866121E-2</v>
      </c>
      <c r="DG41" s="7">
        <f>DG40/$B40</f>
        <v>2.5658099169885026E-2</v>
      </c>
      <c r="DH41" s="7">
        <f>DH40/$B40</f>
        <v>7.5021085808141342E-3</v>
      </c>
      <c r="DI41" s="7"/>
      <c r="DJ41" s="7">
        <f>DJ40/$B40</f>
        <v>5.0250810138944377E-2</v>
      </c>
      <c r="DK41" s="7">
        <f>DK40/$B40</f>
        <v>7.0315621254494601E-2</v>
      </c>
      <c r="DL41" s="7">
        <f>DL40/$B40</f>
        <v>0.95148044568739731</v>
      </c>
      <c r="DM41" s="7">
        <f>DM40/$B40</f>
        <v>0.96422071292227107</v>
      </c>
      <c r="DN41" s="7"/>
      <c r="DO41" s="7"/>
      <c r="DP41" s="7">
        <f>DP40/$DO40</f>
        <v>0.10036415312194688</v>
      </c>
      <c r="DQ41" s="7">
        <f>DQ40/$DO40</f>
        <v>0.21107558397726264</v>
      </c>
      <c r="DR41" s="7">
        <f>DR40/$DO40</f>
        <v>6.590283328892442E-2</v>
      </c>
      <c r="DS41" s="7">
        <f>DS40/$DO40</f>
        <v>0.54987121413979922</v>
      </c>
      <c r="DT41" s="7">
        <f>DT40/$DO40</f>
        <v>7.278621547206679E-2</v>
      </c>
      <c r="DU41" s="7"/>
      <c r="DV41" s="7"/>
      <c r="DW41" s="7" t="e">
        <f>DW40/$DV40</f>
        <v>#DIV/0!</v>
      </c>
      <c r="DX41" s="7" t="e">
        <f>DX40/$DV40</f>
        <v>#DIV/0!</v>
      </c>
      <c r="DY41" s="7"/>
      <c r="DZ41" s="30" t="str">
        <f>TRUNC((DZ40/(DO40/10000)),0)&amp;"/10k"</f>
        <v>592/10k</v>
      </c>
      <c r="EA41" s="7">
        <f>EA40/$DZ40</f>
        <v>5.6179775280898875E-2</v>
      </c>
      <c r="EB41" s="7">
        <f>EB40/$DZ40</f>
        <v>0.58801498127340823</v>
      </c>
      <c r="EC41" s="7">
        <f>EC40/$DZ40</f>
        <v>0.35580524344569286</v>
      </c>
      <c r="ED41" s="7">
        <f>ED40/$DZ40</f>
        <v>0.62172284644194753</v>
      </c>
      <c r="EE41" s="7">
        <f>EE40/$DZ40</f>
        <v>0.37827715355805241</v>
      </c>
      <c r="EF41" s="7"/>
      <c r="EG41" s="7"/>
      <c r="EH41" s="7">
        <f>EH40/$EG40</f>
        <v>5.9829059829059832E-2</v>
      </c>
      <c r="EI41" s="7">
        <f>EI40/$EG40</f>
        <v>4.2735042735042736E-2</v>
      </c>
      <c r="EJ41" s="7">
        <f>EJ40/$EG40</f>
        <v>0.3247863247863248</v>
      </c>
      <c r="EK41" s="7">
        <f>EK40/$EG40</f>
        <v>0.18803418803418803</v>
      </c>
      <c r="EL41" s="7">
        <f>EL40/$EG40</f>
        <v>0.23076923076923078</v>
      </c>
      <c r="EM41" s="7">
        <f>EM40/$EG40</f>
        <v>0.15384615384615385</v>
      </c>
      <c r="EN41" s="7">
        <f>EN40/$EG40</f>
        <v>0.60683760683760679</v>
      </c>
      <c r="EO41" s="7">
        <f>EO40/$EG40</f>
        <v>0.39316239316239315</v>
      </c>
      <c r="EP41" s="7">
        <f>EP40/$EG40</f>
        <v>8.5470085470085479E-3</v>
      </c>
      <c r="EQ41" s="7">
        <f>EQ40/$EG40</f>
        <v>8.5470085470085479E-3</v>
      </c>
      <c r="ER41" s="7">
        <f>ER40/$EG40</f>
        <v>8.5470085470085472E-2</v>
      </c>
      <c r="ES41" s="7">
        <f>ES40/$EG40</f>
        <v>0.89743589743589747</v>
      </c>
      <c r="ET41" s="7">
        <f>ET40/$EG40</f>
        <v>0.39316239316239315</v>
      </c>
      <c r="EU41" s="7">
        <f>EU40/$EG40</f>
        <v>0.49572649572649574</v>
      </c>
      <c r="EV41" s="7">
        <f>EV40/$EG40</f>
        <v>0.1111111111111111</v>
      </c>
      <c r="EW41" s="7">
        <f>EW40/$EG40</f>
        <v>0.26495726495726496</v>
      </c>
      <c r="EX41" s="7">
        <f>EX40/$EG40</f>
        <v>0.42735042735042733</v>
      </c>
      <c r="EY41" s="7">
        <f>EY40/$EG40</f>
        <v>0.26495726495726496</v>
      </c>
      <c r="EZ41" s="7">
        <f>EZ40/$EG40</f>
        <v>4.2735042735042736E-2</v>
      </c>
      <c r="FA41" s="7"/>
      <c r="FB41" s="7"/>
      <c r="FC41" s="7">
        <f>FC40/$FB40</f>
        <v>0.14285714285714285</v>
      </c>
      <c r="FD41" s="7">
        <f>FD40/$FB40</f>
        <v>0.5</v>
      </c>
      <c r="FE41" s="7">
        <f>FE40/$FB40</f>
        <v>0.35714285714285715</v>
      </c>
      <c r="FF41" s="7">
        <f>FF40/$FB40</f>
        <v>0</v>
      </c>
      <c r="FG41" s="7">
        <f>FG40/$FB40</f>
        <v>0.35714285714285715</v>
      </c>
      <c r="FH41" s="7">
        <f>FH40/$FB40</f>
        <v>0.6428571428571429</v>
      </c>
      <c r="FI41" s="7">
        <f>FI40/$FB40</f>
        <v>0.21428571428571427</v>
      </c>
      <c r="FJ41" s="7">
        <f>FJ40/$FB40</f>
        <v>0.14285714285714285</v>
      </c>
      <c r="FK41" s="7">
        <f>FK40/$FB40</f>
        <v>0.21428571428571427</v>
      </c>
      <c r="FL41" s="7">
        <f>FL40/$FB40</f>
        <v>0.2857142857142857</v>
      </c>
      <c r="FM41" s="7">
        <f>FM40/$FB40</f>
        <v>0.14285714285714285</v>
      </c>
      <c r="FN41" s="7">
        <f>FN40/$FB40</f>
        <v>0.14285714285714285</v>
      </c>
      <c r="FO41" s="7">
        <f>FO40/$FB40</f>
        <v>0.8571428571428571</v>
      </c>
      <c r="FP41" s="7">
        <f>FP40/$FB40</f>
        <v>0.21428571428571427</v>
      </c>
      <c r="FQ41" s="7">
        <f>FQ40/$FB40</f>
        <v>0.35714285714285715</v>
      </c>
      <c r="FR41" s="7">
        <f>FR40/$FB40</f>
        <v>0.42857142857142855</v>
      </c>
      <c r="FS41" s="10"/>
      <c r="FT41" s="18"/>
      <c r="FU41" s="11">
        <v>0.114</v>
      </c>
      <c r="FV41" s="11">
        <v>1.2E-2</v>
      </c>
      <c r="FW41" s="1"/>
      <c r="FX41" s="11">
        <v>5.8000000000000003E-2</v>
      </c>
      <c r="FY41" s="11">
        <v>0.20200000000000001</v>
      </c>
      <c r="FZ41" s="11">
        <v>0.28499999999999998</v>
      </c>
      <c r="GA41" s="11">
        <v>0.156</v>
      </c>
      <c r="GB41" s="11">
        <v>0.13200000000000001</v>
      </c>
      <c r="GC41" s="11">
        <v>0.16700000000000001</v>
      </c>
      <c r="GD41" s="1"/>
      <c r="GE41" s="1"/>
      <c r="GF41" s="11">
        <v>0.124</v>
      </c>
      <c r="GG41" s="11">
        <v>2.8000000000000001E-2</v>
      </c>
      <c r="GH41" s="11">
        <v>0.312</v>
      </c>
      <c r="GI41" s="11">
        <v>0.17499999999999999</v>
      </c>
      <c r="GJ41" s="11">
        <v>0.106</v>
      </c>
      <c r="GK41" s="11">
        <v>7.8E-2</v>
      </c>
      <c r="GL41" s="11">
        <v>5.5E-2</v>
      </c>
      <c r="GM41" s="11">
        <v>7.4999999999999997E-2</v>
      </c>
      <c r="GN41" s="11">
        <v>3.3000000000000002E-2</v>
      </c>
      <c r="GO41" s="11">
        <v>1.2999999999999999E-2</v>
      </c>
      <c r="GP41" s="1"/>
      <c r="GQ41" s="1"/>
      <c r="GR41" s="1"/>
      <c r="GS41" s="11">
        <v>0.23899999999999999</v>
      </c>
      <c r="GT41" s="11">
        <v>0.442</v>
      </c>
      <c r="GU41" s="11">
        <v>0.218</v>
      </c>
      <c r="GV41" s="11">
        <v>0.10199999999999999</v>
      </c>
      <c r="GW41" s="1"/>
      <c r="GX41" s="11">
        <v>0.498</v>
      </c>
      <c r="GY41" s="11">
        <v>0.10199999999999999</v>
      </c>
      <c r="GZ41" s="7"/>
      <c r="HA41" s="7">
        <v>0.73299999999999998</v>
      </c>
      <c r="HB41" s="11">
        <v>0.54600000000000004</v>
      </c>
      <c r="HC41" s="11">
        <v>0.86299999999999999</v>
      </c>
      <c r="HD41" s="11">
        <v>0.71699999999999997</v>
      </c>
      <c r="HE41" s="11">
        <v>0.27400000000000002</v>
      </c>
      <c r="HF41" s="11">
        <v>0.95899999999999996</v>
      </c>
      <c r="HG41" s="11">
        <v>0.85499999999999998</v>
      </c>
      <c r="HH41" s="11">
        <v>0.877</v>
      </c>
      <c r="HI41" s="1"/>
      <c r="HJ41" s="11">
        <v>0.80900000000000005</v>
      </c>
      <c r="HK41" s="11">
        <v>0.73</v>
      </c>
      <c r="HL41" s="11">
        <v>0.755</v>
      </c>
      <c r="HM41" s="11">
        <v>0.39400000000000002</v>
      </c>
      <c r="HN41" s="11">
        <v>0.112</v>
      </c>
      <c r="HO41" s="11">
        <v>0.12</v>
      </c>
      <c r="HP41" s="11">
        <v>5.0999999999999997E-2</v>
      </c>
      <c r="HQ41" s="1"/>
      <c r="HR41" s="11">
        <v>0.17399999999999999</v>
      </c>
      <c r="HS41" s="11">
        <v>0.14499999999999999</v>
      </c>
      <c r="HT41" s="1"/>
      <c r="HU41" s="11">
        <v>5.0000000000000001E-3</v>
      </c>
      <c r="HV41" s="11">
        <v>0.02</v>
      </c>
      <c r="HW41" s="11">
        <v>0.68100000000000005</v>
      </c>
      <c r="HX41" s="11">
        <v>0.11899999999999999</v>
      </c>
      <c r="HY41" s="11">
        <v>1.6E-2</v>
      </c>
      <c r="HZ41" s="11">
        <v>0.159</v>
      </c>
      <c r="IA41" s="1"/>
      <c r="IB41" s="53">
        <v>0.222</v>
      </c>
      <c r="IC41" s="11">
        <v>0.30199999999999999</v>
      </c>
      <c r="ID41" s="11">
        <v>0.24299999999999999</v>
      </c>
      <c r="IE41" s="11">
        <v>0.12</v>
      </c>
      <c r="IF41" s="11">
        <v>9.9000000000000005E-2</v>
      </c>
      <c r="IG41" s="11">
        <v>1.4E-2</v>
      </c>
      <c r="IH41" s="1"/>
      <c r="II41" s="11">
        <v>0.91800000000000004</v>
      </c>
      <c r="IJ41" s="11">
        <v>4.9000000000000002E-2</v>
      </c>
      <c r="IK41" s="11">
        <v>1.4E-2</v>
      </c>
      <c r="IL41" s="11">
        <v>0.02</v>
      </c>
      <c r="IM41" s="1"/>
      <c r="IN41" s="11">
        <v>0.107</v>
      </c>
      <c r="IO41" s="11">
        <v>0.16300000000000001</v>
      </c>
      <c r="IP41" s="11">
        <v>3.6999999999999998E-2</v>
      </c>
      <c r="IQ41" s="11">
        <v>0.18</v>
      </c>
      <c r="IR41" s="11">
        <v>6.5000000000000002E-2</v>
      </c>
      <c r="IS41" s="11">
        <v>7.0000000000000007E-2</v>
      </c>
      <c r="IT41" s="11">
        <v>0.16200000000000001</v>
      </c>
      <c r="IU41" s="11">
        <v>5.8999999999999997E-2</v>
      </c>
      <c r="IV41" s="11">
        <v>8.1000000000000003E-2</v>
      </c>
      <c r="IW41" s="11">
        <v>0.13400000000000001</v>
      </c>
      <c r="IX41" s="11">
        <v>9.7000000000000003E-2</v>
      </c>
      <c r="IY41" s="11">
        <v>3.1E-2</v>
      </c>
      <c r="IZ41" s="11">
        <v>9.0999999999999998E-2</v>
      </c>
      <c r="JA41" s="11">
        <v>0.27600000000000002</v>
      </c>
      <c r="JB41" s="11">
        <v>0.14399999999999999</v>
      </c>
      <c r="JC41" s="11">
        <v>0.74</v>
      </c>
      <c r="JD41" s="11">
        <v>5.8000000000000003E-2</v>
      </c>
      <c r="JE41" s="11">
        <v>6.3E-2</v>
      </c>
      <c r="JF41" s="11">
        <v>0.06</v>
      </c>
      <c r="JG41" s="11">
        <v>7.9000000000000001E-2</v>
      </c>
      <c r="JH41" s="11">
        <v>0.40699999999999997</v>
      </c>
      <c r="JI41" s="11">
        <v>8.1000000000000003E-2</v>
      </c>
      <c r="JJ41" s="11">
        <v>0.16200000000000001</v>
      </c>
      <c r="JK41" s="11">
        <v>0.14499999999999999</v>
      </c>
      <c r="JL41" s="11">
        <v>0.20599999999999999</v>
      </c>
      <c r="JM41" s="1"/>
      <c r="JN41" s="1"/>
      <c r="JO41" s="11">
        <f>JO40/$JN40</f>
        <v>0.11903261383330707</v>
      </c>
      <c r="JP41" s="11">
        <f>JP40/$JN40</f>
        <v>0.30841342366472352</v>
      </c>
      <c r="JQ41" s="11">
        <f>JQ40/$JN40</f>
        <v>0.18236962344414684</v>
      </c>
      <c r="JR41" s="11">
        <f>JR40/$JN40</f>
        <v>8.5158342524027097E-2</v>
      </c>
      <c r="JS41" s="11">
        <f>JS40/$JN40</f>
        <v>4.5612100204821177E-2</v>
      </c>
      <c r="JT41" s="11">
        <f>JT40/$JN40</f>
        <v>5.4513943595399399E-2</v>
      </c>
      <c r="JU41" s="11">
        <f>JU40/$JN40</f>
        <v>8.0904364266582637E-2</v>
      </c>
      <c r="JV41" s="11">
        <f>JV40/$JN40</f>
        <v>1.5046478651331338E-2</v>
      </c>
      <c r="JW41" s="11">
        <f>JW40/$JN40</f>
        <v>0.10894910981566094</v>
      </c>
      <c r="JX41" s="11">
        <f>JX40/$JN40</f>
        <v>0.1707105719237435</v>
      </c>
      <c r="JY41" s="11">
        <f>JY40/$JN40</f>
        <v>0.13439420198518987</v>
      </c>
      <c r="JZ41" s="11">
        <f>JZ40/$JN40</f>
        <v>3.6316369938553646E-2</v>
      </c>
      <c r="KA41" s="7"/>
      <c r="KB41" s="59">
        <v>0.94019900000000001</v>
      </c>
      <c r="KC41" s="59">
        <v>0.64119599999999999</v>
      </c>
      <c r="KD41" s="59">
        <v>0.91029899999999997</v>
      </c>
      <c r="KE41" s="59">
        <v>0.71760800000000002</v>
      </c>
      <c r="KF41" s="59">
        <v>0.87043199999999998</v>
      </c>
      <c r="KG41" s="59">
        <v>0.375415</v>
      </c>
      <c r="KH41" s="59">
        <v>0.52159500000000003</v>
      </c>
      <c r="KI41" s="59">
        <v>0.53156199999999998</v>
      </c>
      <c r="KJ41" s="59">
        <v>0.54484999999999995</v>
      </c>
      <c r="KK41" s="59">
        <v>0.85714199999999996</v>
      </c>
      <c r="KL41" s="59">
        <v>0.86</v>
      </c>
      <c r="KM41" s="59">
        <v>0.89036599999999999</v>
      </c>
      <c r="KN41" s="59">
        <v>0.52159500000000003</v>
      </c>
      <c r="KO41" s="59">
        <v>0.53156099999999995</v>
      </c>
      <c r="KP41" s="59">
        <v>0.86772499999999997</v>
      </c>
      <c r="KQ41" s="59">
        <v>0.67441899999999999</v>
      </c>
      <c r="KR41" s="59">
        <v>0.86378699999999997</v>
      </c>
      <c r="KS41" s="59">
        <v>0.63787400000000005</v>
      </c>
      <c r="KT41" s="59">
        <v>0.59136200000000005</v>
      </c>
      <c r="KU41" s="59">
        <v>0.634552</v>
      </c>
      <c r="KV41" s="59">
        <v>0.51495000000000002</v>
      </c>
      <c r="KW41" s="59">
        <v>0.694353</v>
      </c>
      <c r="KX41" s="59">
        <v>0.64</v>
      </c>
      <c r="KY41" s="59">
        <v>0.66</v>
      </c>
      <c r="KZ41" s="59">
        <v>0.67</v>
      </c>
      <c r="LA41" s="59">
        <v>0.43521600000000005</v>
      </c>
      <c r="LB41" s="59">
        <v>0.31893700000000003</v>
      </c>
      <c r="LC41" s="59">
        <v>0.26578099999999999</v>
      </c>
      <c r="LD41" s="59">
        <v>0.63787400000000005</v>
      </c>
      <c r="LE41" s="59">
        <v>0.55813899999999994</v>
      </c>
      <c r="LF41" s="59">
        <v>0.43853799999999998</v>
      </c>
      <c r="LG41" s="7"/>
      <c r="LH41" s="7"/>
      <c r="LI41" s="7"/>
      <c r="LJ41" s="66">
        <f>LJ40/$LI40</f>
        <v>0</v>
      </c>
      <c r="LK41" s="66">
        <f>LK40/$LI40</f>
        <v>0</v>
      </c>
      <c r="LL41" s="7">
        <f>LL40/$LI40</f>
        <v>0</v>
      </c>
      <c r="LM41" s="7">
        <f>LM40/$LI40</f>
        <v>0.47058823529411764</v>
      </c>
      <c r="LN41" s="7">
        <f>LN40/$LI40</f>
        <v>2.9411764705882353E-2</v>
      </c>
      <c r="LO41" s="7">
        <f>LO40/$LI40</f>
        <v>2.9411764705882353E-2</v>
      </c>
      <c r="LP41" s="7">
        <f>LP40/$LI40</f>
        <v>5.8823529411764705E-2</v>
      </c>
      <c r="LQ41" s="7">
        <f>LQ40/$LI40</f>
        <v>0.61764705882352944</v>
      </c>
      <c r="LR41" s="7">
        <f>LR40/$LI40</f>
        <v>0</v>
      </c>
      <c r="LS41" s="7">
        <f>LS40/$LI40</f>
        <v>0</v>
      </c>
      <c r="LT41" s="7"/>
      <c r="LU41" s="76">
        <v>0.13672769208712779</v>
      </c>
      <c r="LV41" s="11">
        <v>0.21695023786424436</v>
      </c>
      <c r="LW41" s="10"/>
      <c r="LX41" s="7"/>
      <c r="LY41" s="7"/>
      <c r="LZ41" s="7"/>
      <c r="MA41" s="7"/>
      <c r="MB41" s="7"/>
      <c r="MC41" s="7"/>
      <c r="MD41" s="7"/>
      <c r="ME41" s="7"/>
      <c r="MF41" s="7"/>
      <c r="MG41" s="7">
        <v>0.626</v>
      </c>
      <c r="MH41" s="81">
        <f>MH40/($B40/10000)</f>
        <v>40.395969281306876</v>
      </c>
      <c r="MI41" s="7">
        <v>0.60499999999999998</v>
      </c>
      <c r="MJ41" s="81">
        <f>MJ40/($B40/10000)</f>
        <v>16.868646513073202</v>
      </c>
      <c r="MK41" s="7">
        <v>0.60199999999999998</v>
      </c>
      <c r="ML41" s="81">
        <f>ML40/($B40/10000)</f>
        <v>654.7698317574467</v>
      </c>
      <c r="MM41" s="81">
        <f>MM40/($B40/10000)</f>
        <v>2227.9930749766945</v>
      </c>
      <c r="MN41" s="81">
        <f>MN40/($B40/10000)</f>
        <v>188.66249389621345</v>
      </c>
      <c r="MO41" s="81">
        <f>MO40/($B40/10000)</f>
        <v>9.7660585075686956</v>
      </c>
      <c r="MP41" s="7">
        <v>0.40200000000000002</v>
      </c>
      <c r="MQ41" s="81">
        <f>MQ40/($B40/10000)</f>
        <v>133.61743685355353</v>
      </c>
      <c r="MR41" s="7">
        <v>0.70899999999999996</v>
      </c>
      <c r="MS41" s="81">
        <f>MS40/($B40/10000)</f>
        <v>467.43907311226531</v>
      </c>
      <c r="MT41" s="7">
        <v>0.20699999999999999</v>
      </c>
      <c r="MU41" s="81">
        <f>MU40/($B40/10000)</f>
        <v>218.84849291960759</v>
      </c>
      <c r="MV41" s="81">
        <f>MV40/($B40/10000)</f>
        <v>2.2195587517201583</v>
      </c>
      <c r="MW41" s="81">
        <f>MW40/($B40/10000)</f>
        <v>3.551294002752253</v>
      </c>
      <c r="MX41" s="81">
        <f>MX40/($B40/10000)</f>
        <v>132.72961335286544</v>
      </c>
      <c r="MY41" s="81">
        <f>MY40/($B40/10000)</f>
        <v>73.68935055710925</v>
      </c>
      <c r="MZ41" s="7">
        <v>0.57799999999999996</v>
      </c>
      <c r="NA41" s="7"/>
      <c r="NB41" s="7"/>
      <c r="NC41" s="11">
        <f>NC40/$NB40</f>
        <v>0.51122153209109733</v>
      </c>
      <c r="ND41" s="11">
        <f>ND40/$NB40</f>
        <v>0.48877846790890267</v>
      </c>
      <c r="NE41" s="11">
        <f>NE40/$NB40</f>
        <v>2.7122153209109733E-2</v>
      </c>
      <c r="NF41" s="11">
        <f>NF40/$NB40</f>
        <v>2.4927536231884057E-2</v>
      </c>
      <c r="NG41" s="11">
        <f>NG40/$NB40</f>
        <v>1.5527950310559006E-2</v>
      </c>
      <c r="NH41" s="11">
        <f>NH40/$NB40</f>
        <v>0.29275362318840581</v>
      </c>
      <c r="NI41" s="11">
        <f>NI40/$NB40</f>
        <v>0.37747412008281572</v>
      </c>
      <c r="NJ41" s="11">
        <f>NJ40/$NB40</f>
        <v>0.17884057971014491</v>
      </c>
      <c r="NK41" s="11">
        <f>NK40/$NB40</f>
        <v>7.2587991718426503E-2</v>
      </c>
      <c r="NL41" s="11">
        <f>NL40/$NB40</f>
        <v>1.0766045548654244E-2</v>
      </c>
      <c r="NM41" s="11">
        <f>NM40/$NB40</f>
        <v>6.7577639751552801E-2</v>
      </c>
      <c r="NN41" s="11">
        <f>NN40/$NB40</f>
        <v>0.29275362318840581</v>
      </c>
      <c r="NO41" s="11">
        <f>NO40/$NB40</f>
        <v>0.37747412008281572</v>
      </c>
      <c r="NP41" s="11">
        <f>NP40/$NB40</f>
        <v>0.17884057971014491</v>
      </c>
      <c r="NQ41" s="11">
        <f>NQ40/$NB40</f>
        <v>8.3354037267080752E-2</v>
      </c>
    </row>
    <row r="42" spans="1:381">
      <c r="A42" s="4" t="str">
        <f>A40&amp;"index"</f>
        <v>City Centreindex</v>
      </c>
      <c r="B42" s="7"/>
      <c r="C42" s="12">
        <f>C41/C$6</f>
        <v>0.9797565391595876</v>
      </c>
      <c r="D42" s="12">
        <f>D41/D$6</f>
        <v>1.02132650059228</v>
      </c>
      <c r="E42" s="12">
        <f>E41/E$6</f>
        <v>0.51888224399259941</v>
      </c>
      <c r="F42" s="12">
        <f>F41/F$6</f>
        <v>0.41119813993077825</v>
      </c>
      <c r="G42" s="12">
        <f>G41/G$6</f>
        <v>0.42961374056716034</v>
      </c>
      <c r="H42" s="12">
        <f>H41/H$6</f>
        <v>1.9036942187284756</v>
      </c>
      <c r="I42" s="12">
        <f>I41/I$6</f>
        <v>1.1521150024662354</v>
      </c>
      <c r="J42" s="12">
        <f>J41/J$6</f>
        <v>0.7462328288772242</v>
      </c>
      <c r="K42" s="12">
        <f>K41/K$6</f>
        <v>0.62315920739537001</v>
      </c>
      <c r="L42" s="12">
        <f>L41/L$6</f>
        <v>0.53317535846722619</v>
      </c>
      <c r="M42" s="12">
        <f>M41/M$6</f>
        <v>0.45390917218271992</v>
      </c>
      <c r="N42" s="12">
        <f>N41/N$6</f>
        <v>1.9036942187284756</v>
      </c>
      <c r="O42" s="12">
        <f>O41/O$6</f>
        <v>1.1521150024662354</v>
      </c>
      <c r="P42" s="12">
        <f>P41/P$6</f>
        <v>0.7462328288772242</v>
      </c>
      <c r="Q42" s="12">
        <f>Q41/Q$6</f>
        <v>0.61040695414998836</v>
      </c>
      <c r="R42" s="12"/>
      <c r="S42" s="12">
        <f>S41/S$6</f>
        <v>0.68859428017591573</v>
      </c>
      <c r="T42" s="12">
        <f>T41/T$6</f>
        <v>1.4304808703494869</v>
      </c>
      <c r="U42" s="12">
        <f>U41/U$6</f>
        <v>0.49619924559332335</v>
      </c>
      <c r="V42" s="12">
        <f>V41/V$6</f>
        <v>1.0326173818454669</v>
      </c>
      <c r="W42" s="12">
        <f>W41/W$6</f>
        <v>0.47442442259407469</v>
      </c>
      <c r="X42" s="12">
        <f>X41/X$6</f>
        <v>1.155275032522082</v>
      </c>
      <c r="Y42" s="12">
        <f>Y41/Y$6</f>
        <v>0.31988433186696497</v>
      </c>
      <c r="Z42" s="12"/>
      <c r="AA42" s="12">
        <f>AA41/AA$6</f>
        <v>0.65692321407330534</v>
      </c>
      <c r="AB42" s="12">
        <f>AB41/AB$6</f>
        <v>0.95513708347780324</v>
      </c>
      <c r="AC42" s="12">
        <f>AC41/AC$6</f>
        <v>0.22280121662770028</v>
      </c>
      <c r="AD42" s="12">
        <f>AD41/AD$6</f>
        <v>1.5698470092179428</v>
      </c>
      <c r="AE42" s="12">
        <f>AE41/AE$6</f>
        <v>1.9976869751664188</v>
      </c>
      <c r="AF42" s="12">
        <f>AF41/AF$6</f>
        <v>1.4699472087468026</v>
      </c>
      <c r="AG42" s="12"/>
      <c r="AH42" s="12"/>
      <c r="AI42" s="12">
        <f>AI41/AI$6</f>
        <v>2.6430364840691669</v>
      </c>
      <c r="AJ42" s="12">
        <f>AJ41/AJ$6</f>
        <v>1.6402306280487167</v>
      </c>
      <c r="AK42" s="12">
        <f>AK41/AK$6</f>
        <v>1.0815383205670135</v>
      </c>
      <c r="AL42" s="12">
        <f>AL41/AL$6</f>
        <v>0.83048573807278669</v>
      </c>
      <c r="AM42" s="12">
        <f>AM41/AM$6</f>
        <v>0.68354460717356258</v>
      </c>
      <c r="AN42" s="12"/>
      <c r="AO42" s="12"/>
      <c r="AP42" s="12">
        <f>AP41/AP$6</f>
        <v>1.2059047802777887</v>
      </c>
      <c r="AQ42" s="12">
        <f>AQ41/AQ$6</f>
        <v>0.99761285319665083</v>
      </c>
      <c r="AR42" s="12">
        <f>AR41/AR$6</f>
        <v>0.70544997478820515</v>
      </c>
      <c r="AS42" s="12">
        <f>AS41/AS$6</f>
        <v>0.75298941309129352</v>
      </c>
      <c r="AT42" s="12">
        <f>AT41/AT$6</f>
        <v>0.45895436123736488</v>
      </c>
      <c r="AU42" s="12">
        <f>AU41/AU$6</f>
        <v>1.6214977432349298</v>
      </c>
      <c r="AV42" s="12">
        <f>AV41/AV$6</f>
        <v>0.7278254713624901</v>
      </c>
      <c r="AW42" s="12"/>
      <c r="AX42" s="12">
        <f>AX41/AX$6</f>
        <v>2.3185626220887814</v>
      </c>
      <c r="AY42" s="12">
        <f>AY41/AY$6</f>
        <v>0.68502502270540011</v>
      </c>
      <c r="AZ42" s="12">
        <f>AZ41/AZ$6</f>
        <v>0.52915958018614639</v>
      </c>
      <c r="BA42" s="12">
        <f>BA41/BA$6</f>
        <v>0.49466025187225604</v>
      </c>
      <c r="BB42" s="12">
        <f>BB41/BB$6</f>
        <v>0.27208645689485106</v>
      </c>
      <c r="BC42" s="12">
        <f>BC41/BC$6</f>
        <v>0.87734820591057583</v>
      </c>
      <c r="BD42" s="12">
        <f>BD41/BD$6</f>
        <v>2.2776063858643671</v>
      </c>
      <c r="BE42" s="12">
        <f>BE41/BE$6</f>
        <v>1.4453322909410302</v>
      </c>
      <c r="BF42" s="12">
        <f>BF41/BF$6</f>
        <v>1.3735024608418738</v>
      </c>
      <c r="BG42" s="12"/>
      <c r="BH42" s="12">
        <f>BH41/BH$6</f>
        <v>1.6838197536077237</v>
      </c>
      <c r="BI42" s="12">
        <f>BI41/BI$6</f>
        <v>5.7031593494265431</v>
      </c>
      <c r="BJ42" s="12">
        <f>BJ41/BJ$6</f>
        <v>8.0881544618979728E-2</v>
      </c>
      <c r="BK42" s="12">
        <f>BK41/BK$6</f>
        <v>8.8066221792664601E-2</v>
      </c>
      <c r="BL42" s="12">
        <f>BL41/BL$6</f>
        <v>0.41871092711279301</v>
      </c>
      <c r="BM42" s="12">
        <f>BM41/BM$6</f>
        <v>1.4468558708697656</v>
      </c>
      <c r="BN42" s="12">
        <f>BN41/BN$6</f>
        <v>0.23027100067562498</v>
      </c>
      <c r="BO42" s="12"/>
      <c r="BP42" s="12">
        <f>BP41/BP$6</f>
        <v>1.2778336598292994</v>
      </c>
      <c r="BQ42" s="12">
        <f>BQ41/BQ$6</f>
        <v>0.93220328419419696</v>
      </c>
      <c r="BR42" s="12">
        <f>BR41/BR$6</f>
        <v>0.52432941491837559</v>
      </c>
      <c r="BS42" s="12">
        <f>BS41/BS$6</f>
        <v>0.87294226927429308</v>
      </c>
      <c r="BT42" s="12">
        <f>BT41/BT$6</f>
        <v>1.2039933052509582</v>
      </c>
      <c r="BU42" s="12">
        <f>BU41/BU$6</f>
        <v>0.84179934756746211</v>
      </c>
      <c r="BV42" s="12">
        <f>BV41/BV$6</f>
        <v>1.8919475653912545</v>
      </c>
      <c r="BW42" s="12">
        <f>BW41/BW$6</f>
        <v>1.151155438620036</v>
      </c>
      <c r="BX42" s="12">
        <f>BX41/BX$6</f>
        <v>0.52206636420651986</v>
      </c>
      <c r="BY42" s="12">
        <f>BY41/BY$6</f>
        <v>2.2465008148909953</v>
      </c>
      <c r="BZ42" s="12">
        <f>BZ41/BZ$6</f>
        <v>0.55257788907351924</v>
      </c>
      <c r="CA42" s="12">
        <f>CA41/CA$6</f>
        <v>0.78119592968986007</v>
      </c>
      <c r="CB42" s="12">
        <f>CB41/CB$6</f>
        <v>0.84994713419918633</v>
      </c>
      <c r="CC42" s="12">
        <f>CC41/CC$6</f>
        <v>1.0437058752056039</v>
      </c>
      <c r="CD42" s="12">
        <f>CD41/CD$6</f>
        <v>0.9277309359706124</v>
      </c>
      <c r="CE42" s="12">
        <f>CE41/CE$6</f>
        <v>0.74561889538097337</v>
      </c>
      <c r="CF42" s="12">
        <f>CF41/CF$6</f>
        <v>0.84171872819031512</v>
      </c>
      <c r="CG42" s="12">
        <f>CG41/CG$6</f>
        <v>1.0676511561137083</v>
      </c>
      <c r="CH42" s="12">
        <f>CH41/CH$6</f>
        <v>0.8065223996235994</v>
      </c>
      <c r="CI42" s="12">
        <f>CI41/CI$6</f>
        <v>1.7299909739815293</v>
      </c>
      <c r="CJ42" s="12">
        <f>CJ41/CJ$6</f>
        <v>1.198614767673202</v>
      </c>
      <c r="CK42" s="12">
        <f>CK41/CK$6</f>
        <v>0.5361179429619517</v>
      </c>
      <c r="CL42" s="12">
        <f>CL41/CL$6</f>
        <v>2.0595773317962962</v>
      </c>
      <c r="CM42" s="12">
        <f>CM41/CM$6</f>
        <v>0.55956528298223751</v>
      </c>
      <c r="CN42" s="12">
        <f>CN41/CN$6</f>
        <v>0.89403024169561351</v>
      </c>
      <c r="CO42" s="12">
        <f>CO41/CO$6</f>
        <v>0.82663060476718997</v>
      </c>
      <c r="CP42" s="12">
        <f>CP41/CP$6</f>
        <v>0.95604832150094665</v>
      </c>
      <c r="CQ42" s="12">
        <f>CQ41/CQ$6</f>
        <v>0.93427977966947873</v>
      </c>
      <c r="CR42" s="12">
        <f>CR41/CR$6</f>
        <v>0.46631105184295851</v>
      </c>
      <c r="CS42" s="12">
        <f>CS41/CS$6</f>
        <v>0.90531138843672765</v>
      </c>
      <c r="CT42" s="12">
        <f>CT41/CT$6</f>
        <v>1.4543117603776614</v>
      </c>
      <c r="CU42" s="12">
        <f>CU41/CU$6</f>
        <v>0.88054663184656579</v>
      </c>
      <c r="CV42" s="12">
        <f>CV41/CV$6</f>
        <v>2.0552914837662657</v>
      </c>
      <c r="CW42" s="12">
        <f>CW41/CW$6</f>
        <v>1.1242487335346172</v>
      </c>
      <c r="CX42" s="12">
        <f>CX41/CX$6</f>
        <v>0.51748497328038157</v>
      </c>
      <c r="CY42" s="12">
        <f>CY41/CY$6</f>
        <v>2.4515389675999741</v>
      </c>
      <c r="CZ42" s="12">
        <f>CZ41/CZ$6</f>
        <v>0.57388921156850636</v>
      </c>
      <c r="DA42" s="12">
        <f>DA41/DA$6</f>
        <v>0.62538028690458569</v>
      </c>
      <c r="DB42" s="12">
        <f>DB41/DB$6</f>
        <v>0.87484135063257984</v>
      </c>
      <c r="DC42" s="12"/>
      <c r="DD42" s="12">
        <f>DD41/DD$6</f>
        <v>1.2097687997256916</v>
      </c>
      <c r="DE42" s="12">
        <f>DE41/DE$6</f>
        <v>1.0515645478556064</v>
      </c>
      <c r="DF42" s="12">
        <f>DF41/DF$6</f>
        <v>0.79102082363245851</v>
      </c>
      <c r="DG42" s="12">
        <f>DG41/DG$6</f>
        <v>0.84579367717241771</v>
      </c>
      <c r="DH42" s="12">
        <f>DH41/DH$6</f>
        <v>0.7834122203466527</v>
      </c>
      <c r="DI42" s="12"/>
      <c r="DJ42" s="12">
        <f>DJ41/DJ$6</f>
        <v>0.72301761401948239</v>
      </c>
      <c r="DK42" s="12">
        <f>DK41/DK$6</f>
        <v>0.81350476176269571</v>
      </c>
      <c r="DL42" s="12">
        <f>DL41/DL$6</f>
        <v>1.1725276601023686</v>
      </c>
      <c r="DM42" s="12">
        <f>DM41/DM$6</f>
        <v>1.1573740022524759</v>
      </c>
      <c r="DN42" s="12"/>
      <c r="DO42" s="12"/>
      <c r="DP42" s="12">
        <f>DP41/DP$6</f>
        <v>0.54141219504055282</v>
      </c>
      <c r="DQ42" s="12">
        <f>DQ41/DQ$6</f>
        <v>1.3763730345273448</v>
      </c>
      <c r="DR42" s="12">
        <f>DR41/DR$6</f>
        <v>0.87259977246071152</v>
      </c>
      <c r="DS42" s="12">
        <f>DS41/DS$6</f>
        <v>1.3269908994783133</v>
      </c>
      <c r="DT42" s="12">
        <f>DT41/DT$6</f>
        <v>0.42473223683483591</v>
      </c>
      <c r="DU42" s="12"/>
      <c r="DV42" s="12"/>
      <c r="DW42" s="12" t="e">
        <f>DW41/DW$6</f>
        <v>#DIV/0!</v>
      </c>
      <c r="DX42" s="12" t="e">
        <f>DX41/DX$6</f>
        <v>#DIV/0!</v>
      </c>
      <c r="DY42" s="12"/>
      <c r="DZ42" s="33">
        <f>(DZ40/(DO40/10000))/(DZ$5/(DO$5/10000))</f>
        <v>0.74162210596508882</v>
      </c>
      <c r="EA42" s="12">
        <f>EA41/EA$6</f>
        <v>0.6486757624398074</v>
      </c>
      <c r="EB42" s="12">
        <f>EB41/EB$6</f>
        <v>1.125549102698004</v>
      </c>
      <c r="EC42" s="12">
        <f>EC41/EC$6</f>
        <v>0.9100619873891812</v>
      </c>
      <c r="ED42" s="12">
        <f>ED41/ED$6</f>
        <v>1.2566614332896633</v>
      </c>
      <c r="EE42" s="12">
        <f>EE41/EE$6</f>
        <v>0.74868076979074594</v>
      </c>
      <c r="EF42" s="12"/>
      <c r="EG42" s="12"/>
      <c r="EH42" s="12">
        <f>EH41/EH$6</f>
        <v>0.41444340634624038</v>
      </c>
      <c r="EI42" s="12">
        <f>EI41/EI$6</f>
        <v>1.0155508072174739</v>
      </c>
      <c r="EJ42" s="12">
        <f>EJ41/EJ$6</f>
        <v>1.4643198991025079</v>
      </c>
      <c r="EK42" s="12">
        <f>EK41/EK$6</f>
        <v>1.01651341461768</v>
      </c>
      <c r="EL42" s="12">
        <f>EL41/EL$6</f>
        <v>1.0998500107135205</v>
      </c>
      <c r="EM42" s="12">
        <f>EM41/EM$6</f>
        <v>0.78110020543254965</v>
      </c>
      <c r="EN42" s="12">
        <f>EN41/EN$6</f>
        <v>1.1460255466877982</v>
      </c>
      <c r="EO42" s="12">
        <f>EO41/EO$6</f>
        <v>0.83565323565323557</v>
      </c>
      <c r="EP42" s="12">
        <f>EP41/EP$6</f>
        <v>0.29247863247863254</v>
      </c>
      <c r="EQ42" s="12">
        <f>EQ41/EQ$6</f>
        <v>0.37497260574183655</v>
      </c>
      <c r="ER42" s="12">
        <f>ER41/ER$6</f>
        <v>1.0120367905835035</v>
      </c>
      <c r="ES42" s="12">
        <f>ES41/ES$6</f>
        <v>1.0392641763200139</v>
      </c>
      <c r="ET42" s="12">
        <f>ET41/ET$6</f>
        <v>0.79656702747288888</v>
      </c>
      <c r="EU42" s="12">
        <f>EU41/EU$6</f>
        <v>1.255644758235432</v>
      </c>
      <c r="EV42" s="12">
        <f>EV41/EV$6</f>
        <v>0.99534613147178597</v>
      </c>
      <c r="EW42" s="12">
        <f>EW41/EW$6</f>
        <v>1.0963527940553333</v>
      </c>
      <c r="EX42" s="12">
        <f>EX41/EX$6</f>
        <v>1.118037585927494</v>
      </c>
      <c r="EY42" s="12">
        <f>EY41/EY$6</f>
        <v>0.95945371500927046</v>
      </c>
      <c r="EZ42" s="12">
        <f>EZ41/EZ$6</f>
        <v>0.42760033988104162</v>
      </c>
      <c r="FA42" s="12"/>
      <c r="FB42" s="12"/>
      <c r="FC42" s="12">
        <f>FC41/FC$6</f>
        <v>0.69597069597069594</v>
      </c>
      <c r="FD42" s="12">
        <f>FD41/FD$6</f>
        <v>0.79497907949790803</v>
      </c>
      <c r="FE42" s="12">
        <f>FE41/FE$6</f>
        <v>2.5850340136054419</v>
      </c>
      <c r="FF42" s="12">
        <f>FF41/FF$6</f>
        <v>0</v>
      </c>
      <c r="FG42" s="12">
        <f>FG41/FG$6</f>
        <v>1.6060862214708369</v>
      </c>
      <c r="FH42" s="12">
        <f>FH41/FH$6</f>
        <v>0.82668600435097905</v>
      </c>
      <c r="FI42" s="12">
        <f>FI41/FI$6</f>
        <v>1.2723214285714286</v>
      </c>
      <c r="FJ42" s="12">
        <f>FJ41/FJ$6</f>
        <v>1.292517006802721</v>
      </c>
      <c r="FK42" s="12">
        <f>FK41/FK$6</f>
        <v>1.4941022280471821</v>
      </c>
      <c r="FL42" s="12">
        <f>FL41/FL$6</f>
        <v>0.94409937888198758</v>
      </c>
      <c r="FM42" s="12">
        <f>FM41/FM$6</f>
        <v>0.51948051948051943</v>
      </c>
      <c r="FN42" s="12">
        <f>FN41/FN$6</f>
        <v>1.5734989648033124</v>
      </c>
      <c r="FO42" s="12">
        <f>FO41/FO$6</f>
        <v>0.94273309902832325</v>
      </c>
      <c r="FP42" s="12">
        <f>FP41/FP$6</f>
        <v>2.2309197651663406</v>
      </c>
      <c r="FQ42" s="12">
        <f>FQ41/FQ$6</f>
        <v>0.59918006937874491</v>
      </c>
      <c r="FR42" s="12">
        <f>FR41/FR$6</f>
        <v>1.3919413919413919</v>
      </c>
      <c r="FS42" s="12"/>
      <c r="FT42" s="12">
        <f>FT40/FT$5</f>
        <v>1.056105610561056</v>
      </c>
      <c r="FU42" s="12">
        <f>FU41/FU$6</f>
        <v>0.72611464968152872</v>
      </c>
      <c r="FV42" s="12">
        <f>FV41/FV$6</f>
        <v>1.0909090909090911</v>
      </c>
      <c r="FW42" s="18"/>
      <c r="FX42" s="12">
        <f>FX41/FX$6</f>
        <v>1.0545454545454547</v>
      </c>
      <c r="FY42" s="12">
        <f>FY41/FY$6</f>
        <v>0.98536585365853668</v>
      </c>
      <c r="FZ42" s="12">
        <f>FZ41/FZ$6</f>
        <v>1.0674157303370786</v>
      </c>
      <c r="GA42" s="12">
        <f>GA41/GA$6</f>
        <v>0.91764705882352937</v>
      </c>
      <c r="GB42" s="12">
        <f>GB41/GB$6</f>
        <v>1.0232558139534884</v>
      </c>
      <c r="GC42" s="12">
        <f>GC41/GC$6</f>
        <v>0.95977011494252884</v>
      </c>
      <c r="GD42" s="45"/>
      <c r="GE42" s="12">
        <f>GE40/GE$5</f>
        <v>1.0404631854926807</v>
      </c>
      <c r="GF42" s="12">
        <f>GF41/GF$6</f>
        <v>0.71676300578034691</v>
      </c>
      <c r="GG42" s="12">
        <f>GG41/GG$6</f>
        <v>0.51851851851851849</v>
      </c>
      <c r="GH42" s="12">
        <f>GH41/GH$6</f>
        <v>1.2946058091286308</v>
      </c>
      <c r="GI42" s="12">
        <f>GI41/GI$6</f>
        <v>1.1217948717948718</v>
      </c>
      <c r="GJ42" s="12">
        <f>GJ41/GJ$6</f>
        <v>0.80916030534351135</v>
      </c>
      <c r="GK42" s="12">
        <f>GK41/GK$6</f>
        <v>0.90697674418604657</v>
      </c>
      <c r="GL42" s="12">
        <f>GL41/GL$6</f>
        <v>1.0999999999999999</v>
      </c>
      <c r="GM42" s="12">
        <f>GM41/GM$6</f>
        <v>1.0869565217391304</v>
      </c>
      <c r="GN42" s="12">
        <f>GN41/GN$6</f>
        <v>1.1785714285714286</v>
      </c>
      <c r="GO42" s="12">
        <f>GO41/GO$6</f>
        <v>1.0833333333333333</v>
      </c>
      <c r="GP42" s="12">
        <f>GP40/GP$5</f>
        <v>1.0945965440461629</v>
      </c>
      <c r="GQ42" s="12">
        <f>GQ40/GQ$5</f>
        <v>1.0520281344965117</v>
      </c>
      <c r="GR42" s="18"/>
      <c r="GS42" s="12">
        <f>GS41/GS$6</f>
        <v>0.88847583643122663</v>
      </c>
      <c r="GT42" s="12">
        <f>GT41/GT$6</f>
        <v>0.98881431767337802</v>
      </c>
      <c r="GU42" s="12">
        <f>GU41/GU$6</f>
        <v>1.1413612565445026</v>
      </c>
      <c r="GV42" s="12">
        <f>GV41/GV$6</f>
        <v>1.096774193548387</v>
      </c>
      <c r="GW42" s="18"/>
      <c r="GX42" s="12">
        <f>GX41/GX$6</f>
        <v>1.0484210526315789</v>
      </c>
      <c r="GY42" s="12">
        <f>GY41/GY$6</f>
        <v>1.1208791208791209</v>
      </c>
      <c r="GZ42" s="7"/>
      <c r="HA42" s="12">
        <f>HA41/HA$6</f>
        <v>1.0367751060820367</v>
      </c>
      <c r="HB42" s="12">
        <f>HB41/HB$6</f>
        <v>1.0282485875706215</v>
      </c>
      <c r="HC42" s="12">
        <f>HC41/HC$6</f>
        <v>1.0105386416861826</v>
      </c>
      <c r="HD42" s="12">
        <f>HD41/HD$6</f>
        <v>1.0184659090909092</v>
      </c>
      <c r="HE42" s="12">
        <f>HE41/HE$6</f>
        <v>1.0620155038759691</v>
      </c>
      <c r="HF42" s="12">
        <f>HF41/HF$6</f>
        <v>1.0031380753138075</v>
      </c>
      <c r="HG42" s="12">
        <f>HG41/HG$6</f>
        <v>0.9682899207248018</v>
      </c>
      <c r="HH42" s="12">
        <f>HH41/HH$6</f>
        <v>0.97770345596432551</v>
      </c>
      <c r="HI42" s="18"/>
      <c r="HJ42" s="12">
        <f>HJ41/HJ$6</f>
        <v>1.0137844611528821</v>
      </c>
      <c r="HK42" s="12">
        <f>HK41/HK$6</f>
        <v>1.0096818810511756</v>
      </c>
      <c r="HL42" s="12">
        <f>HL41/HL$6</f>
        <v>1.0175202156334231</v>
      </c>
      <c r="HM42" s="12">
        <f>HM41/HM$6</f>
        <v>1.1098591549295775</v>
      </c>
      <c r="HN42" s="12">
        <f>HN41/HN$6</f>
        <v>1.0980392156862746</v>
      </c>
      <c r="HO42" s="12">
        <f>HO41/HO$6</f>
        <v>1.1111111111111112</v>
      </c>
      <c r="HP42" s="12">
        <f>HP41/HP$6</f>
        <v>0.91071428571428559</v>
      </c>
      <c r="HQ42" s="18"/>
      <c r="HR42" s="12">
        <f>HR41/HR$6</f>
        <v>0.94054054054054048</v>
      </c>
      <c r="HS42" s="12">
        <f>HS41/HS$6</f>
        <v>0.90062111801242228</v>
      </c>
      <c r="HT42" s="18"/>
      <c r="HU42" s="12">
        <f>HU41/HU$6</f>
        <v>0.625</v>
      </c>
      <c r="HV42" s="12">
        <f>HV41/HV$6</f>
        <v>1.1764705882352942</v>
      </c>
      <c r="HW42" s="12">
        <f>HW41/HW$6</f>
        <v>1.0118870728083209</v>
      </c>
      <c r="HX42" s="12">
        <f>HX41/HX$6</f>
        <v>0.89473684210526305</v>
      </c>
      <c r="HY42" s="12">
        <f>HY41/HY$6</f>
        <v>0.8421052631578948</v>
      </c>
      <c r="HZ42" s="12">
        <f>HZ41/HZ$6</f>
        <v>1.06</v>
      </c>
      <c r="IA42" s="18"/>
      <c r="IB42" s="12">
        <f>IB41/IB$6</f>
        <v>0.9910714285714286</v>
      </c>
      <c r="IC42" s="12">
        <f>IC41/IC$6</f>
        <v>0.99342105263157898</v>
      </c>
      <c r="ID42" s="12">
        <f>ID41/ID$6</f>
        <v>1.0657894736842104</v>
      </c>
      <c r="IE42" s="12">
        <f>IE41/IE$6</f>
        <v>0.90225563909774431</v>
      </c>
      <c r="IF42" s="12">
        <f>IF41/IF$6</f>
        <v>1.03125</v>
      </c>
      <c r="IG42" s="12">
        <f>IG41/IG$6</f>
        <v>0.93333333333333335</v>
      </c>
      <c r="IH42" s="18"/>
      <c r="II42" s="12">
        <f>II41/II$6</f>
        <v>1.0121278941565601</v>
      </c>
      <c r="IJ42" s="12">
        <f>IJ41/IJ$6</f>
        <v>0.92452830188679247</v>
      </c>
      <c r="IK42" s="12">
        <f>IK41/IK$6</f>
        <v>0.875</v>
      </c>
      <c r="IL42" s="12">
        <f>IL41/IL$6</f>
        <v>0.83333333333333337</v>
      </c>
      <c r="IM42" s="18"/>
      <c r="IN42" s="12">
        <f>IN41/IN$6</f>
        <v>0.94690265486725655</v>
      </c>
      <c r="IO42" s="12">
        <f>IO41/IO$6</f>
        <v>0.87165775401069523</v>
      </c>
      <c r="IP42" s="12">
        <f>IP41/IP$6</f>
        <v>0.94871794871794868</v>
      </c>
      <c r="IQ42" s="12">
        <f>IQ41/IQ$6</f>
        <v>0.8571428571428571</v>
      </c>
      <c r="IR42" s="12">
        <f>IR41/IR$6</f>
        <v>1.0317460317460319</v>
      </c>
      <c r="IS42" s="12">
        <f>IS41/IS$6</f>
        <v>0.78651685393258441</v>
      </c>
      <c r="IT42" s="12">
        <f>IT41/IT$6</f>
        <v>1.0451612903225806</v>
      </c>
      <c r="IU42" s="12">
        <f>IU41/IU$6</f>
        <v>0.88059701492537301</v>
      </c>
      <c r="IV42" s="12">
        <f>IV41/IV$6</f>
        <v>0.95294117647058818</v>
      </c>
      <c r="IW42" s="12">
        <f>IW41/IW$6</f>
        <v>1.0387596899224807</v>
      </c>
      <c r="IX42" s="12">
        <f>IX41/IX$6</f>
        <v>1.0359476513352324</v>
      </c>
      <c r="IY42" s="12">
        <f>IY41/IY$6</f>
        <v>1.0333333333333334</v>
      </c>
      <c r="IZ42" s="12">
        <f>IZ41/IZ$6</f>
        <v>0.95789473684210524</v>
      </c>
      <c r="JA42" s="12">
        <f>JA41/JA$6</f>
        <v>1.0045021573012667</v>
      </c>
      <c r="JB42" s="12">
        <f>JB41/JB$6</f>
        <v>1.0359712230215825</v>
      </c>
      <c r="JC42" s="12">
        <f>JC41/JC$6</f>
        <v>0.99730458221024254</v>
      </c>
      <c r="JD42" s="12">
        <f>JD41/JD$6</f>
        <v>0.90625</v>
      </c>
      <c r="JE42" s="12">
        <f>JE41/JE$6</f>
        <v>1.0161290322580645</v>
      </c>
      <c r="JF42" s="12">
        <f>JF41/JF$6</f>
        <v>1.0344827586206895</v>
      </c>
      <c r="JG42" s="12">
        <f>JG41/JG$6</f>
        <v>1.0675675675675675</v>
      </c>
      <c r="JH42" s="12">
        <f>JH41/JH$6</f>
        <v>0.95764705882352941</v>
      </c>
      <c r="JI42" s="12">
        <f>JI41/JI$6</f>
        <v>0.92045454545454553</v>
      </c>
      <c r="JJ42" s="12">
        <f>JJ41/JJ$6</f>
        <v>1.0451612903225806</v>
      </c>
      <c r="JK42" s="12">
        <f>JK41/JK$6</f>
        <v>1.0661764705882351</v>
      </c>
      <c r="JL42" s="12">
        <f>JL41/JL$6</f>
        <v>1.0404040404040402</v>
      </c>
      <c r="JM42" s="1"/>
      <c r="JN42" s="1"/>
      <c r="JO42" s="56">
        <f>JO41/JO$6</f>
        <v>1.2442752651110327</v>
      </c>
      <c r="JP42" s="56">
        <f>JP41/JP$6</f>
        <v>1.204213214899746</v>
      </c>
      <c r="JQ42" s="56">
        <f>JQ41/JQ$6</f>
        <v>1.2133323662388644</v>
      </c>
      <c r="JR42" s="56">
        <f>JR41/JR$6</f>
        <v>0.72048543832770184</v>
      </c>
      <c r="JS42" s="56">
        <f>JS41/JS$6</f>
        <v>0.61590503754486148</v>
      </c>
      <c r="JT42" s="56">
        <f>JT41/JT$6</f>
        <v>0.688029801559494</v>
      </c>
      <c r="JU42" s="56">
        <f>JU41/JU$6</f>
        <v>0.97236276111630604</v>
      </c>
      <c r="JV42" s="56">
        <f>JV41/JV$6</f>
        <v>0.40197241207084011</v>
      </c>
      <c r="JW42" s="56">
        <f>JW41/JW$6</f>
        <v>1.0297766409195239</v>
      </c>
      <c r="JX42" s="56">
        <f>JX41/JX$6</f>
        <v>1.3417617615154243</v>
      </c>
      <c r="JY42" s="56">
        <f>JY41/JY$6</f>
        <v>1.3976997006459746</v>
      </c>
      <c r="JZ42" s="56">
        <f>JZ41/JZ$6</f>
        <v>1.168674794197585</v>
      </c>
      <c r="KA42" s="7"/>
      <c r="KB42" s="12">
        <f>KB41/KB$6</f>
        <v>1.00295489045037</v>
      </c>
      <c r="KC42" s="12">
        <f>KC41/KC$6</f>
        <v>0.97466345627667728</v>
      </c>
      <c r="KD42" s="12">
        <f>KD41/KD$6</f>
        <v>1.0202069106962137</v>
      </c>
      <c r="KE42" s="12">
        <f>KE41/KE$6</f>
        <v>0.98173361059428688</v>
      </c>
      <c r="KF42" s="12">
        <f>KF41/KF$6</f>
        <v>1.0174184423690578</v>
      </c>
      <c r="KG42" s="12">
        <f>KG41/KG$6</f>
        <v>1.0112978522227998</v>
      </c>
      <c r="KH42" s="12">
        <f>KH41/KH$6</f>
        <v>0.90319949714024483</v>
      </c>
      <c r="KI42" s="12">
        <f>KI41/KI$6</f>
        <v>0.85343912710505143</v>
      </c>
      <c r="KJ42" s="12">
        <f>KJ41/KJ$6</f>
        <v>0.78418814182600605</v>
      </c>
      <c r="KK42" s="12">
        <f>KK41/KK$6</f>
        <v>1.0524970253773074</v>
      </c>
      <c r="KL42" s="12">
        <f>KL41/KL$6</f>
        <v>0.9885057471264368</v>
      </c>
      <c r="KM42" s="12">
        <f>KM41/KM$6</f>
        <v>1.0017337496132535</v>
      </c>
      <c r="KN42" s="12">
        <f>KN41/KN$6</f>
        <v>1.0644795918367347</v>
      </c>
      <c r="KO42" s="12">
        <f>KO41/KO$6</f>
        <v>1.0057709300279465</v>
      </c>
      <c r="KP42" s="12">
        <f>KP41/KP$6</f>
        <v>0.96316502203327747</v>
      </c>
      <c r="KQ42" s="12">
        <f>KQ41/KQ$6</f>
        <v>0.97174329639929102</v>
      </c>
      <c r="KR42" s="12">
        <f>KR41/KR$6</f>
        <v>1.0150998075065398</v>
      </c>
      <c r="KS42" s="12">
        <f>KS41/KS$6</f>
        <v>0.8315113814419014</v>
      </c>
      <c r="KT42" s="12">
        <f>KT41/KT$6</f>
        <v>0.88985360260382429</v>
      </c>
      <c r="KU42" s="12">
        <f>KU41/KU$6</f>
        <v>0.9214139677524279</v>
      </c>
      <c r="KV42" s="12">
        <f>KV41/KV$6</f>
        <v>1.0882037822451294</v>
      </c>
      <c r="KW42" s="12">
        <f>KW41/KW$6</f>
        <v>0.93234533486944404</v>
      </c>
      <c r="KX42" s="12">
        <f>KX41/KX$6</f>
        <v>0.7441860465116279</v>
      </c>
      <c r="KY42" s="12">
        <f>KY41/KY$6</f>
        <v>0.75862068965517249</v>
      </c>
      <c r="KZ42" s="12">
        <f>KZ41/KZ$6</f>
        <v>0.77011494252873569</v>
      </c>
      <c r="LA42" s="12">
        <f>LA41/LA$6</f>
        <v>0.72434350461519015</v>
      </c>
      <c r="LB42" s="12">
        <f>LB41/LB$6</f>
        <v>0.69826712351260523</v>
      </c>
      <c r="LC42" s="12">
        <f>LC41/LC$6</f>
        <v>0.80707225604664234</v>
      </c>
      <c r="LD42" s="12">
        <f>LD41/LD$6</f>
        <v>0.89611070136620663</v>
      </c>
      <c r="LE42" s="12">
        <f>LE41/LE$6</f>
        <v>0.90613011580316205</v>
      </c>
      <c r="LF42" s="12">
        <f>LF41/LF$6</f>
        <v>0.66992152591386323</v>
      </c>
      <c r="LG42" s="7"/>
      <c r="LH42" s="7"/>
      <c r="LI42" s="7"/>
      <c r="LJ42" s="72" t="e">
        <f>LJ41/LJ$6</f>
        <v>#DIV/0!</v>
      </c>
      <c r="LK42" s="72" t="e">
        <f>LK41/LK$6</f>
        <v>#DIV/0!</v>
      </c>
      <c r="LL42" s="12">
        <f>LL41/LL$6</f>
        <v>0</v>
      </c>
      <c r="LM42" s="12">
        <f>LM41/LM$6</f>
        <v>1.8729411764705883</v>
      </c>
      <c r="LN42" s="12">
        <f>LN41/LN$6</f>
        <v>0.17736185383244207</v>
      </c>
      <c r="LO42" s="12">
        <f>LO41/LO$6</f>
        <v>0.22226358897989576</v>
      </c>
      <c r="LP42" s="12">
        <f>LP41/LP$6</f>
        <v>0.48774509803921567</v>
      </c>
      <c r="LQ42" s="12">
        <f>LQ41/LQ$6</f>
        <v>1.4460207612456748</v>
      </c>
      <c r="LR42" s="12">
        <f>LR41/LR$6</f>
        <v>0</v>
      </c>
      <c r="LS42" s="12">
        <f>LS41/LS$6</f>
        <v>0</v>
      </c>
      <c r="LT42" s="7"/>
      <c r="LU42" s="12">
        <f>LU41/LU$6</f>
        <v>0.857327413853889</v>
      </c>
      <c r="LV42" s="12">
        <f>LV41/LV$6</f>
        <v>1.0368999148676306</v>
      </c>
      <c r="LW42" s="10"/>
      <c r="LX42" s="7"/>
      <c r="LY42" s="7"/>
      <c r="LZ42" s="7"/>
      <c r="MA42" s="7"/>
      <c r="MB42" s="7"/>
      <c r="MC42" s="7"/>
      <c r="MD42" s="7"/>
      <c r="ME42" s="7"/>
      <c r="MF42" s="7"/>
      <c r="MG42" s="12">
        <f>MG41/MG$6</f>
        <v>0.86119136057229329</v>
      </c>
      <c r="MH42" s="12">
        <f>MH41/MH$6</f>
        <v>7.2636080823044793</v>
      </c>
      <c r="MI42" s="12">
        <f>MI41/MI$6</f>
        <v>0.85681914742954257</v>
      </c>
      <c r="MJ42" s="12">
        <f>MJ41/MJ$6</f>
        <v>2.6809176658260987</v>
      </c>
      <c r="MK42" s="12">
        <f>MK41/MK$6</f>
        <v>0.9697742938931605</v>
      </c>
      <c r="ML42" s="12">
        <f>ML41/ML$6</f>
        <v>5.0938260020568276</v>
      </c>
      <c r="MM42" s="12">
        <f>MM41/MM$6</f>
        <v>3.4714978753305434</v>
      </c>
      <c r="MN42" s="12">
        <f>MN41/MN$6</f>
        <v>1.6442638863043773</v>
      </c>
      <c r="MO42" s="12">
        <f>MO41/MO$6</f>
        <v>1.3987039841595772</v>
      </c>
      <c r="MP42" s="12">
        <f>MP41/MP$6</f>
        <v>1.4851430281401354</v>
      </c>
      <c r="MQ42" s="12">
        <f>MQ41/MQ$6</f>
        <v>1.3315258654734781</v>
      </c>
      <c r="MR42" s="12">
        <f>MR41/MR$6</f>
        <v>1.0573015695485217</v>
      </c>
      <c r="MS42" s="12">
        <f>MS41/MS$6</f>
        <v>7.3343274694570342</v>
      </c>
      <c r="MT42" s="12">
        <f>MT41/MT$6</f>
        <v>1.5743360408871041</v>
      </c>
      <c r="MU42" s="12">
        <f>MU41/MU$6</f>
        <v>1.9646916088125415</v>
      </c>
      <c r="MV42" s="12">
        <f>MV41/MV$6</f>
        <v>9.9412018708862515</v>
      </c>
      <c r="MW42" s="12">
        <f>MW41/MW$6</f>
        <v>0.84934540256115543</v>
      </c>
      <c r="MX42" s="12">
        <f>MX41/MX$6</f>
        <v>10.773183839652347</v>
      </c>
      <c r="MY42" s="12">
        <f>MY41/MY$6</f>
        <v>3.5043696170344192</v>
      </c>
      <c r="MZ42" s="12">
        <f>MZ41/MZ$6</f>
        <v>0.85673164289409287</v>
      </c>
      <c r="NA42" s="7"/>
      <c r="NB42" s="7"/>
      <c r="NC42" s="12">
        <f>NC41/NC$6</f>
        <v>1.0486197257511978</v>
      </c>
      <c r="ND42" s="12">
        <f>ND41/ND$6</f>
        <v>0.95374854068806703</v>
      </c>
      <c r="NE42" s="12">
        <f>NE41/NE$6</f>
        <v>0.49409943031934928</v>
      </c>
      <c r="NF42" s="12">
        <f>NF41/NF$6</f>
        <v>0.41485777729871748</v>
      </c>
      <c r="NG42" s="12">
        <f>NG41/NG$6</f>
        <v>0.42534625544370674</v>
      </c>
      <c r="NH42" s="12">
        <f>NH41/NH$6</f>
        <v>1.9415315356736951</v>
      </c>
      <c r="NI42" s="12">
        <f>NI41/NI$6</f>
        <v>1.1935938378363868</v>
      </c>
      <c r="NJ42" s="12">
        <f>NJ41/NJ$6</f>
        <v>0.75210056950066639</v>
      </c>
      <c r="NK42" s="12">
        <f>NK41/NK$6</f>
        <v>0.59030736134018236</v>
      </c>
      <c r="NL42" s="12">
        <f>NL41/NL$6</f>
        <v>0.51947532148945919</v>
      </c>
      <c r="NM42" s="12">
        <f>NM41/NM$6</f>
        <v>0.44609927874883809</v>
      </c>
      <c r="NN42" s="12">
        <f>NN41/NN$6</f>
        <v>1.9415315356736951</v>
      </c>
      <c r="NO42" s="12">
        <f>NO41/NO$6</f>
        <v>1.1935938378363868</v>
      </c>
      <c r="NP42" s="12">
        <f>NP41/NP$6</f>
        <v>0.75210056950066639</v>
      </c>
      <c r="NQ42" s="12">
        <f>NQ41/NQ$6</f>
        <v>0.58009113213397623</v>
      </c>
    </row>
    <row r="43" spans="1:381">
      <c r="A43" s="2" t="s">
        <v>18</v>
      </c>
      <c r="B43" s="10">
        <v>32606</v>
      </c>
      <c r="C43" s="10">
        <v>16273</v>
      </c>
      <c r="D43" s="10">
        <v>16333</v>
      </c>
      <c r="E43" s="10">
        <v>1534</v>
      </c>
      <c r="F43" s="10">
        <v>1302</v>
      </c>
      <c r="G43" s="1">
        <v>574</v>
      </c>
      <c r="H43" s="10">
        <v>3581</v>
      </c>
      <c r="I43" s="10">
        <v>18628</v>
      </c>
      <c r="J43" s="10">
        <v>4139</v>
      </c>
      <c r="K43" s="10">
        <v>2395</v>
      </c>
      <c r="L43" s="1">
        <v>453</v>
      </c>
      <c r="M43" s="1">
        <f>E43+F43+G43</f>
        <v>3410</v>
      </c>
      <c r="N43" s="1">
        <f>H43</f>
        <v>3581</v>
      </c>
      <c r="O43" s="1">
        <f>I43</f>
        <v>18628</v>
      </c>
      <c r="P43" s="1">
        <f>J43</f>
        <v>4139</v>
      </c>
      <c r="Q43" s="1">
        <f>K43+L43</f>
        <v>2848</v>
      </c>
      <c r="R43" s="1">
        <v>17661</v>
      </c>
      <c r="S43" s="1">
        <v>1269</v>
      </c>
      <c r="T43" s="1">
        <v>7287</v>
      </c>
      <c r="U43" s="1">
        <v>591</v>
      </c>
      <c r="V43" s="1">
        <v>5657</v>
      </c>
      <c r="W43" s="1">
        <v>1348</v>
      </c>
      <c r="X43" s="1">
        <v>1287</v>
      </c>
      <c r="Y43" s="1">
        <v>222</v>
      </c>
      <c r="Z43" s="1">
        <v>17661</v>
      </c>
      <c r="AA43" s="10">
        <v>8342</v>
      </c>
      <c r="AB43" s="1">
        <v>144</v>
      </c>
      <c r="AC43" s="1">
        <v>453</v>
      </c>
      <c r="AD43" s="10">
        <v>1876</v>
      </c>
      <c r="AE43" s="1">
        <v>6670</v>
      </c>
      <c r="AF43" s="1">
        <v>176</v>
      </c>
      <c r="AG43" s="1">
        <v>353</v>
      </c>
      <c r="AH43" s="1">
        <v>17661</v>
      </c>
      <c r="AI43" s="1">
        <v>183</v>
      </c>
      <c r="AJ43" s="1">
        <v>2550</v>
      </c>
      <c r="AK43" s="1">
        <v>11676</v>
      </c>
      <c r="AL43" s="1">
        <v>2719</v>
      </c>
      <c r="AM43" s="1">
        <v>533</v>
      </c>
      <c r="AN43" s="1">
        <v>3.7</v>
      </c>
      <c r="AO43" s="1">
        <v>17661</v>
      </c>
      <c r="AP43" s="1">
        <v>8556</v>
      </c>
      <c r="AQ43" s="1">
        <v>6026</v>
      </c>
      <c r="AR43" s="1">
        <v>2737</v>
      </c>
      <c r="AS43" s="1">
        <v>313</v>
      </c>
      <c r="AT43" s="1">
        <v>29</v>
      </c>
      <c r="AU43" s="1">
        <v>609</v>
      </c>
      <c r="AV43" s="1">
        <v>1950</v>
      </c>
      <c r="AW43" s="1"/>
      <c r="AX43" s="1">
        <v>474</v>
      </c>
      <c r="AY43" s="1">
        <v>5533</v>
      </c>
      <c r="AZ43" s="1">
        <v>4341</v>
      </c>
      <c r="BA43" s="1">
        <v>425</v>
      </c>
      <c r="BB43" s="1">
        <v>54</v>
      </c>
      <c r="BC43" s="1">
        <v>784</v>
      </c>
      <c r="BD43" s="1">
        <v>5228</v>
      </c>
      <c r="BE43" s="1">
        <v>180</v>
      </c>
      <c r="BF43" s="1">
        <v>1688</v>
      </c>
      <c r="BG43" s="1">
        <v>18241</v>
      </c>
      <c r="BH43" s="1">
        <v>457</v>
      </c>
      <c r="BI43" s="1">
        <v>132</v>
      </c>
      <c r="BJ43" s="1">
        <v>126</v>
      </c>
      <c r="BK43" s="1">
        <v>288</v>
      </c>
      <c r="BL43" s="1">
        <v>1214</v>
      </c>
      <c r="BM43" s="1">
        <v>16619</v>
      </c>
      <c r="BN43" s="1">
        <v>3</v>
      </c>
      <c r="BO43" s="1"/>
      <c r="BP43" s="1">
        <v>27309</v>
      </c>
      <c r="BQ43" s="1">
        <v>21643</v>
      </c>
      <c r="BR43" s="1">
        <v>2687</v>
      </c>
      <c r="BS43" s="1">
        <v>13927</v>
      </c>
      <c r="BT43" s="1">
        <v>2093</v>
      </c>
      <c r="BU43" s="1">
        <v>1236</v>
      </c>
      <c r="BV43" s="1">
        <v>1700</v>
      </c>
      <c r="BW43" s="1">
        <v>5666</v>
      </c>
      <c r="BX43" s="1">
        <v>1673</v>
      </c>
      <c r="BY43" s="1">
        <v>1857</v>
      </c>
      <c r="BZ43" s="1">
        <v>720</v>
      </c>
      <c r="CA43" s="1">
        <v>954</v>
      </c>
      <c r="CB43" s="1">
        <v>462</v>
      </c>
      <c r="CC43" s="1">
        <v>13824</v>
      </c>
      <c r="CD43" s="1">
        <v>11294</v>
      </c>
      <c r="CE43" s="1">
        <v>843</v>
      </c>
      <c r="CF43" s="1">
        <v>7545</v>
      </c>
      <c r="CG43" s="1">
        <v>1364</v>
      </c>
      <c r="CH43" s="1">
        <v>775</v>
      </c>
      <c r="CI43" s="1">
        <v>767</v>
      </c>
      <c r="CJ43" s="1">
        <v>2530</v>
      </c>
      <c r="CK43" s="1">
        <v>756</v>
      </c>
      <c r="CL43" s="1">
        <v>864</v>
      </c>
      <c r="CM43" s="1">
        <v>101</v>
      </c>
      <c r="CN43" s="1">
        <v>573</v>
      </c>
      <c r="CO43" s="1">
        <v>236</v>
      </c>
      <c r="CP43" s="1">
        <v>13485</v>
      </c>
      <c r="CQ43" s="1">
        <v>10349</v>
      </c>
      <c r="CR43" s="1">
        <v>1844</v>
      </c>
      <c r="CS43" s="1">
        <v>6382</v>
      </c>
      <c r="CT43" s="1">
        <v>729</v>
      </c>
      <c r="CU43" s="1">
        <v>461</v>
      </c>
      <c r="CV43" s="1">
        <v>933</v>
      </c>
      <c r="CW43" s="1">
        <v>3136</v>
      </c>
      <c r="CX43" s="1">
        <v>917</v>
      </c>
      <c r="CY43" s="1">
        <v>993</v>
      </c>
      <c r="CZ43" s="1">
        <v>619</v>
      </c>
      <c r="DA43" s="1">
        <v>381</v>
      </c>
      <c r="DB43" s="1">
        <v>226</v>
      </c>
      <c r="DC43" s="1"/>
      <c r="DD43" s="1">
        <v>18311</v>
      </c>
      <c r="DE43" s="1">
        <v>9490</v>
      </c>
      <c r="DF43" s="1">
        <v>2882</v>
      </c>
      <c r="DG43" s="1">
        <v>883</v>
      </c>
      <c r="DH43" s="1">
        <v>301</v>
      </c>
      <c r="DI43" s="1"/>
      <c r="DJ43" s="1">
        <v>1922</v>
      </c>
      <c r="DK43" s="1">
        <v>2436</v>
      </c>
      <c r="DL43" s="1">
        <v>27509</v>
      </c>
      <c r="DM43" s="10">
        <f>DD43+DE43</f>
        <v>27801</v>
      </c>
      <c r="DN43" s="1"/>
      <c r="DO43" s="1">
        <v>28666</v>
      </c>
      <c r="DP43" s="1">
        <v>4284</v>
      </c>
      <c r="DQ43" s="1">
        <v>3544</v>
      </c>
      <c r="DR43" s="1">
        <v>2563</v>
      </c>
      <c r="DS43" s="1">
        <v>14465</v>
      </c>
      <c r="DT43" s="1">
        <v>3810</v>
      </c>
      <c r="DU43" s="1"/>
      <c r="DV43" s="23"/>
      <c r="DW43" s="23"/>
      <c r="DX43" s="23"/>
      <c r="DY43" s="1"/>
      <c r="DZ43" s="34">
        <v>2070</v>
      </c>
      <c r="EA43" s="36">
        <v>120</v>
      </c>
      <c r="EB43" s="36">
        <v>1110</v>
      </c>
      <c r="EC43" s="36">
        <v>840</v>
      </c>
      <c r="ED43" s="36">
        <v>1100</v>
      </c>
      <c r="EE43" s="36">
        <v>970</v>
      </c>
      <c r="EF43" s="37"/>
      <c r="EG43" s="36">
        <v>975</v>
      </c>
      <c r="EH43" s="36">
        <v>95</v>
      </c>
      <c r="EI43" s="36">
        <v>35</v>
      </c>
      <c r="EJ43" s="36">
        <v>265</v>
      </c>
      <c r="EK43" s="36">
        <v>180</v>
      </c>
      <c r="EL43" s="36">
        <v>210</v>
      </c>
      <c r="EM43" s="36">
        <v>190</v>
      </c>
      <c r="EN43" s="36">
        <v>545</v>
      </c>
      <c r="EO43" s="36">
        <v>430</v>
      </c>
      <c r="EP43" s="36">
        <v>40</v>
      </c>
      <c r="EQ43" s="36">
        <v>15</v>
      </c>
      <c r="ER43" s="36">
        <v>70</v>
      </c>
      <c r="ES43" s="36">
        <v>850</v>
      </c>
      <c r="ET43" s="36">
        <v>460</v>
      </c>
      <c r="EU43" s="36">
        <v>425</v>
      </c>
      <c r="EV43" s="36">
        <v>90</v>
      </c>
      <c r="EW43" s="36">
        <v>210</v>
      </c>
      <c r="EX43" s="36">
        <v>415</v>
      </c>
      <c r="EY43" s="36">
        <v>260</v>
      </c>
      <c r="EZ43" s="36">
        <v>90</v>
      </c>
      <c r="FA43" s="1"/>
      <c r="FB43" s="36">
        <v>160</v>
      </c>
      <c r="FC43" s="36">
        <v>25</v>
      </c>
      <c r="FD43" s="36">
        <v>120</v>
      </c>
      <c r="FE43" s="36">
        <v>15</v>
      </c>
      <c r="FF43" s="36">
        <v>0</v>
      </c>
      <c r="FG43" s="36">
        <v>35</v>
      </c>
      <c r="FH43" s="36">
        <v>125</v>
      </c>
      <c r="FI43" s="36">
        <v>20</v>
      </c>
      <c r="FJ43" s="36">
        <v>30</v>
      </c>
      <c r="FK43" s="36">
        <v>20</v>
      </c>
      <c r="FL43" s="36">
        <v>40</v>
      </c>
      <c r="FM43" s="36">
        <v>50</v>
      </c>
      <c r="FN43" s="36">
        <v>5</v>
      </c>
      <c r="FO43" s="36">
        <v>155</v>
      </c>
      <c r="FP43" s="36">
        <v>15</v>
      </c>
      <c r="FQ43" s="36">
        <v>80</v>
      </c>
      <c r="FR43" s="36">
        <v>65</v>
      </c>
      <c r="FS43" s="10">
        <v>19112</v>
      </c>
      <c r="FT43" s="18">
        <v>32.200000000000003</v>
      </c>
      <c r="FU43" s="10">
        <f>$FS43*FU44</f>
        <v>1681.856</v>
      </c>
      <c r="FV43" s="10">
        <f>$FS43*FV44</f>
        <v>114.672</v>
      </c>
      <c r="FW43" s="18"/>
      <c r="FX43" s="10">
        <f>$FS43*FX44</f>
        <v>573.36</v>
      </c>
      <c r="FY43" s="10">
        <f>$FS43*FY44</f>
        <v>3287.2639999999997</v>
      </c>
      <c r="FZ43" s="10">
        <f>$FS43*FZ44</f>
        <v>5064.68</v>
      </c>
      <c r="GA43" s="10">
        <f>$FS43*GA44</f>
        <v>3745.9520000000002</v>
      </c>
      <c r="GB43" s="10">
        <f>$FS43*GB44</f>
        <v>3057.92</v>
      </c>
      <c r="GC43" s="10">
        <f>$FS43*GC44</f>
        <v>3382.8239999999996</v>
      </c>
      <c r="GD43" s="45"/>
      <c r="GE43" s="47">
        <v>33368.1</v>
      </c>
      <c r="GF43" s="10">
        <f>$FS43*GF44</f>
        <v>1949.424</v>
      </c>
      <c r="GG43" s="10">
        <f>$FS43*GG44</f>
        <v>630.69600000000003</v>
      </c>
      <c r="GH43" s="10">
        <f>$FS43*GH44</f>
        <v>6956.768</v>
      </c>
      <c r="GI43" s="10">
        <f>$FS43*GI44</f>
        <v>3401.9359999999997</v>
      </c>
      <c r="GJ43" s="10">
        <f>$FS43*GJ44</f>
        <v>2446.3360000000002</v>
      </c>
      <c r="GK43" s="10">
        <f>$FS43*GK44</f>
        <v>1376.0639999999999</v>
      </c>
      <c r="GL43" s="10">
        <f>$FS43*GL44</f>
        <v>688.03199999999993</v>
      </c>
      <c r="GM43" s="10">
        <f>$FS43*GM44</f>
        <v>649.80799999999999</v>
      </c>
      <c r="GN43" s="10">
        <f>$FS43*GN44</f>
        <v>172.00799999999998</v>
      </c>
      <c r="GO43" s="10">
        <f>$FS43*GO44</f>
        <v>38.224000000000004</v>
      </c>
      <c r="GP43" s="47">
        <v>116364</v>
      </c>
      <c r="GQ43" s="17">
        <f>GP43/GE43</f>
        <v>3.4872827640770678</v>
      </c>
      <c r="GR43" s="18"/>
      <c r="GS43" s="10">
        <f>$FS43*GS44</f>
        <v>4185.5280000000002</v>
      </c>
      <c r="GT43" s="10">
        <f>$FS43*GT44</f>
        <v>8485.728000000001</v>
      </c>
      <c r="GU43" s="10">
        <f>$FS43*GU44</f>
        <v>4357.5360000000001</v>
      </c>
      <c r="GV43" s="10">
        <f>$FS43*GV44</f>
        <v>2083.2080000000001</v>
      </c>
      <c r="GW43" s="18"/>
      <c r="GX43" s="10"/>
      <c r="GY43" s="10"/>
      <c r="GZ43" s="7"/>
      <c r="HA43" s="7"/>
      <c r="HB43" s="10"/>
      <c r="HC43" s="10"/>
      <c r="HD43" s="10"/>
      <c r="HE43" s="10"/>
      <c r="HF43" s="10"/>
      <c r="HG43" s="10"/>
      <c r="HH43" s="10"/>
      <c r="HI43" s="18"/>
      <c r="HJ43" s="10"/>
      <c r="HK43" s="10"/>
      <c r="HL43" s="10"/>
      <c r="HM43" s="10"/>
      <c r="HN43" s="10"/>
      <c r="HO43" s="10"/>
      <c r="HP43" s="10"/>
      <c r="HQ43" s="18"/>
      <c r="HR43" s="10"/>
      <c r="HS43" s="10"/>
      <c r="HT43" s="18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  <c r="IG43" s="10"/>
      <c r="IH43" s="18"/>
      <c r="II43" s="10"/>
      <c r="IJ43" s="10"/>
      <c r="IK43" s="10"/>
      <c r="IL43" s="10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  <c r="JA43" s="18"/>
      <c r="JB43" s="18"/>
      <c r="JC43" s="18"/>
      <c r="JD43" s="18"/>
      <c r="JE43" s="18"/>
      <c r="JF43" s="18"/>
      <c r="JG43" s="18"/>
      <c r="JH43" s="18"/>
      <c r="JI43" s="18"/>
      <c r="JJ43" s="18"/>
      <c r="JK43" s="18"/>
      <c r="JL43" s="18"/>
      <c r="JM43" s="7"/>
      <c r="JN43" s="55">
        <v>20126</v>
      </c>
      <c r="JO43" s="55">
        <v>1686</v>
      </c>
      <c r="JP43" s="55">
        <v>5144</v>
      </c>
      <c r="JQ43" s="55">
        <v>3381</v>
      </c>
      <c r="JR43" s="55">
        <v>2307</v>
      </c>
      <c r="JS43" s="55">
        <v>1474</v>
      </c>
      <c r="JT43" s="55">
        <v>1485</v>
      </c>
      <c r="JU43" s="55">
        <v>1610</v>
      </c>
      <c r="JV43" s="55">
        <v>525</v>
      </c>
      <c r="JW43" s="55">
        <v>2514</v>
      </c>
      <c r="JX43" s="9">
        <v>2157</v>
      </c>
      <c r="JY43" s="10">
        <v>1798</v>
      </c>
      <c r="JZ43" s="10">
        <v>359</v>
      </c>
      <c r="KA43" s="1"/>
      <c r="KB43" s="18"/>
      <c r="KC43" s="18"/>
      <c r="KD43" s="18"/>
      <c r="KE43" s="18"/>
      <c r="KF43" s="18"/>
      <c r="KG43" s="18"/>
      <c r="KH43" s="18"/>
      <c r="KI43" s="18"/>
      <c r="KJ43" s="18"/>
      <c r="KK43" s="18"/>
      <c r="KL43" s="18"/>
      <c r="KM43" s="18"/>
      <c r="KN43" s="18"/>
      <c r="KO43" s="18"/>
      <c r="KP43" s="18"/>
      <c r="KQ43" s="18"/>
      <c r="KR43" s="18"/>
      <c r="KS43" s="18"/>
      <c r="KT43" s="18"/>
      <c r="KU43" s="18"/>
      <c r="KV43" s="18"/>
      <c r="KW43" s="18"/>
      <c r="KX43" s="18"/>
      <c r="KY43" s="18"/>
      <c r="KZ43" s="18"/>
      <c r="LA43" s="18"/>
      <c r="LB43" s="18"/>
      <c r="LC43" s="18"/>
      <c r="LD43" s="18"/>
      <c r="LE43" s="18"/>
      <c r="LF43" s="18"/>
      <c r="LG43" s="1"/>
      <c r="LH43" s="1" t="s">
        <v>18</v>
      </c>
      <c r="LI43" s="64">
        <v>35</v>
      </c>
      <c r="LJ43" s="71"/>
      <c r="LK43" s="74"/>
      <c r="LL43" s="75"/>
      <c r="LM43" s="75">
        <v>7</v>
      </c>
      <c r="LN43" s="75"/>
      <c r="LO43" s="75">
        <v>1</v>
      </c>
      <c r="LP43" s="75"/>
      <c r="LQ43" s="75">
        <v>31</v>
      </c>
      <c r="LR43" s="75"/>
      <c r="LS43" s="75"/>
      <c r="LT43" s="1"/>
      <c r="LU43" s="77">
        <v>4823.6250456682455</v>
      </c>
      <c r="LV43" s="39">
        <v>1082.0846030251312</v>
      </c>
      <c r="LW43" s="55">
        <v>4193.4368229571191</v>
      </c>
      <c r="LX43" s="7" t="s">
        <v>374</v>
      </c>
      <c r="LY43" s="78">
        <v>1</v>
      </c>
      <c r="LZ43" s="78">
        <v>9</v>
      </c>
      <c r="MA43" s="78">
        <v>4</v>
      </c>
      <c r="MB43" s="1"/>
      <c r="MC43" s="1">
        <v>0</v>
      </c>
      <c r="MD43" s="1">
        <v>2</v>
      </c>
      <c r="ME43" s="1">
        <v>0</v>
      </c>
      <c r="MF43" s="1">
        <v>0</v>
      </c>
      <c r="MG43" s="79">
        <f>MH43*MG44</f>
        <v>17.006</v>
      </c>
      <c r="MH43" s="81">
        <v>22</v>
      </c>
      <c r="MI43" s="79">
        <f>MJ43*MI44</f>
        <v>30.012</v>
      </c>
      <c r="MJ43" s="81">
        <v>41</v>
      </c>
      <c r="MK43" s="79">
        <f>ML43*MK44</f>
        <v>255.18899999999999</v>
      </c>
      <c r="ML43" s="81">
        <v>407</v>
      </c>
      <c r="MM43" s="81">
        <v>2600</v>
      </c>
      <c r="MN43" s="81">
        <v>465</v>
      </c>
      <c r="MO43" s="81">
        <v>19</v>
      </c>
      <c r="MP43" s="79">
        <f>MQ43*MP44</f>
        <v>72.048000000000002</v>
      </c>
      <c r="MQ43" s="81">
        <v>237</v>
      </c>
      <c r="MR43" s="79">
        <f>MS43*MR44</f>
        <v>132.99</v>
      </c>
      <c r="MS43" s="81">
        <v>195</v>
      </c>
      <c r="MT43" s="79">
        <f>MU43*MT44</f>
        <v>44.156000000000006</v>
      </c>
      <c r="MU43" s="81">
        <v>332</v>
      </c>
      <c r="MV43" s="81">
        <v>1</v>
      </c>
      <c r="MW43" s="81">
        <v>11</v>
      </c>
      <c r="MX43" s="81">
        <v>35</v>
      </c>
      <c r="MY43" s="81">
        <v>73</v>
      </c>
      <c r="MZ43" s="79">
        <f>MY43*MZ44</f>
        <v>41.974999999999994</v>
      </c>
      <c r="NA43" s="1"/>
      <c r="NB43" s="10">
        <v>31867</v>
      </c>
      <c r="NC43" s="10">
        <v>15939</v>
      </c>
      <c r="ND43" s="10">
        <v>15928</v>
      </c>
      <c r="NE43" s="10">
        <v>1511</v>
      </c>
      <c r="NF43" s="10">
        <v>1102</v>
      </c>
      <c r="NG43" s="1">
        <v>588</v>
      </c>
      <c r="NH43" s="10">
        <v>4504</v>
      </c>
      <c r="NI43" s="10">
        <v>15805</v>
      </c>
      <c r="NJ43" s="10">
        <v>5679</v>
      </c>
      <c r="NK43" s="10">
        <v>2258</v>
      </c>
      <c r="NL43" s="1">
        <v>420</v>
      </c>
      <c r="NM43" s="1">
        <f>NE43+NF43+NG43</f>
        <v>3201</v>
      </c>
      <c r="NN43" s="1">
        <f>NH43</f>
        <v>4504</v>
      </c>
      <c r="NO43" s="1">
        <f>NI43</f>
        <v>15805</v>
      </c>
      <c r="NP43" s="1">
        <f>NJ43</f>
        <v>5679</v>
      </c>
      <c r="NQ43" s="1">
        <f>NK43+NL43</f>
        <v>2678</v>
      </c>
    </row>
    <row r="44" spans="1:381">
      <c r="A44" s="4" t="str">
        <f>A43&amp;"%"</f>
        <v>Leith Walk%</v>
      </c>
      <c r="B44" s="7"/>
      <c r="C44" s="11">
        <f>C43/$B43</f>
        <v>0.49907992394037909</v>
      </c>
      <c r="D44" s="11">
        <f>D43/$B43</f>
        <v>0.50092007605962097</v>
      </c>
      <c r="E44" s="11">
        <f>E43/$B43</f>
        <v>4.7046555848616819E-2</v>
      </c>
      <c r="F44" s="11">
        <f>F43/$B43</f>
        <v>3.9931300987548303E-2</v>
      </c>
      <c r="G44" s="11">
        <f>G43/$B43</f>
        <v>1.7604121940747102E-2</v>
      </c>
      <c r="H44" s="11">
        <f>H43/$B43</f>
        <v>0.10982641231675151</v>
      </c>
      <c r="I44" s="11">
        <f>I43/$B43</f>
        <v>0.57130589462062198</v>
      </c>
      <c r="J44" s="11">
        <f>J43/$B43</f>
        <v>0.12693982702570078</v>
      </c>
      <c r="K44" s="11">
        <f>K43/$B43</f>
        <v>7.3452738759737471E-2</v>
      </c>
      <c r="L44" s="11">
        <f>L43/$B43</f>
        <v>1.3893148500276023E-2</v>
      </c>
      <c r="M44" s="11">
        <f>M43/$B43</f>
        <v>0.10458197877691222</v>
      </c>
      <c r="N44" s="11">
        <f>N43/$B43</f>
        <v>0.10982641231675151</v>
      </c>
      <c r="O44" s="11">
        <f>O43/$B43</f>
        <v>0.57130589462062198</v>
      </c>
      <c r="P44" s="11">
        <f>P43/$B43</f>
        <v>0.12693982702570078</v>
      </c>
      <c r="Q44" s="11">
        <f>Q43/$B43</f>
        <v>8.7345887260013494E-2</v>
      </c>
      <c r="R44" s="7"/>
      <c r="S44" s="11">
        <f>S43/$R43</f>
        <v>7.1853235943604557E-2</v>
      </c>
      <c r="T44" s="11">
        <f>T43/$R43</f>
        <v>0.41260404280618312</v>
      </c>
      <c r="U44" s="11">
        <f>U43/$R43</f>
        <v>3.3463563784610156E-2</v>
      </c>
      <c r="V44" s="11">
        <f>V43/$R43</f>
        <v>0.32031028820565088</v>
      </c>
      <c r="W44" s="11">
        <f>W43/$R43</f>
        <v>7.632636883528679E-2</v>
      </c>
      <c r="X44" s="11">
        <f>X43/$R43</f>
        <v>7.2872430779684055E-2</v>
      </c>
      <c r="Y44" s="11">
        <f>Y43/$R43</f>
        <v>1.2570069644980466E-2</v>
      </c>
      <c r="Z44" s="7"/>
      <c r="AA44" s="11">
        <f>AA43/$R43</f>
        <v>0.4723401845875092</v>
      </c>
      <c r="AB44" s="11">
        <f>AB43/$R43</f>
        <v>8.1535586886359781E-3</v>
      </c>
      <c r="AC44" s="11">
        <f>AC43/$R43</f>
        <v>2.5649736708000678E-2</v>
      </c>
      <c r="AD44" s="11">
        <f>AD43/$R43</f>
        <v>0.10622275069361871</v>
      </c>
      <c r="AE44" s="11">
        <f>AE43/$R43</f>
        <v>0.37766830870279144</v>
      </c>
      <c r="AF44" s="11">
        <f>AF43/$R43</f>
        <v>9.9654606194439724E-3</v>
      </c>
      <c r="AG44" s="11"/>
      <c r="AH44" s="7"/>
      <c r="AI44" s="11">
        <f>AI43/$R43</f>
        <v>1.0361814166808222E-2</v>
      </c>
      <c r="AJ44" s="11">
        <f>AJ43/$R43</f>
        <v>0.1443859351112621</v>
      </c>
      <c r="AK44" s="11">
        <f>AK43/$R43</f>
        <v>0.66111771700356714</v>
      </c>
      <c r="AL44" s="11">
        <f>AL43/$R43</f>
        <v>0.15395504218334183</v>
      </c>
      <c r="AM44" s="11">
        <f>AM43/$R43</f>
        <v>3.0179491535020666E-2</v>
      </c>
      <c r="AN44" s="7"/>
      <c r="AO44" s="7"/>
      <c r="AP44" s="11">
        <f>AP43/$R43</f>
        <v>0.48445727874978767</v>
      </c>
      <c r="AQ44" s="11">
        <f>AQ43/$R43</f>
        <v>0.34120378234528054</v>
      </c>
      <c r="AR44" s="11">
        <f>AR43/$R43</f>
        <v>0.15497423701942131</v>
      </c>
      <c r="AS44" s="11">
        <f>AS43/$R43</f>
        <v>1.7722665760715701E-2</v>
      </c>
      <c r="AT44" s="11">
        <f>AT43/$R43</f>
        <v>1.6420361247947454E-3</v>
      </c>
      <c r="AU44" s="11">
        <f>AU43/$R43</f>
        <v>3.4482758620689655E-2</v>
      </c>
      <c r="AV44" s="11">
        <f>AV43/$R43</f>
        <v>0.11041277390861219</v>
      </c>
      <c r="AW44" s="7"/>
      <c r="AX44" s="11">
        <f>AX43/SUM($AX43:$BF43)</f>
        <v>2.5338108729352649E-2</v>
      </c>
      <c r="AY44" s="11">
        <f>AY43/SUM($AX43:$BF43)</f>
        <v>0.29577163628588227</v>
      </c>
      <c r="AZ44" s="11">
        <f>AZ43/SUM($AX43:$BF43)</f>
        <v>0.23205217298337522</v>
      </c>
      <c r="BA44" s="11">
        <f>BA43/SUM($AX43:$BF43)</f>
        <v>2.2718768375474423E-2</v>
      </c>
      <c r="BB44" s="11">
        <f>BB43/SUM($AX43:$BF43)</f>
        <v>2.8866199818249855E-3</v>
      </c>
      <c r="BC44" s="11">
        <f>BC43/SUM($AX43:$BF43)</f>
        <v>4.1909445662051639E-2</v>
      </c>
      <c r="BD44" s="11">
        <f>BD43/SUM($AX43:$BF43)</f>
        <v>0.27946757898113006</v>
      </c>
      <c r="BE44" s="11">
        <f>BE43/SUM($AX43:$BF43)</f>
        <v>9.6220666060832846E-3</v>
      </c>
      <c r="BF44" s="11">
        <f>BF43/SUM($AX43:$BF43)</f>
        <v>9.023360239482546E-2</v>
      </c>
      <c r="BG44" s="7"/>
      <c r="BH44" s="11">
        <f>BH43/$BG43</f>
        <v>2.505345101693986E-2</v>
      </c>
      <c r="BI44" s="11">
        <f>BI43/$BG43</f>
        <v>7.2364453703196094E-3</v>
      </c>
      <c r="BJ44" s="11">
        <f>BJ43/$BG43</f>
        <v>6.9075160353050816E-3</v>
      </c>
      <c r="BK44" s="11">
        <f>BK43/$BG43</f>
        <v>1.578860808069733E-2</v>
      </c>
      <c r="BL44" s="11">
        <f>BL43/$BG43</f>
        <v>6.6553368784606104E-2</v>
      </c>
      <c r="BM44" s="11">
        <f>BM43/$BG43</f>
        <v>0.91107943643440603</v>
      </c>
      <c r="BN44" s="11">
        <f>BN43/$BG43</f>
        <v>1.6446466750726386E-4</v>
      </c>
      <c r="BO44" s="7"/>
      <c r="BP44" s="7">
        <f>BP43/$B43</f>
        <v>0.83754523707293138</v>
      </c>
      <c r="BQ44" s="7">
        <f>BQ43/$BP43</f>
        <v>0.79252261159324766</v>
      </c>
      <c r="BR44" s="7">
        <f>BR43/$BP43</f>
        <v>9.8392471346442564E-2</v>
      </c>
      <c r="BS44" s="7">
        <f>BS43/$BP43</f>
        <v>0.5099783954007836</v>
      </c>
      <c r="BT44" s="7">
        <f>BT43/$BP43</f>
        <v>7.6641400270972937E-2</v>
      </c>
      <c r="BU44" s="7">
        <f>BU43/$BP43</f>
        <v>4.5259804460068109E-2</v>
      </c>
      <c r="BV44" s="7">
        <f>BV43/$BP43</f>
        <v>6.2250540114980407E-2</v>
      </c>
      <c r="BW44" s="7">
        <f>BW43/$BP43</f>
        <v>0.20747738840675234</v>
      </c>
      <c r="BX44" s="7">
        <f>BX43/$BP43</f>
        <v>6.1261855066095425E-2</v>
      </c>
      <c r="BY44" s="7">
        <f>BY43/$BP43</f>
        <v>6.7999560584422719E-2</v>
      </c>
      <c r="BZ44" s="7">
        <f>BZ43/$BP43</f>
        <v>2.6364934636932878E-2</v>
      </c>
      <c r="CA44" s="7">
        <f>CA43/$BP43</f>
        <v>3.4933538393936064E-2</v>
      </c>
      <c r="CB44" s="7">
        <f>CB43/$BP43</f>
        <v>1.6917499725365263E-2</v>
      </c>
      <c r="CC44" s="7">
        <f>CC43/$BP43</f>
        <v>0.50620674502911123</v>
      </c>
      <c r="CD44" s="7">
        <f>CD43/$CC43</f>
        <v>0.81698495370370372</v>
      </c>
      <c r="CE44" s="7">
        <f>CE43/$CC43</f>
        <v>6.0980902777777776E-2</v>
      </c>
      <c r="CF44" s="7">
        <f>CF43/$CC43</f>
        <v>0.54578993055555558</v>
      </c>
      <c r="CG44" s="7">
        <f>CG43/$CC43</f>
        <v>9.8668981481481483E-2</v>
      </c>
      <c r="CH44" s="7">
        <f>CH43/$CC43</f>
        <v>5.6061921296296294E-2</v>
      </c>
      <c r="CI44" s="7">
        <f>CI43/$CC43</f>
        <v>5.5483217592592594E-2</v>
      </c>
      <c r="CJ44" s="7">
        <f>CJ43/$CC43</f>
        <v>0.18301504629629631</v>
      </c>
      <c r="CK44" s="7">
        <f>CK43/$CC43</f>
        <v>5.46875E-2</v>
      </c>
      <c r="CL44" s="7">
        <f>CL43/$CC43</f>
        <v>6.25E-2</v>
      </c>
      <c r="CM44" s="7">
        <f>CM43/$CC43</f>
        <v>7.3061342592592596E-3</v>
      </c>
      <c r="CN44" s="7">
        <f>CN43/$CC43</f>
        <v>4.1449652777777776E-2</v>
      </c>
      <c r="CO44" s="7">
        <f>CO43/$CC43</f>
        <v>1.7071759259259259E-2</v>
      </c>
      <c r="CP44" s="7">
        <f>CP43/$BP43</f>
        <v>0.49379325497088872</v>
      </c>
      <c r="CQ44" s="7">
        <f>CQ43/$CP43</f>
        <v>0.76744530960326285</v>
      </c>
      <c r="CR44" s="7">
        <f>CR43/$CP43</f>
        <v>0.13674453096032629</v>
      </c>
      <c r="CS44" s="7">
        <f>CS43/$CP43</f>
        <v>0.47326659251019654</v>
      </c>
      <c r="CT44" s="7">
        <f>CT43/$CP43</f>
        <v>5.4060066740823136E-2</v>
      </c>
      <c r="CU44" s="7">
        <f>CU43/$CP43</f>
        <v>3.4186132740081573E-2</v>
      </c>
      <c r="CV44" s="7">
        <f>CV43/$CP43</f>
        <v>6.918798665183537E-2</v>
      </c>
      <c r="CW44" s="7">
        <f>CW43/$CP43</f>
        <v>0.23255469039673712</v>
      </c>
      <c r="CX44" s="7">
        <f>CX43/$CP43</f>
        <v>6.8001483129403045E-2</v>
      </c>
      <c r="CY44" s="7">
        <f>CY43/$CP43</f>
        <v>7.3637374860956617E-2</v>
      </c>
      <c r="CZ44" s="7">
        <f>CZ43/$CP43</f>
        <v>4.5902855024100853E-2</v>
      </c>
      <c r="DA44" s="7">
        <f>DA43/$CP43</f>
        <v>2.825361512791991E-2</v>
      </c>
      <c r="DB44" s="7">
        <f>DB43/$CP43</f>
        <v>1.6759362254356692E-2</v>
      </c>
      <c r="DC44" s="7"/>
      <c r="DD44" s="7">
        <f>DD43/$B43</f>
        <v>0.56158375759062751</v>
      </c>
      <c r="DE44" s="7">
        <f>DE43/$B43</f>
        <v>0.29105072686008709</v>
      </c>
      <c r="DF44" s="7">
        <f>DF43/$B43</f>
        <v>8.8388640127583878E-2</v>
      </c>
      <c r="DG44" s="7">
        <f>DG43/$B43</f>
        <v>2.7080905354842668E-2</v>
      </c>
      <c r="DH44" s="7">
        <f>DH43/$B43</f>
        <v>9.2314297981966505E-3</v>
      </c>
      <c r="DI44" s="7"/>
      <c r="DJ44" s="7">
        <f>DJ43/$B43</f>
        <v>5.8946206219714165E-2</v>
      </c>
      <c r="DK44" s="7">
        <f>DK43/$B43</f>
        <v>7.4710176041219406E-2</v>
      </c>
      <c r="DL44" s="7">
        <f>DL43/$B43</f>
        <v>0.84367907747040427</v>
      </c>
      <c r="DM44" s="7">
        <f>DM43/$B43</f>
        <v>0.85263448445071455</v>
      </c>
      <c r="DN44" s="7"/>
      <c r="DO44" s="7"/>
      <c r="DP44" s="7">
        <f>DP43/$DO43</f>
        <v>0.14944533593804507</v>
      </c>
      <c r="DQ44" s="7">
        <f>DQ43/$DO43</f>
        <v>0.1236307821112119</v>
      </c>
      <c r="DR44" s="7">
        <f>DR43/$DO43</f>
        <v>8.9409056024558717E-2</v>
      </c>
      <c r="DS44" s="7">
        <f>DS43/$DO43</f>
        <v>0.50460475825019191</v>
      </c>
      <c r="DT44" s="7">
        <f>DT43/$DO43</f>
        <v>0.13291006767599248</v>
      </c>
      <c r="DU44" s="7"/>
      <c r="DV44" s="7"/>
      <c r="DW44" s="7" t="e">
        <f>DW43/$DV43</f>
        <v>#DIV/0!</v>
      </c>
      <c r="DX44" s="7" t="e">
        <f>DX43/$DV43</f>
        <v>#DIV/0!</v>
      </c>
      <c r="DY44" s="7"/>
      <c r="DZ44" s="30" t="str">
        <f>TRUNC((DZ43/(DO43/10000)),0)&amp;"/10k"</f>
        <v>722/10k</v>
      </c>
      <c r="EA44" s="7">
        <f>EA43/$DZ43</f>
        <v>5.7971014492753624E-2</v>
      </c>
      <c r="EB44" s="7">
        <f>EB43/$DZ43</f>
        <v>0.53623188405797106</v>
      </c>
      <c r="EC44" s="7">
        <f>EC43/$DZ43</f>
        <v>0.40579710144927539</v>
      </c>
      <c r="ED44" s="7">
        <f>ED43/$DZ43</f>
        <v>0.53140096618357491</v>
      </c>
      <c r="EE44" s="7">
        <f>EE43/$DZ43</f>
        <v>0.46859903381642515</v>
      </c>
      <c r="EF44" s="7"/>
      <c r="EG44" s="7"/>
      <c r="EH44" s="7">
        <f>EH43/$EG43</f>
        <v>9.7435897435897437E-2</v>
      </c>
      <c r="EI44" s="7">
        <f>EI43/$EG43</f>
        <v>3.5897435897435895E-2</v>
      </c>
      <c r="EJ44" s="7">
        <f>EJ43/$EG43</f>
        <v>0.27179487179487177</v>
      </c>
      <c r="EK44" s="7">
        <f>EK43/$EG43</f>
        <v>0.18461538461538463</v>
      </c>
      <c r="EL44" s="7">
        <f>EL43/$EG43</f>
        <v>0.2153846153846154</v>
      </c>
      <c r="EM44" s="7">
        <f>EM43/$EG43</f>
        <v>0.19487179487179487</v>
      </c>
      <c r="EN44" s="7">
        <f>EN43/$EG43</f>
        <v>0.55897435897435899</v>
      </c>
      <c r="EO44" s="7">
        <f>EO43/$EG43</f>
        <v>0.44102564102564101</v>
      </c>
      <c r="EP44" s="7">
        <f>EP43/$EG43</f>
        <v>4.1025641025641026E-2</v>
      </c>
      <c r="EQ44" s="7">
        <f>EQ43/$EG43</f>
        <v>1.5384615384615385E-2</v>
      </c>
      <c r="ER44" s="7">
        <f>ER43/$EG43</f>
        <v>7.179487179487179E-2</v>
      </c>
      <c r="ES44" s="7">
        <f>ES43/$EG43</f>
        <v>0.87179487179487181</v>
      </c>
      <c r="ET44" s="7">
        <f>ET43/$EG43</f>
        <v>0.47179487179487178</v>
      </c>
      <c r="EU44" s="7">
        <f>EU43/$EG43</f>
        <v>0.4358974358974359</v>
      </c>
      <c r="EV44" s="7">
        <f>EV43/$EG43</f>
        <v>9.2307692307692313E-2</v>
      </c>
      <c r="EW44" s="7">
        <f>EW43/$EG43</f>
        <v>0.2153846153846154</v>
      </c>
      <c r="EX44" s="7">
        <f>EX43/$EG43</f>
        <v>0.42564102564102563</v>
      </c>
      <c r="EY44" s="7">
        <f>EY43/$EG43</f>
        <v>0.26666666666666666</v>
      </c>
      <c r="EZ44" s="7">
        <f>EZ43/$EG43</f>
        <v>9.2307692307692313E-2</v>
      </c>
      <c r="FA44" s="7"/>
      <c r="FB44" s="7"/>
      <c r="FC44" s="7">
        <f>FC43/$FB43</f>
        <v>0.15625</v>
      </c>
      <c r="FD44" s="7">
        <f>FD43/$FB43</f>
        <v>0.75</v>
      </c>
      <c r="FE44" s="7">
        <f>FE43/$FB43</f>
        <v>9.375E-2</v>
      </c>
      <c r="FF44" s="7">
        <f>FF43/$FB43</f>
        <v>0</v>
      </c>
      <c r="FG44" s="7">
        <f>FG43/$FB43</f>
        <v>0.21875</v>
      </c>
      <c r="FH44" s="7">
        <f>FH43/$FB43</f>
        <v>0.78125</v>
      </c>
      <c r="FI44" s="7">
        <f>FI43/$FB43</f>
        <v>0.125</v>
      </c>
      <c r="FJ44" s="7">
        <f>FJ43/$FB43</f>
        <v>0.1875</v>
      </c>
      <c r="FK44" s="7">
        <f>FK43/$FB43</f>
        <v>0.125</v>
      </c>
      <c r="FL44" s="7">
        <f>FL43/$FB43</f>
        <v>0.25</v>
      </c>
      <c r="FM44" s="7">
        <f>FM43/$FB43</f>
        <v>0.3125</v>
      </c>
      <c r="FN44" s="7">
        <f>FN43/$FB43</f>
        <v>3.125E-2</v>
      </c>
      <c r="FO44" s="7">
        <f>FO43/$FB43</f>
        <v>0.96875</v>
      </c>
      <c r="FP44" s="7">
        <f>FP43/$FB43</f>
        <v>9.375E-2</v>
      </c>
      <c r="FQ44" s="7">
        <f>FQ43/$FB43</f>
        <v>0.5</v>
      </c>
      <c r="FR44" s="7">
        <f>FR43/$FB43</f>
        <v>0.40625</v>
      </c>
      <c r="FS44" s="10"/>
      <c r="FT44" s="18"/>
      <c r="FU44" s="11">
        <v>8.7999999999999995E-2</v>
      </c>
      <c r="FV44" s="11">
        <v>6.0000000000000001E-3</v>
      </c>
      <c r="FW44" s="1"/>
      <c r="FX44" s="11">
        <v>0.03</v>
      </c>
      <c r="FY44" s="11">
        <v>0.17199999999999999</v>
      </c>
      <c r="FZ44" s="11">
        <v>0.26500000000000001</v>
      </c>
      <c r="GA44" s="11">
        <v>0.19600000000000001</v>
      </c>
      <c r="GB44" s="11">
        <v>0.16</v>
      </c>
      <c r="GC44" s="11">
        <v>0.17699999999999999</v>
      </c>
      <c r="GD44" s="1"/>
      <c r="GE44" s="1"/>
      <c r="GF44" s="11">
        <v>0.10199999999999999</v>
      </c>
      <c r="GG44" s="11">
        <v>3.3000000000000002E-2</v>
      </c>
      <c r="GH44" s="11">
        <v>0.36399999999999999</v>
      </c>
      <c r="GI44" s="11">
        <v>0.17799999999999999</v>
      </c>
      <c r="GJ44" s="11">
        <v>0.128</v>
      </c>
      <c r="GK44" s="11">
        <v>7.1999999999999995E-2</v>
      </c>
      <c r="GL44" s="11">
        <v>3.5999999999999997E-2</v>
      </c>
      <c r="GM44" s="11">
        <v>3.4000000000000002E-2</v>
      </c>
      <c r="GN44" s="11">
        <v>8.9999999999999993E-3</v>
      </c>
      <c r="GO44" s="11">
        <v>2E-3</v>
      </c>
      <c r="GP44" s="1"/>
      <c r="GQ44" s="1"/>
      <c r="GR44" s="1"/>
      <c r="GS44" s="11">
        <v>0.219</v>
      </c>
      <c r="GT44" s="11">
        <v>0.44400000000000001</v>
      </c>
      <c r="GU44" s="11">
        <v>0.22800000000000001</v>
      </c>
      <c r="GV44" s="11">
        <v>0.109</v>
      </c>
      <c r="GW44" s="1"/>
      <c r="GX44" s="11">
        <v>0.52400000000000002</v>
      </c>
      <c r="GY44" s="11">
        <v>6.5000000000000002E-2</v>
      </c>
      <c r="GZ44" s="7"/>
      <c r="HA44" s="7">
        <v>0.67800000000000005</v>
      </c>
      <c r="HB44" s="11">
        <v>0.51900000000000002</v>
      </c>
      <c r="HC44" s="11">
        <v>0.84499999999999997</v>
      </c>
      <c r="HD44" s="11">
        <v>0.71199999999999997</v>
      </c>
      <c r="HE44" s="11">
        <v>0.254</v>
      </c>
      <c r="HF44" s="11">
        <v>0.95199999999999996</v>
      </c>
      <c r="HG44" s="11">
        <v>0.878</v>
      </c>
      <c r="HH44" s="11">
        <v>0.877</v>
      </c>
      <c r="HI44" s="1"/>
      <c r="HJ44" s="11">
        <v>0.80400000000000005</v>
      </c>
      <c r="HK44" s="11">
        <v>0.73399999999999999</v>
      </c>
      <c r="HL44" s="11">
        <v>0.72899999999999998</v>
      </c>
      <c r="HM44" s="11">
        <v>0.35</v>
      </c>
      <c r="HN44" s="11">
        <v>9.6000000000000002E-2</v>
      </c>
      <c r="HO44" s="11">
        <v>9.9000000000000005E-2</v>
      </c>
      <c r="HP44" s="11">
        <v>5.7000000000000002E-2</v>
      </c>
      <c r="HQ44" s="1"/>
      <c r="HR44" s="11">
        <v>0.187</v>
      </c>
      <c r="HS44" s="11">
        <v>0.161</v>
      </c>
      <c r="HT44" s="1"/>
      <c r="HU44" s="11">
        <v>4.0000000000000001E-3</v>
      </c>
      <c r="HV44" s="11">
        <v>1.6E-2</v>
      </c>
      <c r="HW44" s="11">
        <v>0.66500000000000004</v>
      </c>
      <c r="HX44" s="11">
        <v>0.13</v>
      </c>
      <c r="HY44" s="11">
        <v>1.9E-2</v>
      </c>
      <c r="HZ44" s="11">
        <v>0.16600000000000001</v>
      </c>
      <c r="IA44" s="1"/>
      <c r="IB44" s="11">
        <v>0.222</v>
      </c>
      <c r="IC44" s="11">
        <v>0.29699999999999999</v>
      </c>
      <c r="ID44" s="11">
        <v>0.23499999999999999</v>
      </c>
      <c r="IE44" s="11">
        <v>0.123</v>
      </c>
      <c r="IF44" s="11">
        <v>0.107</v>
      </c>
      <c r="IG44" s="11">
        <v>1.6E-2</v>
      </c>
      <c r="IH44" s="1"/>
      <c r="II44" s="11">
        <v>0.90500000000000003</v>
      </c>
      <c r="IJ44" s="11">
        <v>5.0999999999999997E-2</v>
      </c>
      <c r="IK44" s="11">
        <v>1.7000000000000001E-2</v>
      </c>
      <c r="IL44" s="11">
        <v>2.7E-2</v>
      </c>
      <c r="IM44" s="1"/>
      <c r="IN44" s="11">
        <v>0.112</v>
      </c>
      <c r="IO44" s="11">
        <v>0.19800000000000001</v>
      </c>
      <c r="IP44" s="11">
        <v>4.3999999999999997E-2</v>
      </c>
      <c r="IQ44" s="11">
        <v>0.20100000000000001</v>
      </c>
      <c r="IR44" s="11">
        <v>6.7000000000000004E-2</v>
      </c>
      <c r="IS44" s="11">
        <v>8.8999999999999996E-2</v>
      </c>
      <c r="IT44" s="11">
        <v>0.16700000000000001</v>
      </c>
      <c r="IU44" s="11">
        <v>5.8000000000000003E-2</v>
      </c>
      <c r="IV44" s="11">
        <v>8.7999999999999995E-2</v>
      </c>
      <c r="IW44" s="11">
        <v>0.14899999999999999</v>
      </c>
      <c r="IX44" s="11">
        <v>0.10100000000000001</v>
      </c>
      <c r="IY44" s="11">
        <v>3.5999999999999997E-2</v>
      </c>
      <c r="IZ44" s="11">
        <v>8.8999999999999996E-2</v>
      </c>
      <c r="JA44" s="11">
        <v>0.25800000000000001</v>
      </c>
      <c r="JB44" s="11">
        <v>0.13300000000000001</v>
      </c>
      <c r="JC44" s="11">
        <v>0.77200000000000002</v>
      </c>
      <c r="JD44" s="11">
        <v>5.1999999999999998E-2</v>
      </c>
      <c r="JE44" s="11">
        <v>5.8000000000000003E-2</v>
      </c>
      <c r="JF44" s="11">
        <v>0.05</v>
      </c>
      <c r="JG44" s="11">
        <v>6.7000000000000004E-2</v>
      </c>
      <c r="JH44" s="11">
        <v>0.439</v>
      </c>
      <c r="JI44" s="11">
        <v>8.4000000000000005E-2</v>
      </c>
      <c r="JJ44" s="11">
        <v>0.151</v>
      </c>
      <c r="JK44" s="11">
        <v>0.13100000000000001</v>
      </c>
      <c r="JL44" s="11">
        <v>0.19500000000000001</v>
      </c>
      <c r="JM44" s="1"/>
      <c r="JN44" s="1"/>
      <c r="JO44" s="11">
        <f>JO43/$JN43</f>
        <v>8.3772234920003977E-2</v>
      </c>
      <c r="JP44" s="11">
        <f>JP43/$JN43</f>
        <v>0.25558978435854118</v>
      </c>
      <c r="JQ44" s="11">
        <f>JQ43/$JN43</f>
        <v>0.16799165258869125</v>
      </c>
      <c r="JR44" s="11">
        <f>JR43/$JN43</f>
        <v>0.11462784457915134</v>
      </c>
      <c r="JS44" s="11">
        <f>JS43/$JN43</f>
        <v>7.3238596839908576E-2</v>
      </c>
      <c r="JT44" s="11">
        <f>JT43/$JN43</f>
        <v>7.3785153532743716E-2</v>
      </c>
      <c r="JU44" s="11">
        <f>JU43/$JN43</f>
        <v>7.9996025042233923E-2</v>
      </c>
      <c r="JV44" s="11">
        <f>JV43/$JN43</f>
        <v>2.6085660339858888E-2</v>
      </c>
      <c r="JW44" s="11">
        <f>JW43/$JN43</f>
        <v>0.12491304779886714</v>
      </c>
      <c r="JX44" s="11">
        <f>JX43/$JN43</f>
        <v>0.10717479876776309</v>
      </c>
      <c r="JY44" s="11">
        <f>JY43/$JN43</f>
        <v>8.9337175792507204E-2</v>
      </c>
      <c r="JZ44" s="11">
        <f>JZ43/$JN43</f>
        <v>1.7837622975255887E-2</v>
      </c>
      <c r="KA44" s="7"/>
      <c r="KB44" s="59">
        <v>0.95424799999999999</v>
      </c>
      <c r="KC44" s="59">
        <v>0.66339799999999993</v>
      </c>
      <c r="KD44" s="59">
        <v>0.93790799999999996</v>
      </c>
      <c r="KE44" s="59">
        <v>0.70915099999999998</v>
      </c>
      <c r="KF44" s="59">
        <v>0.87581700000000007</v>
      </c>
      <c r="KG44" s="59">
        <v>0.37254900000000002</v>
      </c>
      <c r="KH44" s="59">
        <v>0.51634000000000002</v>
      </c>
      <c r="KI44" s="59">
        <v>0.54248300000000005</v>
      </c>
      <c r="KJ44" s="59">
        <v>0.67320199999999997</v>
      </c>
      <c r="KK44" s="59">
        <v>0.83986900000000009</v>
      </c>
      <c r="KL44" s="59">
        <v>0.85</v>
      </c>
      <c r="KM44" s="59">
        <v>0.92156899999999997</v>
      </c>
      <c r="KN44" s="59">
        <v>0.50980300000000001</v>
      </c>
      <c r="KO44" s="59">
        <v>0.55555500000000002</v>
      </c>
      <c r="KP44" s="59">
        <v>0.87165800000000004</v>
      </c>
      <c r="KQ44" s="59">
        <v>0.74182999999999999</v>
      </c>
      <c r="KR44" s="59">
        <v>0.83006500000000005</v>
      </c>
      <c r="KS44" s="59">
        <v>0.62418300000000004</v>
      </c>
      <c r="KT44" s="59">
        <v>0.60457500000000008</v>
      </c>
      <c r="KU44" s="59">
        <v>0.62091499999999999</v>
      </c>
      <c r="KV44" s="59">
        <v>0.41176499999999999</v>
      </c>
      <c r="KW44" s="59">
        <v>0.71895500000000001</v>
      </c>
      <c r="KX44" s="59">
        <v>0.89</v>
      </c>
      <c r="KY44" s="59">
        <v>0.9</v>
      </c>
      <c r="KZ44" s="59">
        <v>0.88</v>
      </c>
      <c r="LA44" s="59">
        <v>0.57516299999999998</v>
      </c>
      <c r="LB44" s="59">
        <v>0.473856</v>
      </c>
      <c r="LC44" s="59">
        <v>0.313726</v>
      </c>
      <c r="LD44" s="59">
        <v>0.70261400000000007</v>
      </c>
      <c r="LE44" s="59">
        <v>0.62091499999999999</v>
      </c>
      <c r="LF44" s="59">
        <v>0.58823500000000006</v>
      </c>
      <c r="LG44" s="7"/>
      <c r="LH44" s="7"/>
      <c r="LI44" s="7"/>
      <c r="LJ44" s="66">
        <f>LJ43/$LI43</f>
        <v>0</v>
      </c>
      <c r="LK44" s="66">
        <f>LK43/$LI43</f>
        <v>0</v>
      </c>
      <c r="LL44" s="7">
        <f>LL43/$LI43</f>
        <v>0</v>
      </c>
      <c r="LM44" s="7">
        <f>LM43/$LI43</f>
        <v>0.2</v>
      </c>
      <c r="LN44" s="7">
        <f>LN43/$LI43</f>
        <v>0</v>
      </c>
      <c r="LO44" s="7">
        <f>LO43/$LI43</f>
        <v>2.8571428571428571E-2</v>
      </c>
      <c r="LP44" s="7">
        <f>LP43/$LI43</f>
        <v>0</v>
      </c>
      <c r="LQ44" s="7">
        <f>LQ43/$LI43</f>
        <v>0.88571428571428568</v>
      </c>
      <c r="LR44" s="7">
        <f>LR43/$LI43</f>
        <v>0</v>
      </c>
      <c r="LS44" s="7">
        <f>LS43/$LI43</f>
        <v>0</v>
      </c>
      <c r="LT44" s="7"/>
      <c r="LU44" s="76">
        <v>0.14611869960251034</v>
      </c>
      <c r="LV44" s="11">
        <v>0.25804242408070166</v>
      </c>
      <c r="LW44" s="10"/>
      <c r="LX44" s="7"/>
      <c r="LY44" s="7"/>
      <c r="LZ44" s="7"/>
      <c r="MA44" s="7"/>
      <c r="MB44" s="7"/>
      <c r="MC44" s="7"/>
      <c r="MD44" s="7"/>
      <c r="ME44" s="7"/>
      <c r="MF44" s="7"/>
      <c r="MG44" s="7">
        <v>0.77300000000000002</v>
      </c>
      <c r="MH44" s="81">
        <f>MH43/($B43/10000)</f>
        <v>6.7472244372201429</v>
      </c>
      <c r="MI44" s="7">
        <v>0.73199999999999998</v>
      </c>
      <c r="MJ44" s="81">
        <f>MJ43/($B43/10000)</f>
        <v>12.574372814819357</v>
      </c>
      <c r="MK44" s="7">
        <v>0.627</v>
      </c>
      <c r="ML44" s="81">
        <f>ML43/($B43/10000)</f>
        <v>124.82365208857264</v>
      </c>
      <c r="MM44" s="81">
        <f>MM43/($B43/10000)</f>
        <v>797.39925167147146</v>
      </c>
      <c r="MN44" s="81">
        <f>MN43/($B43/10000)</f>
        <v>142.61178924124394</v>
      </c>
      <c r="MO44" s="81">
        <f>MO43/($B43/10000)</f>
        <v>5.8271483775992143</v>
      </c>
      <c r="MP44" s="7">
        <v>0.30399999999999999</v>
      </c>
      <c r="MQ44" s="81">
        <f>MQ43/($B43/10000)</f>
        <v>72.686008710053358</v>
      </c>
      <c r="MR44" s="7">
        <v>0.68200000000000005</v>
      </c>
      <c r="MS44" s="81">
        <f>MS43/($B43/10000)</f>
        <v>59.804943875360358</v>
      </c>
      <c r="MT44" s="7">
        <v>0.13300000000000001</v>
      </c>
      <c r="MU44" s="81">
        <f>MU43/($B43/10000)</f>
        <v>101.82175059804943</v>
      </c>
      <c r="MV44" s="81">
        <f>MV43/($B43/10000)</f>
        <v>0.30669201987364286</v>
      </c>
      <c r="MW44" s="81">
        <f>MW43/($B43/10000)</f>
        <v>3.3736122186100714</v>
      </c>
      <c r="MX44" s="81">
        <f>MX43/($B43/10000)</f>
        <v>10.7342206955775</v>
      </c>
      <c r="MY44" s="81">
        <f>MY43/($B43/10000)</f>
        <v>22.388517450775929</v>
      </c>
      <c r="MZ44" s="7">
        <v>0.57499999999999996</v>
      </c>
      <c r="NA44" s="7"/>
      <c r="NB44" s="7"/>
      <c r="NC44" s="11">
        <f>NC43/$NB43</f>
        <v>0.50017259233690026</v>
      </c>
      <c r="ND44" s="11">
        <f>ND43/$NB43</f>
        <v>0.49982740766309974</v>
      </c>
      <c r="NE44" s="11">
        <f>NE43/$NB43</f>
        <v>4.7415822010230022E-2</v>
      </c>
      <c r="NF44" s="11">
        <f>NF43/$NB43</f>
        <v>3.458122822983023E-2</v>
      </c>
      <c r="NG44" s="11">
        <f>NG43/$NB43</f>
        <v>1.8451689835880379E-2</v>
      </c>
      <c r="NH44" s="11">
        <f>NH43/$NB43</f>
        <v>0.14133743370885241</v>
      </c>
      <c r="NI44" s="11">
        <f>NI43/$NB43</f>
        <v>0.49596761540151252</v>
      </c>
      <c r="NJ44" s="11">
        <f>NJ43/$NB43</f>
        <v>0.17820943295572222</v>
      </c>
      <c r="NK44" s="11">
        <f>NK43/$NB43</f>
        <v>7.0856999403771923E-2</v>
      </c>
      <c r="NL44" s="11">
        <f>NL43/$NB43</f>
        <v>1.3179778454200269E-2</v>
      </c>
      <c r="NM44" s="11">
        <f>NM43/$NB43</f>
        <v>0.10044874007594062</v>
      </c>
      <c r="NN44" s="11">
        <f>NN43/$NB43</f>
        <v>0.14133743370885241</v>
      </c>
      <c r="NO44" s="11">
        <f>NO43/$NB43</f>
        <v>0.49596761540151252</v>
      </c>
      <c r="NP44" s="11">
        <f>NP43/$NB43</f>
        <v>0.17820943295572222</v>
      </c>
      <c r="NQ44" s="11">
        <f>NQ43/$NB43</f>
        <v>8.40367778579722E-2</v>
      </c>
    </row>
    <row r="45" spans="1:381">
      <c r="A45" s="4" t="str">
        <f>A43&amp;"index"</f>
        <v>Leith Walkindex</v>
      </c>
      <c r="B45" s="7"/>
      <c r="C45" s="12">
        <f>C44/C$6</f>
        <v>0.97281469598171366</v>
      </c>
      <c r="D45" s="12">
        <f>D44/D$6</f>
        <v>1.028639737385709</v>
      </c>
      <c r="E45" s="12">
        <f>E44/E$6</f>
        <v>0.85657417352167531</v>
      </c>
      <c r="F45" s="12">
        <f>F44/F$6</f>
        <v>0.61957463453989536</v>
      </c>
      <c r="G45" s="12">
        <f>G44/G$6</f>
        <v>0.52421872455529051</v>
      </c>
      <c r="H45" s="12">
        <f>H44/H$6</f>
        <v>0.78878796495841186</v>
      </c>
      <c r="I45" s="12">
        <f>I44/I$6</f>
        <v>1.4706902149136987</v>
      </c>
      <c r="J45" s="12">
        <f>J44/J$6</f>
        <v>0.74873951224765667</v>
      </c>
      <c r="K45" s="12">
        <f>K44/K$6</f>
        <v>0.57125914114109866</v>
      </c>
      <c r="L45" s="12">
        <f>L44/L$6</f>
        <v>0.65438588939923426</v>
      </c>
      <c r="M45" s="12">
        <f>M44/M$6</f>
        <v>0.68374226099165469</v>
      </c>
      <c r="N45" s="12">
        <f>N44/N$6</f>
        <v>0.78878796495841186</v>
      </c>
      <c r="O45" s="12">
        <f>O44/O$6</f>
        <v>1.4706902149136987</v>
      </c>
      <c r="P45" s="12">
        <f>P44/P$6</f>
        <v>0.74873951224765667</v>
      </c>
      <c r="Q45" s="12">
        <f>Q44/Q$6</f>
        <v>0.58303962572671963</v>
      </c>
      <c r="R45" s="12"/>
      <c r="S45" s="12">
        <f>S44/S$6</f>
        <v>0.60733396985323196</v>
      </c>
      <c r="T45" s="12">
        <f>T44/T$6</f>
        <v>1.514003723690295</v>
      </c>
      <c r="U45" s="12">
        <f>U44/U$6</f>
        <v>0.74708050903023515</v>
      </c>
      <c r="V45" s="12">
        <f>V44/V$6</f>
        <v>1.0354124531833662</v>
      </c>
      <c r="W45" s="12">
        <f>W44/W$6</f>
        <v>0.62370577722302001</v>
      </c>
      <c r="X45" s="12">
        <f>X44/X$6</f>
        <v>0.70352616680398672</v>
      </c>
      <c r="Y45" s="12">
        <f>Y44/Y$6</f>
        <v>0.43254652952522959</v>
      </c>
      <c r="Z45" s="12"/>
      <c r="AA45" s="12">
        <f>AA44/AA$6</f>
        <v>0.80132609135003474</v>
      </c>
      <c r="AB45" s="12">
        <f>AB44/AB$6</f>
        <v>1.3551858562287209</v>
      </c>
      <c r="AC45" s="12">
        <f>AC44/AC$6</f>
        <v>0.28176308409043388</v>
      </c>
      <c r="AD45" s="12">
        <f>AD44/AD$6</f>
        <v>1.3423086944061156</v>
      </c>
      <c r="AE45" s="12">
        <f>AE44/AE$6</f>
        <v>1.6889068111084311</v>
      </c>
      <c r="AF45" s="12">
        <f>AF44/AF$6</f>
        <v>0.92694159992810576</v>
      </c>
      <c r="AG45" s="12"/>
      <c r="AH45" s="12"/>
      <c r="AI45" s="12">
        <f>AI44/AI$6</f>
        <v>1.379005376921683</v>
      </c>
      <c r="AJ45" s="12">
        <f>AJ44/AJ$6</f>
        <v>2.2913857853078707</v>
      </c>
      <c r="AK45" s="12">
        <f>AK44/AK$6</f>
        <v>1.3328419520902641</v>
      </c>
      <c r="AL45" s="12">
        <f>AL44/AL$6</f>
        <v>0.51373086760272546</v>
      </c>
      <c r="AM45" s="12">
        <f>AM44/AM$6</f>
        <v>0.22560378599027733</v>
      </c>
      <c r="AN45" s="12"/>
      <c r="AO45" s="12"/>
      <c r="AP45" s="12">
        <f>AP44/AP$6</f>
        <v>1.2395462109114768</v>
      </c>
      <c r="AQ45" s="12">
        <f>AQ44/AQ$6</f>
        <v>1.0189289998379634</v>
      </c>
      <c r="AR45" s="12">
        <f>AR44/AR$6</f>
        <v>0.66003128659243382</v>
      </c>
      <c r="AS45" s="12">
        <f>AS44/AS$6</f>
        <v>0.47997308409341882</v>
      </c>
      <c r="AT45" s="12">
        <f>AT44/AT$6</f>
        <v>0.63697008638537866</v>
      </c>
      <c r="AU45" s="12">
        <f>AU44/AU$6</f>
        <v>1.4509363880595072</v>
      </c>
      <c r="AV45" s="12">
        <f>AV44/AV$6</f>
        <v>0.35856501707952154</v>
      </c>
      <c r="AW45" s="12"/>
      <c r="AX45" s="12">
        <f>AX44/AX$6</f>
        <v>1.2877559805694234</v>
      </c>
      <c r="AY45" s="12">
        <f>AY44/AY$6</f>
        <v>1.1535668839539501</v>
      </c>
      <c r="AZ45" s="12">
        <f>AZ44/AZ$6</f>
        <v>0.63183438008982995</v>
      </c>
      <c r="BA45" s="12">
        <f>BA44/BA$6</f>
        <v>0.71610038190559455</v>
      </c>
      <c r="BB45" s="12">
        <f>BB44/BB$6</f>
        <v>0.66216121751482859</v>
      </c>
      <c r="BC45" s="12">
        <f>BC44/BC$6</f>
        <v>0.97576314650579465</v>
      </c>
      <c r="BD45" s="12">
        <f>BD44/BD$6</f>
        <v>1.7102789610500266</v>
      </c>
      <c r="BE45" s="12">
        <f>BE44/BE$6</f>
        <v>0.88104991874033878</v>
      </c>
      <c r="BF45" s="12">
        <f>BF44/BF$6</f>
        <v>0.87353014877268342</v>
      </c>
      <c r="BG45" s="12"/>
      <c r="BH45" s="12">
        <f>BH44/BH$6</f>
        <v>1.1379559395962784</v>
      </c>
      <c r="BI45" s="12">
        <f>BI44/BI$6</f>
        <v>0.79923290878780051</v>
      </c>
      <c r="BJ45" s="12">
        <f>BJ44/BJ$6</f>
        <v>6.6504679809592654E-2</v>
      </c>
      <c r="BK45" s="12">
        <f>BK44/BK$6</f>
        <v>0.12356848436227476</v>
      </c>
      <c r="BL45" s="12">
        <f>BL44/BL$6</f>
        <v>0.52174520942714209</v>
      </c>
      <c r="BM45" s="12">
        <f>BM44/BM$6</f>
        <v>1.4211593845329495</v>
      </c>
      <c r="BN45" s="12">
        <f>BN44/BN$6</f>
        <v>0.49138198022579366</v>
      </c>
      <c r="BO45" s="12"/>
      <c r="BP45" s="12">
        <f>BP44/BP$6</f>
        <v>1.1151938213846133</v>
      </c>
      <c r="BQ45" s="12">
        <f>BQ44/BQ$6</f>
        <v>1.1479873620407928</v>
      </c>
      <c r="BR45" s="12">
        <f>BR44/BR$6</f>
        <v>0.86125533361724038</v>
      </c>
      <c r="BS45" s="12">
        <f>BS44/BS$6</f>
        <v>1.2655336126123826</v>
      </c>
      <c r="BT45" s="12">
        <f>BT44/BT$6</f>
        <v>0.96840246023305776</v>
      </c>
      <c r="BU45" s="12">
        <f>BU44/BU$6</f>
        <v>1.1536090326310864</v>
      </c>
      <c r="BV45" s="12">
        <f>BV44/BV$6</f>
        <v>1.1371918218842172</v>
      </c>
      <c r="BW45" s="12">
        <f>BW44/BW$6</f>
        <v>0.67005636845932015</v>
      </c>
      <c r="BX45" s="12">
        <f>BX44/BX$6</f>
        <v>0.52781309725583847</v>
      </c>
      <c r="BY45" s="12">
        <f>BY44/BY$6</f>
        <v>0.65827018832448858</v>
      </c>
      <c r="BZ45" s="12">
        <f>BZ44/BZ$6</f>
        <v>0.75169520607864293</v>
      </c>
      <c r="CA45" s="12">
        <f>CA44/CA$6</f>
        <v>0.95620935119451367</v>
      </c>
      <c r="CB45" s="12">
        <f>CB44/CB$6</f>
        <v>0.90629497804838621</v>
      </c>
      <c r="CC45" s="12">
        <f>CC44/CC$6</f>
        <v>1.0258655372196848</v>
      </c>
      <c r="CD45" s="12">
        <f>CD44/CD$6</f>
        <v>1.124291051215232</v>
      </c>
      <c r="CE45" s="12">
        <f>CE44/CE$6</f>
        <v>1.1150802375438156</v>
      </c>
      <c r="CF45" s="12">
        <f>CF44/CF$6</f>
        <v>1.1777521260651562</v>
      </c>
      <c r="CG45" s="12">
        <f>CG44/CG$6</f>
        <v>0.91489912375366078</v>
      </c>
      <c r="CH45" s="12">
        <f>CH44/CH$6</f>
        <v>1.1237187151214916</v>
      </c>
      <c r="CI45" s="12">
        <f>CI44/CI$6</f>
        <v>1.0916263273392601</v>
      </c>
      <c r="CJ45" s="12">
        <f>CJ44/CJ$6</f>
        <v>0.67320969050521129</v>
      </c>
      <c r="CK45" s="12">
        <f>CK44/CK$6</f>
        <v>0.55141417122266401</v>
      </c>
      <c r="CL45" s="12">
        <f>CL44/CL$6</f>
        <v>0.59592863857120482</v>
      </c>
      <c r="CM45" s="12">
        <f>CM44/CM$6</f>
        <v>0.92895258458101204</v>
      </c>
      <c r="CN45" s="12">
        <f>CN44/CN$6</f>
        <v>1.0238097880309793</v>
      </c>
      <c r="CO45" s="12">
        <f>CO44/CO$6</f>
        <v>0.87778457359429263</v>
      </c>
      <c r="CP45" s="12">
        <f>CP44/CP$6</f>
        <v>0.973401841281896</v>
      </c>
      <c r="CQ45" s="12">
        <f>CQ44/CQ$6</f>
        <v>1.1733784197761667</v>
      </c>
      <c r="CR45" s="12">
        <f>CR44/CR$6</f>
        <v>0.79498349750388841</v>
      </c>
      <c r="CS45" s="12">
        <f>CS44/CS$6</f>
        <v>1.3771724013196875</v>
      </c>
      <c r="CT45" s="12">
        <f>CT44/CT$6</f>
        <v>1.0595536000403265</v>
      </c>
      <c r="CU45" s="12">
        <f>CU44/CU$6</f>
        <v>1.186558440454329</v>
      </c>
      <c r="CV45" s="12">
        <f>CV44/CV$6</f>
        <v>1.1833194564448983</v>
      </c>
      <c r="CW45" s="12">
        <f>CW44/CW$6</f>
        <v>0.67221581164697386</v>
      </c>
      <c r="CX45" s="12">
        <f>CX44/CX$6</f>
        <v>0.51387811066486566</v>
      </c>
      <c r="CY45" s="12">
        <f>CY44/CY$6</f>
        <v>0.72465678139225442</v>
      </c>
      <c r="CZ45" s="12">
        <f>CZ44/CZ$6</f>
        <v>0.74650800574413878</v>
      </c>
      <c r="DA45" s="12">
        <f>DA44/DA$6</f>
        <v>0.86571087619755249</v>
      </c>
      <c r="DB45" s="12">
        <f>DB44/DB$6</f>
        <v>0.93737070678010226</v>
      </c>
      <c r="DC45" s="12"/>
      <c r="DD45" s="12">
        <f>DD44/DD$6</f>
        <v>1.007872234043969</v>
      </c>
      <c r="DE45" s="12">
        <f>DE44/DE$6</f>
        <v>1.0548627092655252</v>
      </c>
      <c r="DF45" s="12">
        <f>DF44/DF$6</f>
        <v>0.93640071429003391</v>
      </c>
      <c r="DG45" s="12">
        <f>DG44/DG$6</f>
        <v>0.89269506558436273</v>
      </c>
      <c r="DH45" s="12">
        <f>DH44/DH$6</f>
        <v>0.96399763310206132</v>
      </c>
      <c r="DI45" s="12"/>
      <c r="DJ45" s="12">
        <f>DJ44/DJ$6</f>
        <v>0.84812852287625651</v>
      </c>
      <c r="DK45" s="12">
        <f>DK44/DK$6</f>
        <v>0.86434682475021662</v>
      </c>
      <c r="DL45" s="12">
        <f>DL44/DL$6</f>
        <v>1.0396819599051492</v>
      </c>
      <c r="DM45" s="12">
        <f>DM44/DM$6</f>
        <v>1.0234347515066817</v>
      </c>
      <c r="DN45" s="12"/>
      <c r="DO45" s="12"/>
      <c r="DP45" s="12">
        <f>DP44/DP$6</f>
        <v>0.80617954570372063</v>
      </c>
      <c r="DQ45" s="12">
        <f>DQ44/DQ$6</f>
        <v>0.8061665472105376</v>
      </c>
      <c r="DR45" s="12">
        <f>DR44/DR$6</f>
        <v>1.1838386613958924</v>
      </c>
      <c r="DS45" s="12">
        <f>DS44/DS$6</f>
        <v>1.2177504564936517</v>
      </c>
      <c r="DT45" s="12">
        <f>DT44/DT$6</f>
        <v>0.77557529232383315</v>
      </c>
      <c r="DU45" s="12"/>
      <c r="DV45" s="12"/>
      <c r="DW45" s="12" t="e">
        <f>DW44/DW$6</f>
        <v>#DIV/0!</v>
      </c>
      <c r="DX45" s="12" t="e">
        <f>DX44/DX$6</f>
        <v>#DIV/0!</v>
      </c>
      <c r="DY45" s="12"/>
      <c r="DZ45" s="33">
        <f>(DZ43/(DO43/10000))/(DZ$5/(DO$5/10000))</f>
        <v>0.90330510495259131</v>
      </c>
      <c r="EA45" s="12">
        <f>EA44/EA$6</f>
        <v>0.66935817805383024</v>
      </c>
      <c r="EB45" s="12">
        <f>EB44/EB$6</f>
        <v>1.0264284672347073</v>
      </c>
      <c r="EC45" s="12">
        <f>EC44/EC$6</f>
        <v>1.0379288203999266</v>
      </c>
      <c r="ED45" s="12">
        <f>ED44/ED$6</f>
        <v>1.0740977328361974</v>
      </c>
      <c r="EE45" s="12">
        <f>EE44/EE$6</f>
        <v>0.92744455238965562</v>
      </c>
      <c r="EF45" s="12"/>
      <c r="EG45" s="12"/>
      <c r="EH45" s="12">
        <f>EH44/EH$6</f>
        <v>0.67495069033530575</v>
      </c>
      <c r="EI45" s="12">
        <f>EI44/EI$6</f>
        <v>0.85306267806267799</v>
      </c>
      <c r="EJ45" s="12">
        <f>EJ44/EJ$6</f>
        <v>1.2254045471436774</v>
      </c>
      <c r="EK45" s="12">
        <f>EK44/EK$6</f>
        <v>0.99803135253372233</v>
      </c>
      <c r="EL45" s="12">
        <f>EL44/EL$6</f>
        <v>1.0265266766659527</v>
      </c>
      <c r="EM45" s="12">
        <f>EM44/EM$6</f>
        <v>0.98939359354789613</v>
      </c>
      <c r="EN45" s="12">
        <f>EN44/EN$6</f>
        <v>1.0556347993434085</v>
      </c>
      <c r="EO45" s="12">
        <f>EO44/EO$6</f>
        <v>0.93738493390667299</v>
      </c>
      <c r="EP45" s="12">
        <f>EP44/EP$6</f>
        <v>1.4038974358974359</v>
      </c>
      <c r="EQ45" s="12">
        <f>EQ44/EQ$6</f>
        <v>0.67495069033530575</v>
      </c>
      <c r="ER45" s="12">
        <f>ER44/ER$6</f>
        <v>0.85011090409014278</v>
      </c>
      <c r="ES45" s="12">
        <f>ES44/ES$6</f>
        <v>1.009570914139442</v>
      </c>
      <c r="ET45" s="12">
        <f>ET44/ET$6</f>
        <v>0.95588043296746661</v>
      </c>
      <c r="EU45" s="12">
        <f>EU44/EU$6</f>
        <v>1.1041014253449488</v>
      </c>
      <c r="EV45" s="12">
        <f>EV44/EV$6</f>
        <v>0.82690293999194531</v>
      </c>
      <c r="EW45" s="12">
        <f>EW44/EW$6</f>
        <v>0.89122872290949684</v>
      </c>
      <c r="EX45" s="12">
        <f>EX44/EX$6</f>
        <v>1.1135654355837841</v>
      </c>
      <c r="EY45" s="12">
        <f>EY44/EY$6</f>
        <v>0.96564373897707223</v>
      </c>
      <c r="EZ45" s="12">
        <f>EZ44/EZ$6</f>
        <v>0.92361673414305001</v>
      </c>
      <c r="FA45" s="12"/>
      <c r="FB45" s="12"/>
      <c r="FC45" s="12">
        <f>FC44/FC$6</f>
        <v>0.76121794871794868</v>
      </c>
      <c r="FD45" s="12">
        <f>FD44/FD$6</f>
        <v>1.1924686192468621</v>
      </c>
      <c r="FE45" s="12">
        <f>FE44/FE$6</f>
        <v>0.67857142857142849</v>
      </c>
      <c r="FF45" s="12">
        <f>FF44/FF$6</f>
        <v>0</v>
      </c>
      <c r="FG45" s="12">
        <f>FG44/FG$6</f>
        <v>0.98372781065088755</v>
      </c>
      <c r="FH45" s="12">
        <f>FH44/FH$6</f>
        <v>1.004653130287648</v>
      </c>
      <c r="FI45" s="12">
        <f>FI44/FI$6</f>
        <v>0.7421875</v>
      </c>
      <c r="FJ45" s="12">
        <f>FJ44/FJ$6</f>
        <v>1.6964285714285714</v>
      </c>
      <c r="FK45" s="12">
        <f>FK44/FK$6</f>
        <v>0.87155963302752293</v>
      </c>
      <c r="FL45" s="12">
        <f>FL44/FL$6</f>
        <v>0.82608695652173914</v>
      </c>
      <c r="FM45" s="12">
        <f>FM44/FM$6</f>
        <v>1.1363636363636362</v>
      </c>
      <c r="FN45" s="12">
        <f>FN44/FN$6</f>
        <v>0.34420289855072461</v>
      </c>
      <c r="FO45" s="12">
        <f>FO44/FO$6</f>
        <v>1.0654848046309695</v>
      </c>
      <c r="FP45" s="12">
        <f>FP44/FP$6</f>
        <v>0.97602739726027399</v>
      </c>
      <c r="FQ45" s="12">
        <f>FQ44/FQ$6</f>
        <v>0.83885209713024278</v>
      </c>
      <c r="FR45" s="12">
        <f>FR44/FR$6</f>
        <v>1.3194444444444444</v>
      </c>
      <c r="FS45" s="12"/>
      <c r="FT45" s="12">
        <f>FT43/FT$5</f>
        <v>1.0627062706270627</v>
      </c>
      <c r="FU45" s="12">
        <f>FU44/FU$6</f>
        <v>0.56050955414012738</v>
      </c>
      <c r="FV45" s="12">
        <f>FV44/FV$6</f>
        <v>0.54545454545454553</v>
      </c>
      <c r="FW45" s="18"/>
      <c r="FX45" s="12">
        <f>FX44/FX$6</f>
        <v>0.54545454545454541</v>
      </c>
      <c r="FY45" s="12">
        <f>FY44/FY$6</f>
        <v>0.83902439024390241</v>
      </c>
      <c r="FZ45" s="12">
        <f>FZ44/FZ$6</f>
        <v>0.99250936329588013</v>
      </c>
      <c r="GA45" s="12">
        <f>GA44/GA$6</f>
        <v>1.1529411764705881</v>
      </c>
      <c r="GB45" s="12">
        <f>GB44/GB$6</f>
        <v>1.2403100775193798</v>
      </c>
      <c r="GC45" s="12">
        <f>GC44/GC$6</f>
        <v>1.0172413793103448</v>
      </c>
      <c r="GD45" s="45"/>
      <c r="GE45" s="12">
        <f>GE43/GE$5</f>
        <v>0.85769255484584039</v>
      </c>
      <c r="GF45" s="12">
        <f>GF44/GF$6</f>
        <v>0.58959537572254339</v>
      </c>
      <c r="GG45" s="12">
        <f>GG44/GG$6</f>
        <v>0.61111111111111116</v>
      </c>
      <c r="GH45" s="12">
        <f>GH44/GH$6</f>
        <v>1.5103734439834025</v>
      </c>
      <c r="GI45" s="12">
        <f>GI44/GI$6</f>
        <v>1.141025641025641</v>
      </c>
      <c r="GJ45" s="12">
        <f>GJ44/GJ$6</f>
        <v>0.97709923664122134</v>
      </c>
      <c r="GK45" s="12">
        <f>GK44/GK$6</f>
        <v>0.83720930232558144</v>
      </c>
      <c r="GL45" s="12">
        <f>GL44/GL$6</f>
        <v>0.71999999999999986</v>
      </c>
      <c r="GM45" s="12">
        <f>GM44/GM$6</f>
        <v>0.49275362318840576</v>
      </c>
      <c r="GN45" s="12">
        <f>GN44/GN$6</f>
        <v>0.3214285714285714</v>
      </c>
      <c r="GO45" s="12">
        <f>GO44/GO$6</f>
        <v>0.16666666666666666</v>
      </c>
      <c r="GP45" s="12">
        <f>GP43/GP$5</f>
        <v>0.72985229090224857</v>
      </c>
      <c r="GQ45" s="12">
        <f>GQ43/GQ$5</f>
        <v>0.85094861413765033</v>
      </c>
      <c r="GR45" s="18"/>
      <c r="GS45" s="12">
        <f>GS44/GS$6</f>
        <v>0.81412639405204457</v>
      </c>
      <c r="GT45" s="12">
        <f>GT44/GT$6</f>
        <v>0.99328859060402686</v>
      </c>
      <c r="GU45" s="12">
        <f>GU44/GU$6</f>
        <v>1.1937172774869109</v>
      </c>
      <c r="GV45" s="12">
        <f>GV44/GV$6</f>
        <v>1.1720430107526882</v>
      </c>
      <c r="GW45" s="18"/>
      <c r="GX45" s="12">
        <f>GX44/GX$6</f>
        <v>1.1031578947368421</v>
      </c>
      <c r="GY45" s="12">
        <f>GY44/GY$6</f>
        <v>0.7142857142857143</v>
      </c>
      <c r="GZ45" s="7"/>
      <c r="HA45" s="12">
        <f>HA44/HA$6</f>
        <v>0.95898161244695912</v>
      </c>
      <c r="HB45" s="12">
        <f>HB44/HB$6</f>
        <v>0.97740112994350281</v>
      </c>
      <c r="HC45" s="12">
        <f>HC44/HC$6</f>
        <v>0.98946135831381732</v>
      </c>
      <c r="HD45" s="12">
        <f>HD44/HD$6</f>
        <v>1.0113636363636365</v>
      </c>
      <c r="HE45" s="12">
        <f>HE44/HE$6</f>
        <v>0.98449612403100772</v>
      </c>
      <c r="HF45" s="12">
        <f>HF44/HF$6</f>
        <v>0.99581589958159</v>
      </c>
      <c r="HG45" s="12">
        <f>HG44/HG$6</f>
        <v>0.99433748584371462</v>
      </c>
      <c r="HH45" s="12">
        <f>HH44/HH$6</f>
        <v>0.97770345596432551</v>
      </c>
      <c r="HI45" s="18"/>
      <c r="HJ45" s="12">
        <f>HJ44/HJ$6</f>
        <v>1.0075187969924813</v>
      </c>
      <c r="HK45" s="12">
        <f>HK44/HK$6</f>
        <v>1.0152143845089903</v>
      </c>
      <c r="HL45" s="12">
        <f>HL44/HL$6</f>
        <v>0.98247978436657679</v>
      </c>
      <c r="HM45" s="12">
        <f>HM44/HM$6</f>
        <v>0.9859154929577465</v>
      </c>
      <c r="HN45" s="12">
        <f>HN44/HN$6</f>
        <v>0.94117647058823539</v>
      </c>
      <c r="HO45" s="12">
        <f>HO44/HO$6</f>
        <v>0.91666666666666674</v>
      </c>
      <c r="HP45" s="12">
        <f>HP44/HP$6</f>
        <v>1.0178571428571428</v>
      </c>
      <c r="HQ45" s="18"/>
      <c r="HR45" s="12">
        <f>HR44/HR$6</f>
        <v>1.0108108108108109</v>
      </c>
      <c r="HS45" s="12">
        <f>HS44/HS$6</f>
        <v>1</v>
      </c>
      <c r="HT45" s="18"/>
      <c r="HU45" s="12">
        <f>HU44/HU$6</f>
        <v>0.5</v>
      </c>
      <c r="HV45" s="12">
        <f>HV44/HV$6</f>
        <v>0.94117647058823528</v>
      </c>
      <c r="HW45" s="12">
        <f>HW44/HW$6</f>
        <v>0.98811292719167909</v>
      </c>
      <c r="HX45" s="12">
        <f>HX44/HX$6</f>
        <v>0.97744360902255634</v>
      </c>
      <c r="HY45" s="12">
        <f>HY44/HY$6</f>
        <v>1</v>
      </c>
      <c r="HZ45" s="12">
        <f>HZ44/HZ$6</f>
        <v>1.1066666666666667</v>
      </c>
      <c r="IA45" s="18"/>
      <c r="IB45" s="12">
        <f>IB44/IB$6</f>
        <v>0.9910714285714286</v>
      </c>
      <c r="IC45" s="12">
        <f>IC44/IC$6</f>
        <v>0.97697368421052633</v>
      </c>
      <c r="ID45" s="12">
        <f>ID44/ID$6</f>
        <v>1.0307017543859649</v>
      </c>
      <c r="IE45" s="12">
        <f>IE44/IE$6</f>
        <v>0.92481203007518786</v>
      </c>
      <c r="IF45" s="12">
        <f>IF44/IF$6</f>
        <v>1.1145833333333333</v>
      </c>
      <c r="IG45" s="12">
        <f>IG44/IG$6</f>
        <v>1.0666666666666667</v>
      </c>
      <c r="IH45" s="18"/>
      <c r="II45" s="12">
        <f>II44/II$6</f>
        <v>0.99779492833517092</v>
      </c>
      <c r="IJ45" s="12">
        <f>IJ44/IJ$6</f>
        <v>0.96226415094339623</v>
      </c>
      <c r="IK45" s="12">
        <f>IK44/IK$6</f>
        <v>1.0625</v>
      </c>
      <c r="IL45" s="12">
        <f>IL44/IL$6</f>
        <v>1.125</v>
      </c>
      <c r="IM45" s="18"/>
      <c r="IN45" s="12">
        <f>IN44/IN$6</f>
        <v>0.99115044247787609</v>
      </c>
      <c r="IO45" s="12">
        <f>IO44/IO$6</f>
        <v>1.0588235294117647</v>
      </c>
      <c r="IP45" s="12">
        <f>IP44/IP$6</f>
        <v>1.1282051282051282</v>
      </c>
      <c r="IQ45" s="12">
        <f>IQ44/IQ$6</f>
        <v>0.95714285714285718</v>
      </c>
      <c r="IR45" s="12">
        <f>IR44/IR$6</f>
        <v>1.0634920634920635</v>
      </c>
      <c r="IS45" s="12">
        <f>IS44/IS$6</f>
        <v>1</v>
      </c>
      <c r="IT45" s="12">
        <f>IT44/IT$6</f>
        <v>1.0774193548387097</v>
      </c>
      <c r="IU45" s="12">
        <f>IU44/IU$6</f>
        <v>0.86567164179104472</v>
      </c>
      <c r="IV45" s="12">
        <f>IV44/IV$6</f>
        <v>1.0352941176470587</v>
      </c>
      <c r="IW45" s="12">
        <f>IW44/IW$6</f>
        <v>1.1550387596899223</v>
      </c>
      <c r="IX45" s="12">
        <f>IX44/IX$6</f>
        <v>1.0786671421119431</v>
      </c>
      <c r="IY45" s="12">
        <f>IY44/IY$6</f>
        <v>1.2</v>
      </c>
      <c r="IZ45" s="12">
        <f>IZ44/IZ$6</f>
        <v>0.93684210526315781</v>
      </c>
      <c r="JA45" s="12">
        <f>JA44/JA$6</f>
        <v>0.93899114704248843</v>
      </c>
      <c r="JB45" s="12">
        <f>JB44/JB$6</f>
        <v>0.95683453237410065</v>
      </c>
      <c r="JC45" s="12">
        <f>JC44/JC$6</f>
        <v>1.0404312668463611</v>
      </c>
      <c r="JD45" s="12">
        <f>JD44/JD$6</f>
        <v>0.8125</v>
      </c>
      <c r="JE45" s="12">
        <f>JE44/JE$6</f>
        <v>0.93548387096774199</v>
      </c>
      <c r="JF45" s="12">
        <f>JF44/JF$6</f>
        <v>0.86206896551724144</v>
      </c>
      <c r="JG45" s="12">
        <f>JG44/JG$6</f>
        <v>0.90540540540540548</v>
      </c>
      <c r="JH45" s="12">
        <f>JH44/JH$6</f>
        <v>1.0329411764705883</v>
      </c>
      <c r="JI45" s="12">
        <f>JI44/JI$6</f>
        <v>0.9545454545454547</v>
      </c>
      <c r="JJ45" s="12">
        <f>JJ44/JJ$6</f>
        <v>0.97419354838709671</v>
      </c>
      <c r="JK45" s="12">
        <f>JK44/JK$6</f>
        <v>0.96323529411764708</v>
      </c>
      <c r="JL45" s="12">
        <f>JL44/JL$6</f>
        <v>0.98484848484848486</v>
      </c>
      <c r="JM45" s="1"/>
      <c r="JN45" s="1"/>
      <c r="JO45" s="56">
        <f>JO44/JO$6</f>
        <v>0.87569042178644474</v>
      </c>
      <c r="JP45" s="56">
        <f>JP44/JP$6</f>
        <v>0.99796108827132168</v>
      </c>
      <c r="JQ45" s="56">
        <f>JQ44/JQ$6</f>
        <v>1.1176735768511339</v>
      </c>
      <c r="JR45" s="56">
        <f>JR44/JR$6</f>
        <v>0.96981329601228139</v>
      </c>
      <c r="JS45" s="56">
        <f>JS44/JS$6</f>
        <v>0.98894855825228956</v>
      </c>
      <c r="JT45" s="56">
        <f>JT44/JT$6</f>
        <v>0.931255036692205</v>
      </c>
      <c r="JU45" s="56">
        <f>JU44/JU$6</f>
        <v>0.96144573279249812</v>
      </c>
      <c r="JV45" s="56">
        <f>JV44/JV$6</f>
        <v>0.69688835841640151</v>
      </c>
      <c r="JW45" s="56">
        <f>JW44/JW$6</f>
        <v>1.1806662669110397</v>
      </c>
      <c r="JX45" s="56">
        <f>JX44/JX$6</f>
        <v>0.84237926898242621</v>
      </c>
      <c r="JY45" s="56">
        <f>JY44/JY$6</f>
        <v>0.92910662824207491</v>
      </c>
      <c r="JZ45" s="56">
        <f>JZ44/JZ$6</f>
        <v>0.57402158846968532</v>
      </c>
      <c r="KA45" s="7"/>
      <c r="KB45" s="12">
        <f>KB44/KB$6</f>
        <v>1.0179416254457669</v>
      </c>
      <c r="KC45" s="12">
        <f>KC44/KC$6</f>
        <v>1.0084120730120509</v>
      </c>
      <c r="KD45" s="12">
        <f>KD44/KD$6</f>
        <v>1.0511493731150583</v>
      </c>
      <c r="KE45" s="12">
        <f>KE44/KE$6</f>
        <v>0.97016389405713022</v>
      </c>
      <c r="KF45" s="12">
        <f>KF44/KF$6</f>
        <v>1.0237127862260822</v>
      </c>
      <c r="KG45" s="12">
        <f>KG44/KG$6</f>
        <v>1.0035773838225748</v>
      </c>
      <c r="KH45" s="12">
        <f>KH44/KH$6</f>
        <v>0.89409988276995378</v>
      </c>
      <c r="KI45" s="12">
        <f>KI44/KI$6</f>
        <v>0.87097312823213413</v>
      </c>
      <c r="KJ45" s="12">
        <f>KJ44/KJ$6</f>
        <v>0.96892176829136645</v>
      </c>
      <c r="KK45" s="12">
        <f>KK44/KK$6</f>
        <v>1.0312872595283091</v>
      </c>
      <c r="KL45" s="12">
        <f>KL44/KL$6</f>
        <v>0.97701149425287359</v>
      </c>
      <c r="KM45" s="12">
        <f>KM44/KM$6</f>
        <v>1.0368396478496893</v>
      </c>
      <c r="KN45" s="12">
        <f>KN44/KN$6</f>
        <v>1.0404142857142857</v>
      </c>
      <c r="KO45" s="12">
        <f>KO44/KO$6</f>
        <v>1.0511701743199291</v>
      </c>
      <c r="KP45" s="12">
        <f>KP44/KP$6</f>
        <v>0.96753060794085988</v>
      </c>
      <c r="KQ45" s="12">
        <f>KQ44/KQ$6</f>
        <v>1.0688731034681498</v>
      </c>
      <c r="KR45" s="12">
        <f>KR44/KR$6</f>
        <v>0.9754705983279629</v>
      </c>
      <c r="KS45" s="12">
        <f>KS44/KS$6</f>
        <v>0.81366424811569427</v>
      </c>
      <c r="KT45" s="12">
        <f>KT44/KT$6</f>
        <v>0.9097359008428122</v>
      </c>
      <c r="KU45" s="12">
        <f>KU44/KU$6</f>
        <v>0.90161208819292793</v>
      </c>
      <c r="KV45" s="12">
        <f>KV44/KV$6</f>
        <v>0.87015094746318233</v>
      </c>
      <c r="KW45" s="12">
        <f>KW44/KW$6</f>
        <v>0.96537977114099183</v>
      </c>
      <c r="KX45" s="12">
        <f>KX44/KX$6</f>
        <v>1.0348837209302326</v>
      </c>
      <c r="KY45" s="12">
        <f>KY44/KY$6</f>
        <v>1.0344827586206897</v>
      </c>
      <c r="KZ45" s="12">
        <f>KZ44/KZ$6</f>
        <v>1.0114942528735633</v>
      </c>
      <c r="LA45" s="12">
        <f>LA44/LA$6</f>
        <v>0.95726164282789816</v>
      </c>
      <c r="LB45" s="12">
        <f>LB44/LB$6</f>
        <v>1.0374402031723791</v>
      </c>
      <c r="LC45" s="12">
        <f>LC44/LC$6</f>
        <v>0.95266234456371568</v>
      </c>
      <c r="LD45" s="12">
        <f>LD44/LD$6</f>
        <v>0.98706002177501495</v>
      </c>
      <c r="LE45" s="12">
        <f>LE44/LE$6</f>
        <v>1.0080459900740146</v>
      </c>
      <c r="LF45" s="12">
        <f>LF44/LF$6</f>
        <v>0.89860237606761884</v>
      </c>
      <c r="LG45" s="7"/>
      <c r="LH45" s="7"/>
      <c r="LI45" s="7"/>
      <c r="LJ45" s="72" t="e">
        <f>LJ44/LJ$6</f>
        <v>#DIV/0!</v>
      </c>
      <c r="LK45" s="72" t="e">
        <f>LK44/LK$6</f>
        <v>#DIV/0!</v>
      </c>
      <c r="LL45" s="12">
        <f>LL44/LL$6</f>
        <v>0</v>
      </c>
      <c r="LM45" s="12">
        <f>LM44/LM$6</f>
        <v>0.79600000000000015</v>
      </c>
      <c r="LN45" s="12">
        <f>LN44/LN$6</f>
        <v>0</v>
      </c>
      <c r="LO45" s="12">
        <f>LO44/LO$6</f>
        <v>0.21591320072332729</v>
      </c>
      <c r="LP45" s="12">
        <f>LP44/LP$6</f>
        <v>0</v>
      </c>
      <c r="LQ45" s="12">
        <f>LQ44/LQ$6</f>
        <v>2.0736134453781512</v>
      </c>
      <c r="LR45" s="12">
        <f>LR44/LR$6</f>
        <v>0</v>
      </c>
      <c r="LS45" s="12">
        <f>LS44/LS$6</f>
        <v>0</v>
      </c>
      <c r="LT45" s="7"/>
      <c r="LU45" s="12">
        <f>LU44/LU$6</f>
        <v>0.91621210695259847</v>
      </c>
      <c r="LV45" s="12">
        <f>LV44/LV$6</f>
        <v>1.233297415091767</v>
      </c>
      <c r="LW45" s="10"/>
      <c r="LX45" s="7"/>
      <c r="LY45" s="7"/>
      <c r="LZ45" s="7"/>
      <c r="MA45" s="7"/>
      <c r="MB45" s="7"/>
      <c r="MC45" s="7"/>
      <c r="MD45" s="7"/>
      <c r="ME45" s="7"/>
      <c r="MF45" s="7"/>
      <c r="MG45" s="12">
        <f>MG44/MG$6</f>
        <v>1.0634200027514102</v>
      </c>
      <c r="MH45" s="12">
        <f>MH44/MH$6</f>
        <v>1.2132199035509563</v>
      </c>
      <c r="MI45" s="12">
        <f>MI44/MI$6</f>
        <v>1.036680356889959</v>
      </c>
      <c r="MJ45" s="12">
        <f>MJ44/MJ$6</f>
        <v>1.9984329027113552</v>
      </c>
      <c r="MK45" s="12">
        <f>MK44/MK$6</f>
        <v>1.0100473127425442</v>
      </c>
      <c r="ML45" s="12">
        <f>ML44/ML$6</f>
        <v>0.97107400775300767</v>
      </c>
      <c r="MM45" s="12">
        <f>MM44/MM$6</f>
        <v>1.2424499156024684</v>
      </c>
      <c r="MN45" s="12">
        <f>MN44/MN$6</f>
        <v>1.2429148473974185</v>
      </c>
      <c r="MO45" s="12">
        <f>MO44/MO$6</f>
        <v>0.83456961124290152</v>
      </c>
      <c r="MP45" s="12">
        <f>MP44/MP$6</f>
        <v>1.1230932352104506</v>
      </c>
      <c r="MQ45" s="12">
        <f>MQ44/MQ$6</f>
        <v>0.72433136673278908</v>
      </c>
      <c r="MR45" s="12">
        <f>MR44/MR$6</f>
        <v>1.0170376169705104</v>
      </c>
      <c r="MS45" s="12">
        <f>MS44/MS$6</f>
        <v>0.93836623402906183</v>
      </c>
      <c r="MT45" s="12">
        <f>MT44/MT$6</f>
        <v>1.0115299199902652</v>
      </c>
      <c r="MU45" s="12">
        <f>MU44/MU$6</f>
        <v>0.91409511816047739</v>
      </c>
      <c r="MV45" s="12">
        <f>MV44/MV$6</f>
        <v>1.3736456759213307</v>
      </c>
      <c r="MW45" s="12">
        <f>MW44/MW$6</f>
        <v>0.80685013003146122</v>
      </c>
      <c r="MX45" s="12">
        <f>MX44/MX$6</f>
        <v>0.87125796578206305</v>
      </c>
      <c r="MY45" s="12">
        <f>MY44/MY$6</f>
        <v>1.0647079901204908</v>
      </c>
      <c r="MZ45" s="12">
        <f>MZ44/MZ$6</f>
        <v>0.85228493886523082</v>
      </c>
      <c r="NA45" s="7"/>
      <c r="NB45" s="7"/>
      <c r="NC45" s="12">
        <f>NC44/NC$6</f>
        <v>1.025956094727098</v>
      </c>
      <c r="ND45" s="12">
        <f>ND44/ND$6</f>
        <v>0.97530822643240689</v>
      </c>
      <c r="NE45" s="12">
        <f>NE44/NE$6</f>
        <v>0.86380054204211643</v>
      </c>
      <c r="NF45" s="12">
        <f>NF44/NF$6</f>
        <v>0.57551983261535189</v>
      </c>
      <c r="NG45" s="12">
        <f>NG44/NG$6</f>
        <v>0.50543420228254721</v>
      </c>
      <c r="NH45" s="12">
        <f>NH44/NH$6</f>
        <v>0.9373447943300981</v>
      </c>
      <c r="NI45" s="12">
        <f>NI44/NI$6</f>
        <v>1.5682767586285769</v>
      </c>
      <c r="NJ45" s="12">
        <f>NJ44/NJ$6</f>
        <v>0.74944632942713751</v>
      </c>
      <c r="NK45" s="12">
        <f>NK44/NK$6</f>
        <v>0.57623041167435374</v>
      </c>
      <c r="NL45" s="12">
        <f>NL44/NL$6</f>
        <v>0.63594098861223503</v>
      </c>
      <c r="NM45" s="12">
        <f>NM44/NM$6</f>
        <v>0.66309078955479461</v>
      </c>
      <c r="NN45" s="12">
        <f>NN44/NN$6</f>
        <v>0.9373447943300981</v>
      </c>
      <c r="NO45" s="12">
        <f>NO44/NO$6</f>
        <v>1.5682767586285769</v>
      </c>
      <c r="NP45" s="12">
        <f>NP44/NP$6</f>
        <v>0.74944632942713751</v>
      </c>
      <c r="NQ45" s="12">
        <f>NQ44/NQ$6</f>
        <v>0.58484257279971175</v>
      </c>
    </row>
    <row r="46" spans="1:381">
      <c r="A46" s="2" t="s">
        <v>19</v>
      </c>
      <c r="B46" s="10">
        <v>25757</v>
      </c>
      <c r="C46" s="10">
        <v>12704</v>
      </c>
      <c r="D46" s="10">
        <v>13053</v>
      </c>
      <c r="E46" s="10">
        <v>1591</v>
      </c>
      <c r="F46" s="10">
        <v>1367</v>
      </c>
      <c r="G46" s="1">
        <v>583</v>
      </c>
      <c r="H46" s="10">
        <v>2390</v>
      </c>
      <c r="I46" s="10">
        <v>13138</v>
      </c>
      <c r="J46" s="10">
        <v>3917</v>
      </c>
      <c r="K46" s="10">
        <v>2441</v>
      </c>
      <c r="L46" s="1">
        <v>330</v>
      </c>
      <c r="M46" s="1">
        <f>E46+F46+G46</f>
        <v>3541</v>
      </c>
      <c r="N46" s="1">
        <f>H46</f>
        <v>2390</v>
      </c>
      <c r="O46" s="1">
        <f>I46</f>
        <v>13138</v>
      </c>
      <c r="P46" s="1">
        <f>J46</f>
        <v>3917</v>
      </c>
      <c r="Q46" s="1">
        <f>K46+L46</f>
        <v>2771</v>
      </c>
      <c r="R46" s="1">
        <v>13249</v>
      </c>
      <c r="S46" s="1">
        <v>1211</v>
      </c>
      <c r="T46" s="1">
        <v>4850</v>
      </c>
      <c r="U46" s="1">
        <v>699</v>
      </c>
      <c r="V46" s="1">
        <v>4061</v>
      </c>
      <c r="W46" s="1">
        <v>1283</v>
      </c>
      <c r="X46" s="1">
        <v>890</v>
      </c>
      <c r="Y46" s="1">
        <v>255</v>
      </c>
      <c r="Z46" s="1">
        <v>13249</v>
      </c>
      <c r="AA46" s="10">
        <v>6218</v>
      </c>
      <c r="AB46" s="1">
        <v>152</v>
      </c>
      <c r="AC46" s="10">
        <v>1354</v>
      </c>
      <c r="AD46" s="10">
        <v>1763</v>
      </c>
      <c r="AE46" s="1">
        <v>3670</v>
      </c>
      <c r="AF46" s="1">
        <v>92</v>
      </c>
      <c r="AG46" s="1">
        <v>1330</v>
      </c>
      <c r="AH46" s="1">
        <v>13249</v>
      </c>
      <c r="AI46" s="1">
        <v>132</v>
      </c>
      <c r="AJ46" s="1">
        <v>1330</v>
      </c>
      <c r="AK46" s="1">
        <v>8823</v>
      </c>
      <c r="AL46" s="1">
        <v>2342</v>
      </c>
      <c r="AM46" s="1">
        <v>622</v>
      </c>
      <c r="AN46" s="1">
        <v>3.9</v>
      </c>
      <c r="AO46" s="1">
        <v>13249</v>
      </c>
      <c r="AP46" s="1">
        <v>6061</v>
      </c>
      <c r="AQ46" s="1">
        <v>4502</v>
      </c>
      <c r="AR46" s="1">
        <v>2404</v>
      </c>
      <c r="AS46" s="1">
        <v>261</v>
      </c>
      <c r="AT46" s="1">
        <v>21</v>
      </c>
      <c r="AU46" s="1">
        <v>411</v>
      </c>
      <c r="AV46" s="1">
        <v>1962</v>
      </c>
      <c r="AW46" s="1"/>
      <c r="AX46" s="1">
        <v>184</v>
      </c>
      <c r="AY46" s="1">
        <v>4637</v>
      </c>
      <c r="AZ46" s="1">
        <v>4323</v>
      </c>
      <c r="BA46" s="1">
        <v>375</v>
      </c>
      <c r="BB46" s="1">
        <v>69</v>
      </c>
      <c r="BC46" s="1">
        <v>605</v>
      </c>
      <c r="BD46" s="1">
        <v>2161</v>
      </c>
      <c r="BE46" s="1">
        <v>132</v>
      </c>
      <c r="BF46" s="1">
        <v>1329</v>
      </c>
      <c r="BG46" s="1">
        <v>13907</v>
      </c>
      <c r="BH46" s="1">
        <v>363</v>
      </c>
      <c r="BI46" s="1">
        <v>320</v>
      </c>
      <c r="BJ46" s="1">
        <v>153</v>
      </c>
      <c r="BK46" s="1">
        <v>561</v>
      </c>
      <c r="BL46" s="1">
        <v>1336</v>
      </c>
      <c r="BM46" s="1">
        <v>11874</v>
      </c>
      <c r="BN46" s="1">
        <v>8</v>
      </c>
      <c r="BO46" s="1"/>
      <c r="BP46" s="1">
        <v>20365</v>
      </c>
      <c r="BQ46" s="1">
        <v>15594</v>
      </c>
      <c r="BR46" s="1">
        <v>2206</v>
      </c>
      <c r="BS46" s="1">
        <v>9893</v>
      </c>
      <c r="BT46" s="1">
        <v>1716</v>
      </c>
      <c r="BU46" s="1">
        <v>1003</v>
      </c>
      <c r="BV46" s="1">
        <v>776</v>
      </c>
      <c r="BW46" s="1">
        <v>4771</v>
      </c>
      <c r="BX46" s="1">
        <v>1771</v>
      </c>
      <c r="BY46" s="1">
        <v>841</v>
      </c>
      <c r="BZ46" s="1">
        <v>732</v>
      </c>
      <c r="CA46" s="1">
        <v>998</v>
      </c>
      <c r="CB46" s="1">
        <v>429</v>
      </c>
      <c r="CC46" s="1">
        <v>10383</v>
      </c>
      <c r="CD46" s="1">
        <v>8278</v>
      </c>
      <c r="CE46" s="1">
        <v>626</v>
      </c>
      <c r="CF46" s="1">
        <v>5493</v>
      </c>
      <c r="CG46" s="1">
        <v>1163</v>
      </c>
      <c r="CH46" s="1">
        <v>670</v>
      </c>
      <c r="CI46" s="1">
        <v>326</v>
      </c>
      <c r="CJ46" s="1">
        <v>2105</v>
      </c>
      <c r="CK46" s="1">
        <v>788</v>
      </c>
      <c r="CL46" s="1">
        <v>430</v>
      </c>
      <c r="CM46" s="1">
        <v>100</v>
      </c>
      <c r="CN46" s="1">
        <v>578</v>
      </c>
      <c r="CO46" s="1">
        <v>209</v>
      </c>
      <c r="CP46" s="1">
        <v>9982</v>
      </c>
      <c r="CQ46" s="1">
        <v>7316</v>
      </c>
      <c r="CR46" s="1">
        <v>1580</v>
      </c>
      <c r="CS46" s="1">
        <v>4400</v>
      </c>
      <c r="CT46" s="1">
        <v>553</v>
      </c>
      <c r="CU46" s="1">
        <v>333</v>
      </c>
      <c r="CV46" s="1">
        <v>450</v>
      </c>
      <c r="CW46" s="1">
        <v>2666</v>
      </c>
      <c r="CX46" s="1">
        <v>983</v>
      </c>
      <c r="CY46" s="1">
        <v>411</v>
      </c>
      <c r="CZ46" s="1">
        <v>632</v>
      </c>
      <c r="DA46" s="1">
        <v>420</v>
      </c>
      <c r="DB46" s="1">
        <v>220</v>
      </c>
      <c r="DC46" s="1"/>
      <c r="DD46" s="1">
        <v>13572</v>
      </c>
      <c r="DE46" s="1">
        <v>7439</v>
      </c>
      <c r="DF46" s="1">
        <v>2698</v>
      </c>
      <c r="DG46" s="1">
        <v>911</v>
      </c>
      <c r="DH46" s="1">
        <v>311</v>
      </c>
      <c r="DI46" s="1"/>
      <c r="DJ46" s="1">
        <v>2018</v>
      </c>
      <c r="DK46" s="1">
        <v>2244</v>
      </c>
      <c r="DL46" s="1">
        <v>20669</v>
      </c>
      <c r="DM46" s="10">
        <f>DD46+DE46</f>
        <v>21011</v>
      </c>
      <c r="DN46" s="1"/>
      <c r="DO46" s="1">
        <v>21634</v>
      </c>
      <c r="DP46" s="1">
        <v>4046</v>
      </c>
      <c r="DQ46" s="1">
        <v>2621</v>
      </c>
      <c r="DR46" s="1">
        <v>1983</v>
      </c>
      <c r="DS46" s="1">
        <v>8932</v>
      </c>
      <c r="DT46" s="1">
        <v>4052</v>
      </c>
      <c r="DU46" s="1"/>
      <c r="DV46" s="23"/>
      <c r="DW46" s="23"/>
      <c r="DX46" s="23"/>
      <c r="DY46" s="1"/>
      <c r="DZ46" s="34">
        <v>2640</v>
      </c>
      <c r="EA46" s="36">
        <v>205</v>
      </c>
      <c r="EB46" s="36">
        <v>1510</v>
      </c>
      <c r="EC46" s="36">
        <v>925</v>
      </c>
      <c r="ED46" s="36">
        <v>1450</v>
      </c>
      <c r="EE46" s="36">
        <v>1190</v>
      </c>
      <c r="EF46" s="37"/>
      <c r="EG46" s="36">
        <v>1105</v>
      </c>
      <c r="EH46" s="36">
        <v>165</v>
      </c>
      <c r="EI46" s="36">
        <v>50</v>
      </c>
      <c r="EJ46" s="36">
        <v>320</v>
      </c>
      <c r="EK46" s="36">
        <v>190</v>
      </c>
      <c r="EL46" s="36">
        <v>215</v>
      </c>
      <c r="EM46" s="36">
        <v>165</v>
      </c>
      <c r="EN46" s="36">
        <v>615</v>
      </c>
      <c r="EO46" s="36">
        <v>490</v>
      </c>
      <c r="EP46" s="36">
        <v>35</v>
      </c>
      <c r="EQ46" s="36">
        <v>25</v>
      </c>
      <c r="ER46" s="36">
        <v>85</v>
      </c>
      <c r="ES46" s="36">
        <v>960</v>
      </c>
      <c r="ET46" s="36">
        <v>480</v>
      </c>
      <c r="EU46" s="36">
        <v>490</v>
      </c>
      <c r="EV46" s="36">
        <v>135</v>
      </c>
      <c r="EW46" s="36">
        <v>280</v>
      </c>
      <c r="EX46" s="36">
        <v>415</v>
      </c>
      <c r="EY46" s="36">
        <v>315</v>
      </c>
      <c r="EZ46" s="36">
        <v>95</v>
      </c>
      <c r="FA46" s="1"/>
      <c r="FB46" s="36">
        <v>255</v>
      </c>
      <c r="FC46" s="36">
        <v>45</v>
      </c>
      <c r="FD46" s="36">
        <v>175</v>
      </c>
      <c r="FE46" s="36">
        <v>25</v>
      </c>
      <c r="FF46" s="36">
        <v>10</v>
      </c>
      <c r="FG46" s="36">
        <v>75</v>
      </c>
      <c r="FH46" s="36">
        <v>180</v>
      </c>
      <c r="FI46" s="36">
        <v>40</v>
      </c>
      <c r="FJ46" s="36">
        <v>30</v>
      </c>
      <c r="FK46" s="36">
        <v>50</v>
      </c>
      <c r="FL46" s="36">
        <v>55</v>
      </c>
      <c r="FM46" s="36">
        <v>80</v>
      </c>
      <c r="FN46" s="36">
        <v>10</v>
      </c>
      <c r="FO46" s="36">
        <v>245</v>
      </c>
      <c r="FP46" s="36">
        <v>5</v>
      </c>
      <c r="FQ46" s="36">
        <v>160</v>
      </c>
      <c r="FR46" s="36">
        <v>90</v>
      </c>
      <c r="FS46" s="10">
        <v>14698</v>
      </c>
      <c r="FT46" s="18">
        <v>30.7</v>
      </c>
      <c r="FU46" s="10">
        <f>$FS46*FU47</f>
        <v>2175.3040000000001</v>
      </c>
      <c r="FV46" s="10">
        <f>$FS46*FV47</f>
        <v>132.28199999999998</v>
      </c>
      <c r="FW46" s="18"/>
      <c r="FX46" s="10">
        <f>$FS46*FX47</f>
        <v>485.03400000000005</v>
      </c>
      <c r="FY46" s="10">
        <f>$FS46*FY47</f>
        <v>2616.2439999999997</v>
      </c>
      <c r="FZ46" s="10">
        <f>$FS46*FZ47</f>
        <v>3968.46</v>
      </c>
      <c r="GA46" s="10">
        <f>$FS46*GA47</f>
        <v>2866.11</v>
      </c>
      <c r="GB46" s="10">
        <f>$FS46*GB47</f>
        <v>2190.002</v>
      </c>
      <c r="GC46" s="10">
        <f>$FS46*GC47</f>
        <v>2557.4519999999998</v>
      </c>
      <c r="GD46" s="45"/>
      <c r="GE46" s="47">
        <v>34405</v>
      </c>
      <c r="GF46" s="10">
        <f>$FS46*GF47</f>
        <v>2336.982</v>
      </c>
      <c r="GG46" s="10">
        <f>$FS46*GG47</f>
        <v>808.39</v>
      </c>
      <c r="GH46" s="10">
        <f>$FS46*GH47</f>
        <v>4159.5339999999997</v>
      </c>
      <c r="GI46" s="10">
        <f>$FS46*GI47</f>
        <v>2601.5459999999998</v>
      </c>
      <c r="GJ46" s="10">
        <f>$FS46*GJ47</f>
        <v>2145.9079999999999</v>
      </c>
      <c r="GK46" s="10">
        <f>$FS46*GK47</f>
        <v>1264.0279999999998</v>
      </c>
      <c r="GL46" s="10">
        <f>$FS46*GL47</f>
        <v>632.0139999999999</v>
      </c>
      <c r="GM46" s="10">
        <f>$FS46*GM47</f>
        <v>587.91999999999996</v>
      </c>
      <c r="GN46" s="10">
        <f>$FS46*GN47</f>
        <v>146.97999999999999</v>
      </c>
      <c r="GO46" s="10">
        <f>$FS46*GO47</f>
        <v>44.094000000000001</v>
      </c>
      <c r="GP46" s="47">
        <v>121574</v>
      </c>
      <c r="GQ46" s="17">
        <f>GP46/GE46</f>
        <v>3.533614300247057</v>
      </c>
      <c r="GR46" s="18"/>
      <c r="GS46" s="10">
        <f>$FS46*GS47</f>
        <v>3336.4459999999999</v>
      </c>
      <c r="GT46" s="10">
        <f>$FS46*GT47</f>
        <v>6687.59</v>
      </c>
      <c r="GU46" s="10">
        <f>$FS46*GU47</f>
        <v>3160.07</v>
      </c>
      <c r="GV46" s="10">
        <f>$FS46*GV47</f>
        <v>1513.894</v>
      </c>
      <c r="GW46" s="18"/>
      <c r="GX46" s="10"/>
      <c r="GY46" s="10"/>
      <c r="GZ46" s="7"/>
      <c r="HA46" s="7"/>
      <c r="HB46" s="10"/>
      <c r="HC46" s="10"/>
      <c r="HD46" s="10"/>
      <c r="HE46" s="10"/>
      <c r="HF46" s="10"/>
      <c r="HG46" s="10"/>
      <c r="HH46" s="10"/>
      <c r="HI46" s="18"/>
      <c r="HJ46" s="10"/>
      <c r="HK46" s="10"/>
      <c r="HL46" s="10"/>
      <c r="HM46" s="10"/>
      <c r="HN46" s="10"/>
      <c r="HO46" s="10"/>
      <c r="HP46" s="10"/>
      <c r="HQ46" s="18"/>
      <c r="HR46" s="10"/>
      <c r="HS46" s="10"/>
      <c r="HT46" s="18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  <c r="IG46" s="10"/>
      <c r="IH46" s="18"/>
      <c r="II46" s="10"/>
      <c r="IJ46" s="10"/>
      <c r="IK46" s="10"/>
      <c r="IL46" s="10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  <c r="JA46" s="18"/>
      <c r="JB46" s="18"/>
      <c r="JC46" s="18"/>
      <c r="JD46" s="18"/>
      <c r="JE46" s="18"/>
      <c r="JF46" s="18"/>
      <c r="JG46" s="18"/>
      <c r="JH46" s="18"/>
      <c r="JI46" s="18"/>
      <c r="JJ46" s="18"/>
      <c r="JK46" s="18"/>
      <c r="JL46" s="18"/>
      <c r="JM46" s="1"/>
      <c r="JN46" s="55">
        <v>14469</v>
      </c>
      <c r="JO46" s="55">
        <v>1413</v>
      </c>
      <c r="JP46" s="55">
        <v>3400</v>
      </c>
      <c r="JQ46" s="55">
        <v>2399</v>
      </c>
      <c r="JR46" s="55">
        <v>1542</v>
      </c>
      <c r="JS46" s="55">
        <v>1143</v>
      </c>
      <c r="JT46" s="55">
        <v>1141</v>
      </c>
      <c r="JU46" s="55">
        <v>1225</v>
      </c>
      <c r="JV46" s="55">
        <v>530</v>
      </c>
      <c r="JW46" s="55">
        <v>1676</v>
      </c>
      <c r="JX46" s="9">
        <v>1736</v>
      </c>
      <c r="JY46" s="10">
        <v>1401</v>
      </c>
      <c r="JZ46" s="10">
        <v>335</v>
      </c>
      <c r="KA46" s="1"/>
      <c r="KB46" s="18"/>
      <c r="KC46" s="18"/>
      <c r="KD46" s="18"/>
      <c r="KE46" s="18"/>
      <c r="KF46" s="18"/>
      <c r="KG46" s="18"/>
      <c r="KH46" s="18"/>
      <c r="KI46" s="18"/>
      <c r="KJ46" s="18"/>
      <c r="KK46" s="18"/>
      <c r="KL46" s="18"/>
      <c r="KM46" s="18"/>
      <c r="KN46" s="18"/>
      <c r="KO46" s="18"/>
      <c r="KP46" s="18"/>
      <c r="KQ46" s="18"/>
      <c r="KR46" s="18"/>
      <c r="KS46" s="18"/>
      <c r="KT46" s="18"/>
      <c r="KU46" s="18"/>
      <c r="KV46" s="18"/>
      <c r="KW46" s="18"/>
      <c r="KX46" s="18"/>
      <c r="KY46" s="18"/>
      <c r="KZ46" s="18"/>
      <c r="LA46" s="18"/>
      <c r="LB46" s="18"/>
      <c r="LC46" s="18"/>
      <c r="LD46" s="18"/>
      <c r="LE46" s="18"/>
      <c r="LF46" s="18"/>
      <c r="LG46" s="1"/>
      <c r="LH46" s="1" t="s">
        <v>340</v>
      </c>
      <c r="LI46" s="64">
        <v>30</v>
      </c>
      <c r="LJ46" s="71"/>
      <c r="LK46" s="74"/>
      <c r="LL46" s="75">
        <v>1</v>
      </c>
      <c r="LM46" s="75">
        <v>17</v>
      </c>
      <c r="LN46" s="75">
        <v>3</v>
      </c>
      <c r="LO46" s="75">
        <v>8</v>
      </c>
      <c r="LP46" s="75">
        <v>8</v>
      </c>
      <c r="LQ46" s="75">
        <v>23</v>
      </c>
      <c r="LR46" s="75">
        <v>5</v>
      </c>
      <c r="LS46" s="75">
        <v>8</v>
      </c>
      <c r="LT46" s="1"/>
      <c r="LU46" s="77">
        <v>6954.4767094409535</v>
      </c>
      <c r="LV46" s="39">
        <v>1050.0064571529044</v>
      </c>
      <c r="LW46" s="55">
        <v>4212.308281895107</v>
      </c>
      <c r="LX46" s="1" t="s">
        <v>375</v>
      </c>
      <c r="LY46" s="78">
        <v>4</v>
      </c>
      <c r="LZ46" s="78">
        <v>11</v>
      </c>
      <c r="MA46" s="78">
        <v>7</v>
      </c>
      <c r="MB46" s="1"/>
      <c r="MC46" s="1">
        <v>1</v>
      </c>
      <c r="MD46" s="1">
        <v>0</v>
      </c>
      <c r="ME46" s="1">
        <v>0</v>
      </c>
      <c r="MF46" s="1">
        <v>0</v>
      </c>
      <c r="MG46" s="79">
        <f>MH46*MG47</f>
        <v>18.003</v>
      </c>
      <c r="MH46" s="81">
        <v>17</v>
      </c>
      <c r="MI46" s="79">
        <f>MJ46*MI47</f>
        <v>44.014000000000003</v>
      </c>
      <c r="MJ46" s="81">
        <v>59</v>
      </c>
      <c r="MK46" s="79">
        <f>ML46*MK47</f>
        <v>287.23499999999996</v>
      </c>
      <c r="ML46" s="81">
        <v>491</v>
      </c>
      <c r="MM46" s="81">
        <v>2613</v>
      </c>
      <c r="MN46" s="81">
        <v>561</v>
      </c>
      <c r="MO46" s="81">
        <v>36</v>
      </c>
      <c r="MP46" s="79">
        <f>MQ46*MP47</f>
        <v>70.941000000000003</v>
      </c>
      <c r="MQ46" s="81">
        <v>221</v>
      </c>
      <c r="MR46" s="79">
        <f>MS46*MR47</f>
        <v>186.91199999999998</v>
      </c>
      <c r="MS46" s="81">
        <v>264</v>
      </c>
      <c r="MT46" s="79">
        <f>MU46*MT47</f>
        <v>45.878</v>
      </c>
      <c r="MU46" s="81">
        <v>406</v>
      </c>
      <c r="MV46" s="81">
        <v>0</v>
      </c>
      <c r="MW46" s="81">
        <v>6</v>
      </c>
      <c r="MX46" s="81">
        <v>30</v>
      </c>
      <c r="MY46" s="81">
        <v>102</v>
      </c>
      <c r="MZ46" s="79">
        <f>MY46*MZ47</f>
        <v>79.968000000000004</v>
      </c>
      <c r="NA46" s="1"/>
      <c r="NB46" s="10">
        <v>24931</v>
      </c>
      <c r="NC46" s="10">
        <v>12573</v>
      </c>
      <c r="ND46" s="10">
        <v>12358</v>
      </c>
      <c r="NE46" s="10">
        <v>1560</v>
      </c>
      <c r="NF46" s="10">
        <v>1104</v>
      </c>
      <c r="NG46" s="1">
        <v>633</v>
      </c>
      <c r="NH46" s="10">
        <v>2780</v>
      </c>
      <c r="NI46" s="10">
        <v>10922</v>
      </c>
      <c r="NJ46" s="10">
        <v>5224</v>
      </c>
      <c r="NK46" s="10">
        <v>2342</v>
      </c>
      <c r="NL46" s="1">
        <v>366</v>
      </c>
      <c r="NM46" s="1">
        <f>NE46+NF46+NG46</f>
        <v>3297</v>
      </c>
      <c r="NN46" s="1">
        <f>NH46</f>
        <v>2780</v>
      </c>
      <c r="NO46" s="1">
        <f>NI46</f>
        <v>10922</v>
      </c>
      <c r="NP46" s="1">
        <f>NJ46</f>
        <v>5224</v>
      </c>
      <c r="NQ46" s="1">
        <f>NK46+NL46</f>
        <v>2708</v>
      </c>
    </row>
    <row r="47" spans="1:381">
      <c r="A47" s="4" t="str">
        <f>A46&amp;"%"</f>
        <v>Leith %</v>
      </c>
      <c r="B47" s="7"/>
      <c r="C47" s="11">
        <f>C46/$B46</f>
        <v>0.49322514267965989</v>
      </c>
      <c r="D47" s="11">
        <f>D46/$B46</f>
        <v>0.50677485732034011</v>
      </c>
      <c r="E47" s="11">
        <f>E46/$B46</f>
        <v>6.1769616026711188E-2</v>
      </c>
      <c r="F47" s="11">
        <f>F46/$B46</f>
        <v>5.307295104243507E-2</v>
      </c>
      <c r="G47" s="11">
        <f>G46/$B46</f>
        <v>2.263462359746865E-2</v>
      </c>
      <c r="H47" s="11">
        <f>H46/$B46</f>
        <v>9.2790309430446097E-2</v>
      </c>
      <c r="I47" s="11">
        <f>I46/$B46</f>
        <v>0.51007493108669488</v>
      </c>
      <c r="J47" s="11">
        <f>J46/$B46</f>
        <v>0.15207516403307839</v>
      </c>
      <c r="K47" s="11">
        <f>K46/$B46</f>
        <v>9.4770353690258963E-2</v>
      </c>
      <c r="L47" s="11">
        <f>L46/$B46</f>
        <v>1.2812051092906783E-2</v>
      </c>
      <c r="M47" s="11">
        <f>M46/$B46</f>
        <v>0.1374771906666149</v>
      </c>
      <c r="N47" s="11">
        <f>N46/$B46</f>
        <v>9.2790309430446097E-2</v>
      </c>
      <c r="O47" s="11">
        <f>O46/$B46</f>
        <v>0.51007493108669488</v>
      </c>
      <c r="P47" s="11">
        <f>P46/$B46</f>
        <v>0.15207516403307839</v>
      </c>
      <c r="Q47" s="11">
        <f>Q46/$B46</f>
        <v>0.10758240478316575</v>
      </c>
      <c r="R47" s="7"/>
      <c r="S47" s="11">
        <f>S46/$R46</f>
        <v>9.1403124764133148E-2</v>
      </c>
      <c r="T47" s="11">
        <f>T46/$R46</f>
        <v>0.36606536342365459</v>
      </c>
      <c r="U47" s="11">
        <f>U46/$R46</f>
        <v>5.2758698769718469E-2</v>
      </c>
      <c r="V47" s="11">
        <f>V46/$R46</f>
        <v>0.30651369914710547</v>
      </c>
      <c r="W47" s="11">
        <f>W46/$R46</f>
        <v>9.6837497169597705E-2</v>
      </c>
      <c r="X47" s="11">
        <f>X46/$R46</f>
        <v>6.717488112310363E-2</v>
      </c>
      <c r="Y47" s="11">
        <f>Y46/$R46</f>
        <v>1.9246735602686995E-2</v>
      </c>
      <c r="Z47" s="7"/>
      <c r="AA47" s="11">
        <f>AA46/$R46</f>
        <v>0.46931843912748133</v>
      </c>
      <c r="AB47" s="11">
        <f>AB46/$R46</f>
        <v>1.1472563967091856E-2</v>
      </c>
      <c r="AC47" s="11">
        <f>AC46/$R46</f>
        <v>0.10219639218054193</v>
      </c>
      <c r="AD47" s="11">
        <f>AD46/$R46</f>
        <v>0.13306664653936146</v>
      </c>
      <c r="AE47" s="11">
        <f>AE46/$R46</f>
        <v>0.27700203788965205</v>
      </c>
      <c r="AF47" s="11">
        <f>AF46/$R46</f>
        <v>6.9439202958713865E-3</v>
      </c>
      <c r="AG47" s="11"/>
      <c r="AH47" s="7"/>
      <c r="AI47" s="11">
        <f>AI46/$R46</f>
        <v>9.9630160766850332E-3</v>
      </c>
      <c r="AJ47" s="11">
        <f>AJ46/$R46</f>
        <v>0.10038493471205374</v>
      </c>
      <c r="AK47" s="11">
        <f>AK46/$R46</f>
        <v>0.66593705185297003</v>
      </c>
      <c r="AL47" s="11">
        <f>AL46/$R46</f>
        <v>0.176768057966639</v>
      </c>
      <c r="AM47" s="11">
        <f>AM46/$R46</f>
        <v>4.6946939391652197E-2</v>
      </c>
      <c r="AN47" s="7"/>
      <c r="AO47" s="7"/>
      <c r="AP47" s="11">
        <f>AP46/$R46</f>
        <v>0.45746848818778774</v>
      </c>
      <c r="AQ47" s="11">
        <f>AQ46/$R46</f>
        <v>0.33979923013057589</v>
      </c>
      <c r="AR47" s="11">
        <f>AR46/$R46</f>
        <v>0.18144765642690014</v>
      </c>
      <c r="AS47" s="11">
        <f>AS46/$R46</f>
        <v>1.9699599969809044E-2</v>
      </c>
      <c r="AT47" s="11">
        <f>AT46/$R46</f>
        <v>1.5850252849271642E-3</v>
      </c>
      <c r="AU47" s="11">
        <f>AU46/$R46</f>
        <v>3.1021209147860215E-2</v>
      </c>
      <c r="AV47" s="11">
        <f>AV46/$R46</f>
        <v>0.14808664804890936</v>
      </c>
      <c r="AW47" s="7"/>
      <c r="AX47" s="11">
        <f>AX46/SUM($AX46:$BF46)</f>
        <v>1.3318856315598987E-2</v>
      </c>
      <c r="AY47" s="11">
        <f>AY46/SUM($AX46:$BF46)</f>
        <v>0.33564965617082881</v>
      </c>
      <c r="AZ47" s="11">
        <f>AZ46/SUM($AX46:$BF46)</f>
        <v>0.31292073832790446</v>
      </c>
      <c r="BA47" s="11">
        <f>BA46/SUM($AX46:$BF46)</f>
        <v>2.714440825190011E-2</v>
      </c>
      <c r="BB47" s="11">
        <f>BB46/SUM($AX46:$BF46)</f>
        <v>4.9945711183496198E-3</v>
      </c>
      <c r="BC47" s="11">
        <f>BC46/SUM($AX46:$BF46)</f>
        <v>4.379297864639884E-2</v>
      </c>
      <c r="BD47" s="11">
        <f>BD46/SUM($AX46:$BF46)</f>
        <v>0.15642417661961636</v>
      </c>
      <c r="BE47" s="11">
        <f>BE46/SUM($AX46:$BF46)</f>
        <v>9.5548317046688386E-3</v>
      </c>
      <c r="BF47" s="11">
        <f>BF46/SUM($AX46:$BF46)</f>
        <v>9.6199782844733989E-2</v>
      </c>
      <c r="BG47" s="7"/>
      <c r="BH47" s="11">
        <f>BH46/$BG46</f>
        <v>2.6101963040195585E-2</v>
      </c>
      <c r="BI47" s="11">
        <f>BI46/$BG46</f>
        <v>2.3009994966563602E-2</v>
      </c>
      <c r="BJ47" s="11">
        <f>BJ46/$BG46</f>
        <v>1.1001653843388222E-2</v>
      </c>
      <c r="BK47" s="11">
        <f>BK46/$BG46</f>
        <v>4.0339397425756811E-2</v>
      </c>
      <c r="BL47" s="11">
        <f>BL46/$BG46</f>
        <v>9.6066728985403041E-2</v>
      </c>
      <c r="BM47" s="11">
        <f>BM46/$BG46</f>
        <v>0.85381462572805067</v>
      </c>
      <c r="BN47" s="11">
        <f>BN46/$BG46</f>
        <v>5.7524987416409008E-4</v>
      </c>
      <c r="BO47" s="7"/>
      <c r="BP47" s="7">
        <f>BP46/$B46</f>
        <v>0.79065885002135339</v>
      </c>
      <c r="BQ47" s="7">
        <f>BQ46/$BP46</f>
        <v>0.76572550945249207</v>
      </c>
      <c r="BR47" s="7">
        <f>BR46/$BP46</f>
        <v>0.10832310336361405</v>
      </c>
      <c r="BS47" s="7">
        <f>BS46/$BP46</f>
        <v>0.48578443407807514</v>
      </c>
      <c r="BT47" s="7">
        <f>BT46/$BP46</f>
        <v>8.4262214583844836E-2</v>
      </c>
      <c r="BU47" s="7">
        <f>BU46/$BP46</f>
        <v>4.9251166216548001E-2</v>
      </c>
      <c r="BV47" s="7">
        <f>BV46/$BP46</f>
        <v>3.8104591210410016E-2</v>
      </c>
      <c r="BW47" s="7">
        <f>BW46/$BP46</f>
        <v>0.23427449054750799</v>
      </c>
      <c r="BX47" s="7">
        <f>BX46/$BP46</f>
        <v>8.6962926589737297E-2</v>
      </c>
      <c r="BY47" s="7">
        <f>BY46/$BP46</f>
        <v>4.1296341762828384E-2</v>
      </c>
      <c r="BZ47" s="7">
        <f>BZ46/$BP46</f>
        <v>3.5944021605696048E-2</v>
      </c>
      <c r="CA47" s="7">
        <f>CA46/$BP46</f>
        <v>4.9005646943285047E-2</v>
      </c>
      <c r="CB47" s="7">
        <f>CB46/$BP46</f>
        <v>2.1065553645961209E-2</v>
      </c>
      <c r="CC47" s="7">
        <f>CC46/$BP46</f>
        <v>0.50984532285784434</v>
      </c>
      <c r="CD47" s="7">
        <f>CD46/$CC46</f>
        <v>0.7972647597033613</v>
      </c>
      <c r="CE47" s="7">
        <f>CE46/$CC46</f>
        <v>6.0290860059712993E-2</v>
      </c>
      <c r="CF47" s="7">
        <f>CF46/$CC46</f>
        <v>0.52903785033227391</v>
      </c>
      <c r="CG47" s="7">
        <f>CG46/$CC46</f>
        <v>0.11201001637291727</v>
      </c>
      <c r="CH47" s="7">
        <f>CH46/$CC46</f>
        <v>6.4528556293942024E-2</v>
      </c>
      <c r="CI47" s="7">
        <f>CI46/$CC46</f>
        <v>3.1397476644515074E-2</v>
      </c>
      <c r="CJ47" s="7">
        <f>CJ46/$CC46</f>
        <v>0.20273524029663872</v>
      </c>
      <c r="CK47" s="7">
        <f>CK46/$CC46</f>
        <v>7.5893287103919863E-2</v>
      </c>
      <c r="CL47" s="7">
        <f>CL46/$CC46</f>
        <v>4.1413849561783685E-2</v>
      </c>
      <c r="CM47" s="7">
        <f>CM46/$CC46</f>
        <v>9.6311278050659737E-3</v>
      </c>
      <c r="CN47" s="7">
        <f>CN46/$CC46</f>
        <v>5.5667918713281327E-2</v>
      </c>
      <c r="CO47" s="7">
        <f>CO46/$CC46</f>
        <v>2.0129057112587886E-2</v>
      </c>
      <c r="CP47" s="7">
        <f>CP46/$BP46</f>
        <v>0.49015467714215566</v>
      </c>
      <c r="CQ47" s="7">
        <f>CQ46/$CP46</f>
        <v>0.73291925465838514</v>
      </c>
      <c r="CR47" s="7">
        <f>CR46/$CP46</f>
        <v>0.1582849128431176</v>
      </c>
      <c r="CS47" s="7">
        <f>CS46/$CP46</f>
        <v>0.44079342817070727</v>
      </c>
      <c r="CT47" s="7">
        <f>CT46/$CP46</f>
        <v>5.5399719495091163E-2</v>
      </c>
      <c r="CU47" s="7">
        <f>CU46/$CP46</f>
        <v>3.3360048086555801E-2</v>
      </c>
      <c r="CV47" s="7">
        <f>CV46/$CP46</f>
        <v>4.5081146062913247E-2</v>
      </c>
      <c r="CW47" s="7">
        <f>CW46/$CP46</f>
        <v>0.26708074534161491</v>
      </c>
      <c r="CX47" s="7">
        <f>CX46/$CP46</f>
        <v>9.8477259066319378E-2</v>
      </c>
      <c r="CY47" s="7">
        <f>CY46/$CP46</f>
        <v>4.1174113404127431E-2</v>
      </c>
      <c r="CZ47" s="7">
        <f>CZ46/$CP46</f>
        <v>6.3313965137247047E-2</v>
      </c>
      <c r="DA47" s="7">
        <f>DA46/$CP46</f>
        <v>4.2075736325385693E-2</v>
      </c>
      <c r="DB47" s="7">
        <f>DB46/$CP46</f>
        <v>2.2039671408535362E-2</v>
      </c>
      <c r="DC47" s="7"/>
      <c r="DD47" s="7">
        <f>DD46/$B46</f>
        <v>0.52692471949372988</v>
      </c>
      <c r="DE47" s="7">
        <f>DE46/$B46</f>
        <v>0.28881469115191988</v>
      </c>
      <c r="DF47" s="7">
        <f>DF46/$B46</f>
        <v>0.10474822378382576</v>
      </c>
      <c r="DG47" s="7">
        <f>DG46/$B46</f>
        <v>3.5369025895872964E-2</v>
      </c>
      <c r="DH47" s="7">
        <f>DH46/$B46</f>
        <v>1.2074387545133361E-2</v>
      </c>
      <c r="DI47" s="7"/>
      <c r="DJ47" s="7">
        <f>DJ46/$B46</f>
        <v>7.8347633652987539E-2</v>
      </c>
      <c r="DK47" s="7">
        <f>DK46/$B46</f>
        <v>8.7121947431766128E-2</v>
      </c>
      <c r="DL47" s="7">
        <f>DL46/$B46</f>
        <v>0.80246146678572816</v>
      </c>
      <c r="DM47" s="7">
        <f>DM46/$B46</f>
        <v>0.8157394106456497</v>
      </c>
      <c r="DN47" s="7"/>
      <c r="DO47" s="7"/>
      <c r="DP47" s="7">
        <f>DP46/$DO46</f>
        <v>0.18702043080336508</v>
      </c>
      <c r="DQ47" s="7">
        <f>DQ46/$DO46</f>
        <v>0.12115189054266433</v>
      </c>
      <c r="DR47" s="7">
        <f>DR46/$DO46</f>
        <v>9.1661273920680408E-2</v>
      </c>
      <c r="DS47" s="7">
        <f>DS46/$DO46</f>
        <v>0.4128686327077748</v>
      </c>
      <c r="DT47" s="7">
        <f>DT46/$DO46</f>
        <v>0.1872977720255154</v>
      </c>
      <c r="DU47" s="7"/>
      <c r="DV47" s="7"/>
      <c r="DW47" s="7" t="e">
        <f>DW46/$DV46</f>
        <v>#DIV/0!</v>
      </c>
      <c r="DX47" s="7" t="e">
        <f>DX46/$DV46</f>
        <v>#DIV/0!</v>
      </c>
      <c r="DY47" s="7"/>
      <c r="DZ47" s="30" t="str">
        <f>TRUNC((DZ46/(DO46/10000)),0)&amp;"/10k"</f>
        <v>1220/10k</v>
      </c>
      <c r="EA47" s="7">
        <f>EA46/$DZ46</f>
        <v>7.7651515151515152E-2</v>
      </c>
      <c r="EB47" s="7">
        <f>EB46/$DZ46</f>
        <v>0.57196969696969702</v>
      </c>
      <c r="EC47" s="7">
        <f>EC46/$DZ46</f>
        <v>0.3503787878787879</v>
      </c>
      <c r="ED47" s="7">
        <f>ED46/$DZ46</f>
        <v>0.5492424242424242</v>
      </c>
      <c r="EE47" s="7">
        <f>EE46/$DZ46</f>
        <v>0.45075757575757575</v>
      </c>
      <c r="EF47" s="7"/>
      <c r="EG47" s="7"/>
      <c r="EH47" s="7">
        <f>EH46/$EG46</f>
        <v>0.14932126696832579</v>
      </c>
      <c r="EI47" s="7">
        <f>EI46/$EG46</f>
        <v>4.5248868778280542E-2</v>
      </c>
      <c r="EJ47" s="7">
        <f>EJ46/$EG46</f>
        <v>0.2895927601809955</v>
      </c>
      <c r="EK47" s="7">
        <f>EK46/$EG46</f>
        <v>0.17194570135746606</v>
      </c>
      <c r="EL47" s="7">
        <f>EL46/$EG46</f>
        <v>0.19457013574660634</v>
      </c>
      <c r="EM47" s="7">
        <f>EM46/$EG46</f>
        <v>0.14932126696832579</v>
      </c>
      <c r="EN47" s="7">
        <f>EN46/$EG46</f>
        <v>0.5565610859728507</v>
      </c>
      <c r="EO47" s="7">
        <f>EO46/$EG46</f>
        <v>0.4434389140271493</v>
      </c>
      <c r="EP47" s="7">
        <f>EP46/$EG46</f>
        <v>3.1674208144796379E-2</v>
      </c>
      <c r="EQ47" s="7">
        <f>EQ46/$EG46</f>
        <v>2.2624434389140271E-2</v>
      </c>
      <c r="ER47" s="7">
        <f>ER46/$EG46</f>
        <v>7.6923076923076927E-2</v>
      </c>
      <c r="ES47" s="7">
        <f>ES46/$EG46</f>
        <v>0.86877828054298645</v>
      </c>
      <c r="ET47" s="7">
        <f>ET46/$EG46</f>
        <v>0.43438914027149322</v>
      </c>
      <c r="EU47" s="7">
        <f>EU46/$EG46</f>
        <v>0.4434389140271493</v>
      </c>
      <c r="EV47" s="7">
        <f>EV46/$EG46</f>
        <v>0.12217194570135746</v>
      </c>
      <c r="EW47" s="7">
        <f>EW46/$EG46</f>
        <v>0.25339366515837103</v>
      </c>
      <c r="EX47" s="7">
        <f>EX46/$EG46</f>
        <v>0.3755656108597285</v>
      </c>
      <c r="EY47" s="7">
        <f>EY46/$EG46</f>
        <v>0.28506787330316741</v>
      </c>
      <c r="EZ47" s="7">
        <f>EZ46/$EG46</f>
        <v>8.5972850678733032E-2</v>
      </c>
      <c r="FA47" s="7"/>
      <c r="FB47" s="7"/>
      <c r="FC47" s="7">
        <f>FC46/$FB46</f>
        <v>0.17647058823529413</v>
      </c>
      <c r="FD47" s="7">
        <f>FD46/$FB46</f>
        <v>0.68627450980392157</v>
      </c>
      <c r="FE47" s="7">
        <f>FE46/$FB46</f>
        <v>9.8039215686274508E-2</v>
      </c>
      <c r="FF47" s="7">
        <f>FF46/$FB46</f>
        <v>3.9215686274509803E-2</v>
      </c>
      <c r="FG47" s="7">
        <f>FG46/$FB46</f>
        <v>0.29411764705882354</v>
      </c>
      <c r="FH47" s="7">
        <f>FH46/$FB46</f>
        <v>0.70588235294117652</v>
      </c>
      <c r="FI47" s="7">
        <f>FI46/$FB46</f>
        <v>0.15686274509803921</v>
      </c>
      <c r="FJ47" s="7">
        <f>FJ46/$FB46</f>
        <v>0.11764705882352941</v>
      </c>
      <c r="FK47" s="7">
        <f>FK46/$FB46</f>
        <v>0.19607843137254902</v>
      </c>
      <c r="FL47" s="7">
        <f>FL46/$FB46</f>
        <v>0.21568627450980393</v>
      </c>
      <c r="FM47" s="7">
        <f>FM46/$FB46</f>
        <v>0.31372549019607843</v>
      </c>
      <c r="FN47" s="7">
        <f>FN46/$FB46</f>
        <v>3.9215686274509803E-2</v>
      </c>
      <c r="FO47" s="7">
        <f>FO46/$FB46</f>
        <v>0.96078431372549022</v>
      </c>
      <c r="FP47" s="7">
        <f>FP46/$FB46</f>
        <v>1.9607843137254902E-2</v>
      </c>
      <c r="FQ47" s="7">
        <f>FQ46/$FB46</f>
        <v>0.62745098039215685</v>
      </c>
      <c r="FR47" s="7">
        <f>FR46/$FB46</f>
        <v>0.35294117647058826</v>
      </c>
      <c r="FS47" s="7"/>
      <c r="FT47" s="7"/>
      <c r="FU47" s="11">
        <v>0.14799999999999999</v>
      </c>
      <c r="FV47" s="11">
        <v>8.9999999999999993E-3</v>
      </c>
      <c r="FW47" s="1"/>
      <c r="FX47" s="11">
        <v>3.3000000000000002E-2</v>
      </c>
      <c r="FY47" s="11">
        <v>0.17799999999999999</v>
      </c>
      <c r="FZ47" s="11">
        <v>0.27</v>
      </c>
      <c r="GA47" s="11">
        <v>0.19500000000000001</v>
      </c>
      <c r="GB47" s="11">
        <v>0.14899999999999999</v>
      </c>
      <c r="GC47" s="11">
        <v>0.17399999999999999</v>
      </c>
      <c r="GD47" s="1"/>
      <c r="GE47" s="1"/>
      <c r="GF47" s="11">
        <v>0.159</v>
      </c>
      <c r="GG47" s="11">
        <v>5.5E-2</v>
      </c>
      <c r="GH47" s="11">
        <v>0.28299999999999997</v>
      </c>
      <c r="GI47" s="11">
        <v>0.17699999999999999</v>
      </c>
      <c r="GJ47" s="11">
        <v>0.14599999999999999</v>
      </c>
      <c r="GK47" s="11">
        <v>8.5999999999999993E-2</v>
      </c>
      <c r="GL47" s="11">
        <v>4.2999999999999997E-2</v>
      </c>
      <c r="GM47" s="11">
        <v>0.04</v>
      </c>
      <c r="GN47" s="11">
        <v>0.01</v>
      </c>
      <c r="GO47" s="11">
        <v>3.0000000000000001E-3</v>
      </c>
      <c r="GP47" s="1"/>
      <c r="GQ47" s="1"/>
      <c r="GR47" s="1"/>
      <c r="GS47" s="11">
        <v>0.22700000000000001</v>
      </c>
      <c r="GT47" s="11">
        <v>0.45500000000000002</v>
      </c>
      <c r="GU47" s="11">
        <v>0.215</v>
      </c>
      <c r="GV47" s="11">
        <v>0.10299999999999999</v>
      </c>
      <c r="GW47" s="1"/>
      <c r="GX47" s="11">
        <v>0.51700000000000002</v>
      </c>
      <c r="GY47" s="11">
        <v>6.4000000000000001E-2</v>
      </c>
      <c r="GZ47" s="1"/>
      <c r="HA47" s="11">
        <v>0.71599999999999997</v>
      </c>
      <c r="HB47" s="11">
        <v>0.52800000000000002</v>
      </c>
      <c r="HC47" s="11">
        <v>0.85899999999999999</v>
      </c>
      <c r="HD47" s="11">
        <v>0.69599999999999995</v>
      </c>
      <c r="HE47" s="11">
        <v>0.255</v>
      </c>
      <c r="HF47" s="11">
        <v>0.95299999999999996</v>
      </c>
      <c r="HG47" s="11">
        <v>0.873</v>
      </c>
      <c r="HH47" s="11">
        <v>0.88300000000000001</v>
      </c>
      <c r="HI47" s="1"/>
      <c r="HJ47" s="11">
        <v>0.80800000000000005</v>
      </c>
      <c r="HK47" s="11">
        <v>0.73</v>
      </c>
      <c r="HL47" s="11">
        <v>0.73499999999999999</v>
      </c>
      <c r="HM47" s="11">
        <v>0.35199999999999998</v>
      </c>
      <c r="HN47" s="11">
        <v>0.107</v>
      </c>
      <c r="HO47" s="11">
        <v>9.8000000000000004E-2</v>
      </c>
      <c r="HP47" s="11">
        <v>5.8000000000000003E-2</v>
      </c>
      <c r="HQ47" s="1"/>
      <c r="HR47" s="11">
        <v>0.182</v>
      </c>
      <c r="HS47" s="11">
        <v>0.157</v>
      </c>
      <c r="HT47" s="1"/>
      <c r="HU47" s="11">
        <v>6.0000000000000001E-3</v>
      </c>
      <c r="HV47" s="11">
        <v>1.7000000000000001E-2</v>
      </c>
      <c r="HW47" s="11">
        <v>0.67200000000000004</v>
      </c>
      <c r="HX47" s="11">
        <v>0.13</v>
      </c>
      <c r="HY47" s="11">
        <v>1.7999999999999999E-2</v>
      </c>
      <c r="HZ47" s="11">
        <v>0.157</v>
      </c>
      <c r="IA47" s="1"/>
      <c r="IB47" s="11">
        <v>0.222</v>
      </c>
      <c r="IC47" s="11">
        <v>0.307</v>
      </c>
      <c r="ID47" s="11">
        <v>0.22900000000000001</v>
      </c>
      <c r="IE47" s="11">
        <v>0.128</v>
      </c>
      <c r="IF47" s="11">
        <v>9.9000000000000005E-2</v>
      </c>
      <c r="IG47" s="11">
        <v>1.6E-2</v>
      </c>
      <c r="IH47" s="1"/>
      <c r="II47" s="11">
        <v>0.90600000000000003</v>
      </c>
      <c r="IJ47" s="11">
        <v>5.0999999999999997E-2</v>
      </c>
      <c r="IK47" s="11">
        <v>1.7000000000000001E-2</v>
      </c>
      <c r="IL47" s="11">
        <v>2.5999999999999999E-2</v>
      </c>
      <c r="IM47" s="1"/>
      <c r="IN47" s="11">
        <v>0.114</v>
      </c>
      <c r="IO47" s="11">
        <v>0.188</v>
      </c>
      <c r="IP47" s="11">
        <v>3.9E-2</v>
      </c>
      <c r="IQ47" s="11">
        <v>0.20399999999999999</v>
      </c>
      <c r="IR47" s="11">
        <v>6.4000000000000001E-2</v>
      </c>
      <c r="IS47" s="11">
        <v>8.6999999999999994E-2</v>
      </c>
      <c r="IT47" s="11">
        <v>0.158</v>
      </c>
      <c r="IU47" s="11">
        <v>0.06</v>
      </c>
      <c r="IV47" s="11">
        <v>8.4000000000000005E-2</v>
      </c>
      <c r="IW47" s="11">
        <v>0.13800000000000001</v>
      </c>
      <c r="IX47" s="11">
        <v>0.10299999999999999</v>
      </c>
      <c r="IY47" s="11">
        <v>3.5000000000000003E-2</v>
      </c>
      <c r="IZ47" s="11">
        <v>8.5999999999999993E-2</v>
      </c>
      <c r="JA47" s="11">
        <v>0.26300000000000001</v>
      </c>
      <c r="JB47" s="11">
        <v>0.13700000000000001</v>
      </c>
      <c r="JC47" s="11">
        <v>0.76</v>
      </c>
      <c r="JD47" s="11">
        <v>5.7000000000000002E-2</v>
      </c>
      <c r="JE47" s="11">
        <v>0.06</v>
      </c>
      <c r="JF47" s="11">
        <v>5.5E-2</v>
      </c>
      <c r="JG47" s="11">
        <v>6.8000000000000005E-2</v>
      </c>
      <c r="JH47" s="11">
        <v>0.433</v>
      </c>
      <c r="JI47" s="11">
        <v>8.7999999999999995E-2</v>
      </c>
      <c r="JJ47" s="11">
        <v>0.154</v>
      </c>
      <c r="JK47" s="11">
        <v>0.13100000000000001</v>
      </c>
      <c r="JL47" s="11">
        <v>0.19400000000000001</v>
      </c>
      <c r="JM47" s="1"/>
      <c r="JN47" s="1"/>
      <c r="JO47" s="11">
        <f>JO46/$JN46</f>
        <v>9.7657059921210862E-2</v>
      </c>
      <c r="JP47" s="11">
        <f>JP46/$JN46</f>
        <v>0.23498514064551801</v>
      </c>
      <c r="JQ47" s="11">
        <f>JQ46/$JN46</f>
        <v>0.16580275070841108</v>
      </c>
      <c r="JR47" s="11">
        <f>JR46/$JN46</f>
        <v>0.10657267261040845</v>
      </c>
      <c r="JS47" s="11">
        <f>JS46/$JN46</f>
        <v>7.8996475222890314E-2</v>
      </c>
      <c r="JT47" s="11">
        <f>JT46/$JN46</f>
        <v>7.885824866956942E-2</v>
      </c>
      <c r="JU47" s="11">
        <f>JU46/$JN46</f>
        <v>8.4663763909046924E-2</v>
      </c>
      <c r="JV47" s="11">
        <f>JV46/$JN46</f>
        <v>3.6630036630036632E-2</v>
      </c>
      <c r="JW47" s="11">
        <f>JW46/$JN46</f>
        <v>0.11583385168290829</v>
      </c>
      <c r="JX47" s="11">
        <f>JX46/$JN46</f>
        <v>0.11998064828253507</v>
      </c>
      <c r="JY47" s="11">
        <f>JY46/$JN46</f>
        <v>9.682770060128551E-2</v>
      </c>
      <c r="JZ47" s="11">
        <f>JZ46/$JN46</f>
        <v>2.3152947681249567E-2</v>
      </c>
      <c r="KA47" s="7"/>
      <c r="KB47" s="59">
        <v>0.90445900000000001</v>
      </c>
      <c r="KC47" s="59">
        <v>0.62738800000000006</v>
      </c>
      <c r="KD47" s="59">
        <v>0.9044589999999999</v>
      </c>
      <c r="KE47" s="59">
        <v>0.67834399999999995</v>
      </c>
      <c r="KF47" s="59">
        <v>0.88216600000000001</v>
      </c>
      <c r="KG47" s="59">
        <v>0.38216600000000001</v>
      </c>
      <c r="KH47" s="59">
        <v>0.53503199999999995</v>
      </c>
      <c r="KI47" s="59">
        <v>0.56050999999999995</v>
      </c>
      <c r="KJ47" s="59">
        <v>0.64331199999999999</v>
      </c>
      <c r="KK47" s="59">
        <v>0.82802500000000001</v>
      </c>
      <c r="KL47" s="59">
        <v>0.9</v>
      </c>
      <c r="KM47" s="59">
        <v>0.94586000000000003</v>
      </c>
      <c r="KN47" s="59">
        <v>0.57006299999999999</v>
      </c>
      <c r="KO47" s="59">
        <v>0.60191099999999997</v>
      </c>
      <c r="KP47" s="59">
        <v>0.87214600000000009</v>
      </c>
      <c r="KQ47" s="59">
        <v>0.808917</v>
      </c>
      <c r="KR47" s="59">
        <v>0.78662399999999999</v>
      </c>
      <c r="KS47" s="59">
        <v>0.57961799999999997</v>
      </c>
      <c r="KT47" s="59">
        <v>0.58917200000000003</v>
      </c>
      <c r="KU47" s="59">
        <v>0.60509499999999994</v>
      </c>
      <c r="KV47" s="59">
        <v>0.32484100000000005</v>
      </c>
      <c r="KW47" s="59">
        <v>0.68471299999999991</v>
      </c>
      <c r="KX47" s="59">
        <v>0.88</v>
      </c>
      <c r="KY47" s="59">
        <v>0.89</v>
      </c>
      <c r="KZ47" s="59">
        <v>0.89</v>
      </c>
      <c r="LA47" s="59">
        <v>0.67515899999999995</v>
      </c>
      <c r="LB47" s="59">
        <v>0.53184699999999996</v>
      </c>
      <c r="LC47" s="59">
        <v>0.35350399999999998</v>
      </c>
      <c r="LD47" s="59">
        <v>0.74203799999999998</v>
      </c>
      <c r="LE47" s="59">
        <v>0.69745299999999999</v>
      </c>
      <c r="LF47" s="59">
        <v>0.70700600000000002</v>
      </c>
      <c r="LG47" s="7"/>
      <c r="LH47" s="7"/>
      <c r="LI47" s="7"/>
      <c r="LJ47" s="66">
        <f>LJ46/$LI46</f>
        <v>0</v>
      </c>
      <c r="LK47" s="66">
        <f>LK46/$LI46</f>
        <v>0</v>
      </c>
      <c r="LL47" s="7">
        <f>LL46/$LI46</f>
        <v>3.3333333333333333E-2</v>
      </c>
      <c r="LM47" s="7">
        <f>LM46/$LI46</f>
        <v>0.56666666666666665</v>
      </c>
      <c r="LN47" s="7">
        <f>LN46/$LI46</f>
        <v>0.1</v>
      </c>
      <c r="LO47" s="7">
        <f>LO46/$LI46</f>
        <v>0.26666666666666666</v>
      </c>
      <c r="LP47" s="7">
        <f>LP46/$LI46</f>
        <v>0.26666666666666666</v>
      </c>
      <c r="LQ47" s="7">
        <f>LQ46/$LI46</f>
        <v>0.76666666666666672</v>
      </c>
      <c r="LR47" s="7">
        <f>LR46/$LI46</f>
        <v>0.16666666666666666</v>
      </c>
      <c r="LS47" s="7">
        <f>LS46/$LI46</f>
        <v>0.26666666666666666</v>
      </c>
      <c r="LT47" s="7"/>
      <c r="LU47" s="76">
        <v>0.26668522799971267</v>
      </c>
      <c r="LV47" s="11">
        <v>0.24927103784543259</v>
      </c>
      <c r="LW47" s="10"/>
      <c r="LX47" s="7"/>
      <c r="LY47" s="7"/>
      <c r="LZ47" s="7"/>
      <c r="MA47" s="7"/>
      <c r="MB47" s="7"/>
      <c r="MC47" s="7"/>
      <c r="MD47" s="7"/>
      <c r="ME47" s="7"/>
      <c r="MF47" s="7"/>
      <c r="MG47" s="7">
        <v>1.0589999999999999</v>
      </c>
      <c r="MH47" s="81">
        <f>MH46/($B46/10000)</f>
        <v>6.6001475327095553</v>
      </c>
      <c r="MI47" s="7">
        <v>0.746</v>
      </c>
      <c r="MJ47" s="81">
        <f>MJ46/($B46/10000)</f>
        <v>22.906394378227279</v>
      </c>
      <c r="MK47" s="7">
        <v>0.58499999999999996</v>
      </c>
      <c r="ML47" s="81">
        <f>ML46/($B46/10000)</f>
        <v>190.62779050355243</v>
      </c>
      <c r="MM47" s="81">
        <f>MM46/($B46/10000)</f>
        <v>1014.4815001747098</v>
      </c>
      <c r="MN47" s="81">
        <f>MN46/($B46/10000)</f>
        <v>217.80486857941531</v>
      </c>
      <c r="MO47" s="81">
        <f>MO46/($B46/10000)</f>
        <v>13.976783010443764</v>
      </c>
      <c r="MP47" s="7">
        <v>0.32100000000000001</v>
      </c>
      <c r="MQ47" s="81">
        <f>MQ46/($B46/10000)</f>
        <v>85.801917925224217</v>
      </c>
      <c r="MR47" s="7">
        <v>0.70799999999999996</v>
      </c>
      <c r="MS47" s="81">
        <f>MS46/($B46/10000)</f>
        <v>102.49640874325426</v>
      </c>
      <c r="MT47" s="7">
        <v>0.113</v>
      </c>
      <c r="MU47" s="81">
        <f>MU46/($B46/10000)</f>
        <v>157.62705284000467</v>
      </c>
      <c r="MV47" s="81">
        <f>MV46/($B46/10000)</f>
        <v>0</v>
      </c>
      <c r="MW47" s="81">
        <f>MW46/($B46/10000)</f>
        <v>2.3294638350739607</v>
      </c>
      <c r="MX47" s="81">
        <f>MX46/($B46/10000)</f>
        <v>11.647319175369804</v>
      </c>
      <c r="MY47" s="81">
        <f>MY46/($B46/10000)</f>
        <v>39.60088519625733</v>
      </c>
      <c r="MZ47" s="7">
        <v>0.78400000000000003</v>
      </c>
      <c r="NA47" s="7"/>
      <c r="NB47" s="7"/>
      <c r="NC47" s="11">
        <f>NC46/$NB46</f>
        <v>0.50431190084633593</v>
      </c>
      <c r="ND47" s="11">
        <f>ND46/$NB46</f>
        <v>0.49568809915366413</v>
      </c>
      <c r="NE47" s="11">
        <f>NE46/$NB46</f>
        <v>6.2572700653804506E-2</v>
      </c>
      <c r="NF47" s="11">
        <f>NF46/$NB46</f>
        <v>4.4282218924230878E-2</v>
      </c>
      <c r="NG47" s="11">
        <f>NG46/$NB46</f>
        <v>2.5390076611447595E-2</v>
      </c>
      <c r="NH47" s="11">
        <f>NH46/$NB46</f>
        <v>0.11150776142152341</v>
      </c>
      <c r="NI47" s="11">
        <f>NI46/$NB46</f>
        <v>0.43808912598772615</v>
      </c>
      <c r="NJ47" s="11">
        <f>NJ46/$NB46</f>
        <v>0.20953832577915046</v>
      </c>
      <c r="NK47" s="11">
        <f>NK46/$NB46</f>
        <v>9.3939272391801373E-2</v>
      </c>
      <c r="NL47" s="11">
        <f>NL46/$NB46</f>
        <v>1.4680518230315671E-2</v>
      </c>
      <c r="NM47" s="11">
        <f>NM46/$NB46</f>
        <v>0.13224499618948296</v>
      </c>
      <c r="NN47" s="11">
        <f>NN46/$NB46</f>
        <v>0.11150776142152341</v>
      </c>
      <c r="NO47" s="11">
        <f>NO46/$NB46</f>
        <v>0.43808912598772615</v>
      </c>
      <c r="NP47" s="11">
        <f>NP46/$NB46</f>
        <v>0.20953832577915046</v>
      </c>
      <c r="NQ47" s="11">
        <f>NQ46/$NB46</f>
        <v>0.10861979062211705</v>
      </c>
    </row>
    <row r="48" spans="1:381">
      <c r="A48" s="4" t="str">
        <f>A46&amp;"index"</f>
        <v>Leith index</v>
      </c>
      <c r="B48" s="7"/>
      <c r="C48" s="12">
        <f>C47/C$6</f>
        <v>0.96140246122937689</v>
      </c>
      <c r="D48" s="12">
        <f>D47/D$6</f>
        <v>1.0406625349262892</v>
      </c>
      <c r="E48" s="12">
        <f>E47/E$6</f>
        <v>1.1246361575772383</v>
      </c>
      <c r="F48" s="12">
        <f>F47/F$6</f>
        <v>0.82348066386127017</v>
      </c>
      <c r="G48" s="12">
        <f>G47/G$6</f>
        <v>0.67401791199763395</v>
      </c>
      <c r="H48" s="12">
        <f>H47/H$6</f>
        <v>0.66643239817767552</v>
      </c>
      <c r="I48" s="12">
        <f>I47/I$6</f>
        <v>1.3130657622920723</v>
      </c>
      <c r="J48" s="12">
        <f>J47/J$6</f>
        <v>0.89699731605948974</v>
      </c>
      <c r="K48" s="12">
        <f>K47/K$6</f>
        <v>0.73705122189958472</v>
      </c>
      <c r="L48" s="12">
        <f>L47/L$6</f>
        <v>0.60346475453664561</v>
      </c>
      <c r="M48" s="12">
        <f>M47/M$6</f>
        <v>0.89880652747721312</v>
      </c>
      <c r="N48" s="12">
        <f>N47/N$6</f>
        <v>0.66643239817767552</v>
      </c>
      <c r="O48" s="12">
        <f>O47/O$6</f>
        <v>1.3130657622920723</v>
      </c>
      <c r="P48" s="12">
        <f>P47/P$6</f>
        <v>0.89699731605948974</v>
      </c>
      <c r="Q48" s="12">
        <f>Q47/Q$6</f>
        <v>0.71811973050129529</v>
      </c>
      <c r="R48" s="12"/>
      <c r="S48" s="12">
        <f>S47/S$6</f>
        <v>0.77257790677042182</v>
      </c>
      <c r="T48" s="12">
        <f>T47/T$6</f>
        <v>1.3432353196737721</v>
      </c>
      <c r="U48" s="12">
        <f>U47/U$6</f>
        <v>1.1778481152321563</v>
      </c>
      <c r="V48" s="12">
        <f>V47/V$6</f>
        <v>0.99081457216401003</v>
      </c>
      <c r="W48" s="12">
        <f>W47/W$6</f>
        <v>0.79131376689536703</v>
      </c>
      <c r="X48" s="12">
        <f>X47/X$6</f>
        <v>0.64852079334268475</v>
      </c>
      <c r="Y48" s="12">
        <f>Y47/Y$6</f>
        <v>0.66229614670085424</v>
      </c>
      <c r="Z48" s="12"/>
      <c r="AA48" s="12">
        <f>AA47/AA$6</f>
        <v>0.79619969398315937</v>
      </c>
      <c r="AB48" s="12">
        <f>AB47/AB$6</f>
        <v>1.9068307491980667</v>
      </c>
      <c r="AC48" s="12">
        <f>AC47/AC$6</f>
        <v>1.1226302621158364</v>
      </c>
      <c r="AD48" s="12">
        <f>AD47/AD$6</f>
        <v>1.6815278781514427</v>
      </c>
      <c r="AE48" s="12">
        <f>AE47/AE$6</f>
        <v>1.2387341423738878</v>
      </c>
      <c r="AF48" s="12">
        <f>AF47/AF$6</f>
        <v>0.64589172890509117</v>
      </c>
      <c r="AG48" s="12"/>
      <c r="AH48" s="12"/>
      <c r="AI48" s="12">
        <f>AI47/AI$6</f>
        <v>1.325931204606607</v>
      </c>
      <c r="AJ48" s="12">
        <f>AJ47/AJ$6</f>
        <v>1.5930957006373745</v>
      </c>
      <c r="AK48" s="12">
        <f>AK47/AK$6</f>
        <v>1.3425579398837362</v>
      </c>
      <c r="AL48" s="12">
        <f>AL47/AL$6</f>
        <v>0.58985536618869006</v>
      </c>
      <c r="AM48" s="12">
        <f>AM47/AM$6</f>
        <v>0.35094717401459263</v>
      </c>
      <c r="AN48" s="12"/>
      <c r="AO48" s="12"/>
      <c r="AP48" s="12">
        <f>AP47/AP$6</f>
        <v>1.1704919216157457</v>
      </c>
      <c r="AQ48" s="12">
        <f>AQ47/AQ$6</f>
        <v>1.0147346178955587</v>
      </c>
      <c r="AR48" s="12">
        <f>AR47/AR$6</f>
        <v>0.77278089845101405</v>
      </c>
      <c r="AS48" s="12">
        <f>AS47/AS$6</f>
        <v>0.53351329199439979</v>
      </c>
      <c r="AT48" s="12">
        <f>AT47/AT$6</f>
        <v>0.61485473883180675</v>
      </c>
      <c r="AU48" s="12">
        <f>AU47/AU$6</f>
        <v>1.3052842334728105</v>
      </c>
      <c r="AV48" s="12">
        <f>AV47/AV$6</f>
        <v>0.48091076428218044</v>
      </c>
      <c r="AW48" s="12"/>
      <c r="AX48" s="12">
        <f>AX47/AX$6</f>
        <v>0.67690280509723055</v>
      </c>
      <c r="AY48" s="12">
        <f>AY47/AY$6</f>
        <v>1.3090989143899843</v>
      </c>
      <c r="AZ48" s="12">
        <f>AZ47/AZ$6</f>
        <v>0.85202425892744438</v>
      </c>
      <c r="BA48" s="12">
        <f>BA47/BA$6</f>
        <v>0.85559748638359567</v>
      </c>
      <c r="BB48" s="12">
        <f>BB47/BB$6</f>
        <v>1.1457037343030829</v>
      </c>
      <c r="BC48" s="12">
        <f>BC47/BC$6</f>
        <v>1.019616794348678</v>
      </c>
      <c r="BD48" s="12">
        <f>BD47/BD$6</f>
        <v>0.95728090981947922</v>
      </c>
      <c r="BE48" s="12">
        <f>BE47/BE$6</f>
        <v>0.87489351732962095</v>
      </c>
      <c r="BF48" s="12">
        <f>BF47/BF$6</f>
        <v>0.9312873296642239</v>
      </c>
      <c r="BG48" s="12"/>
      <c r="BH48" s="12">
        <f>BH47/BH$6</f>
        <v>1.1855805356567257</v>
      </c>
      <c r="BI48" s="12">
        <f>BI47/BI$6</f>
        <v>2.5413506586738785</v>
      </c>
      <c r="BJ48" s="12">
        <f>BJ47/BJ$6</f>
        <v>0.10592251432945</v>
      </c>
      <c r="BK48" s="12">
        <f>BK47/BK$6</f>
        <v>0.31571359390967041</v>
      </c>
      <c r="BL48" s="12">
        <f>BL47/BL$6</f>
        <v>0.75311522990948865</v>
      </c>
      <c r="BM48" s="12">
        <f>BM47/BM$6</f>
        <v>1.3318341074118485</v>
      </c>
      <c r="BN48" s="12">
        <f>BN47/BN$6</f>
        <v>1.7187121500057434</v>
      </c>
      <c r="BO48" s="12"/>
      <c r="BP48" s="12">
        <f>BP47/BP$6</f>
        <v>1.0527644661300812</v>
      </c>
      <c r="BQ48" s="12">
        <f>BQ47/BQ$6</f>
        <v>1.1091711388228083</v>
      </c>
      <c r="BR48" s="12">
        <f>BR47/BR$6</f>
        <v>0.94818078303363318</v>
      </c>
      <c r="BS48" s="12">
        <f>BS47/BS$6</f>
        <v>1.2054952432377954</v>
      </c>
      <c r="BT48" s="12">
        <f>BT47/BT$6</f>
        <v>1.0646952641676375</v>
      </c>
      <c r="BU48" s="12">
        <f>BU47/BU$6</f>
        <v>1.255343254192647</v>
      </c>
      <c r="BV48" s="12">
        <f>BV47/BV$6</f>
        <v>0.69609403260891101</v>
      </c>
      <c r="BW48" s="12">
        <f>BW47/BW$6</f>
        <v>0.75659866149448662</v>
      </c>
      <c r="BX48" s="12">
        <f>BX47/BX$6</f>
        <v>0.74924553917343273</v>
      </c>
      <c r="BY48" s="12">
        <f>BY47/BY$6</f>
        <v>0.39976950491584212</v>
      </c>
      <c r="BZ48" s="12">
        <f>BZ47/BZ$6</f>
        <v>1.0248062094695978</v>
      </c>
      <c r="CA48" s="12">
        <f>CA47/CA$6</f>
        <v>1.3413945458396543</v>
      </c>
      <c r="CB48" s="12">
        <f>CB47/CB$6</f>
        <v>1.1285122381600223</v>
      </c>
      <c r="CC48" s="12">
        <f>CC47/CC$6</f>
        <v>1.0332393852287116</v>
      </c>
      <c r="CD48" s="12">
        <f>CD47/CD$6</f>
        <v>1.097153173654204</v>
      </c>
      <c r="CE48" s="12">
        <f>CE47/CE$6</f>
        <v>1.1024623036837835</v>
      </c>
      <c r="CF48" s="12">
        <f>CF47/CF$6</f>
        <v>1.1416030566257453</v>
      </c>
      <c r="CG48" s="12">
        <f>CG47/CG$6</f>
        <v>1.0386026519433424</v>
      </c>
      <c r="CH48" s="12">
        <f>CH47/CH$6</f>
        <v>1.2934259955886285</v>
      </c>
      <c r="CI48" s="12">
        <f>CI47/CI$6</f>
        <v>0.61774196963205774</v>
      </c>
      <c r="CJ48" s="12">
        <f>CJ47/CJ$6</f>
        <v>0.74574922191718085</v>
      </c>
      <c r="CK48" s="12">
        <f>CK47/CK$6</f>
        <v>0.76523216475011047</v>
      </c>
      <c r="CL48" s="12">
        <f>CL47/CL$6</f>
        <v>0.39487518379754299</v>
      </c>
      <c r="CM48" s="12">
        <f>CM47/CM$6</f>
        <v>1.22456838999468</v>
      </c>
      <c r="CN48" s="12">
        <f>CN47/CN$6</f>
        <v>1.3750021107179442</v>
      </c>
      <c r="CO48" s="12">
        <f>CO47/CO$6</f>
        <v>1.0349827188926031</v>
      </c>
      <c r="CP48" s="12">
        <f>CP47/CP$6</f>
        <v>0.96622920714304972</v>
      </c>
      <c r="CQ48" s="12">
        <f>CQ47/CQ$6</f>
        <v>1.1205901268706193</v>
      </c>
      <c r="CR48" s="12">
        <f>CR47/CR$6</f>
        <v>0.92021152678221541</v>
      </c>
      <c r="CS48" s="12">
        <f>CS47/CS$6</f>
        <v>1.2826777836568113</v>
      </c>
      <c r="CT48" s="12">
        <f>CT47/CT$6</f>
        <v>1.0858102065183342</v>
      </c>
      <c r="CU48" s="12">
        <f>CU47/CU$6</f>
        <v>1.1578860625160792</v>
      </c>
      <c r="CV48" s="12">
        <f>CV47/CV$6</f>
        <v>0.77102109537486385</v>
      </c>
      <c r="CW48" s="12">
        <f>CW47/CW$6</f>
        <v>0.77201582001552016</v>
      </c>
      <c r="CX48" s="12">
        <f>CX47/CX$6</f>
        <v>0.74417947232350246</v>
      </c>
      <c r="CY48" s="12">
        <f>CY47/CY$6</f>
        <v>0.40518962758318861</v>
      </c>
      <c r="CZ48" s="12">
        <f>CZ47/CZ$6</f>
        <v>1.0296610488725486</v>
      </c>
      <c r="DA48" s="12">
        <f>DA47/DA$6</f>
        <v>1.2892305071754033</v>
      </c>
      <c r="DB48" s="12">
        <f>DB47/DB$6</f>
        <v>1.232704565476499</v>
      </c>
      <c r="DC48" s="12"/>
      <c r="DD48" s="12">
        <f>DD47/DD$6</f>
        <v>0.94566979017984409</v>
      </c>
      <c r="DE48" s="12">
        <f>DE47/DE$6</f>
        <v>1.046758586968433</v>
      </c>
      <c r="DF48" s="12">
        <f>DF47/DF$6</f>
        <v>1.1097162647847603</v>
      </c>
      <c r="DG48" s="12">
        <f>DG47/DG$6</f>
        <v>1.1659047021529969</v>
      </c>
      <c r="DH48" s="12">
        <f>DH47/DH$6</f>
        <v>1.2608752131700518</v>
      </c>
      <c r="DI48" s="12"/>
      <c r="DJ48" s="12">
        <f>DJ47/DJ$6</f>
        <v>1.127279719296592</v>
      </c>
      <c r="DK48" s="12">
        <f>DK47/DK$6</f>
        <v>1.0079427277370561</v>
      </c>
      <c r="DL48" s="12">
        <f>DL47/DL$6</f>
        <v>0.98888870521435157</v>
      </c>
      <c r="DM48" s="12">
        <f>DM47/DM$6</f>
        <v>0.97914883370705996</v>
      </c>
      <c r="DN48" s="12"/>
      <c r="DO48" s="12"/>
      <c r="DP48" s="12">
        <f>DP47/DP$6</f>
        <v>1.0088775604537832</v>
      </c>
      <c r="DQ48" s="12">
        <f>DQ47/DQ$6</f>
        <v>0.79000229246265741</v>
      </c>
      <c r="DR48" s="12">
        <f>DR47/DR$6</f>
        <v>1.2136596072582915</v>
      </c>
      <c r="DS48" s="12">
        <f>DS47/DS$6</f>
        <v>0.99636588385581537</v>
      </c>
      <c r="DT48" s="12">
        <f>DT47/DT$6</f>
        <v>1.0929459809200797</v>
      </c>
      <c r="DU48" s="12"/>
      <c r="DV48" s="12"/>
      <c r="DW48" s="12" t="e">
        <f>DW47/DW$6</f>
        <v>#DIV/0!</v>
      </c>
      <c r="DX48" s="12" t="e">
        <f>DX47/DX$6</f>
        <v>#DIV/0!</v>
      </c>
      <c r="DY48" s="12"/>
      <c r="DZ48" s="33">
        <f>(DZ46/(DO46/10000))/(DZ$5/(DO$5/10000))</f>
        <v>1.5265053024387583</v>
      </c>
      <c r="EA48" s="12">
        <f>EA47/EA$6</f>
        <v>0.89659767316017325</v>
      </c>
      <c r="EB48" s="12">
        <f>EB47/EB$6</f>
        <v>1.0948360155731383</v>
      </c>
      <c r="EC48" s="12">
        <f>EC47/EC$6</f>
        <v>0.89618245349060222</v>
      </c>
      <c r="ED48" s="12">
        <f>ED47/ED$6</f>
        <v>1.1101598984531149</v>
      </c>
      <c r="EE48" s="12">
        <f>EE47/EE$6</f>
        <v>0.89213299199525087</v>
      </c>
      <c r="EF48" s="12"/>
      <c r="EG48" s="12"/>
      <c r="EH48" s="12">
        <f>EH47/EH$6</f>
        <v>1.0343671570154065</v>
      </c>
      <c r="EI48" s="12">
        <f>EI47/EI$6</f>
        <v>1.0752890899949723</v>
      </c>
      <c r="EJ48" s="12">
        <f>EJ47/EJ$6</f>
        <v>1.3056474642152391</v>
      </c>
      <c r="EK48" s="12">
        <f>EK47/EK$6</f>
        <v>0.92953900481081975</v>
      </c>
      <c r="EL48" s="12">
        <f>EL47/EL$6</f>
        <v>0.92732451883688982</v>
      </c>
      <c r="EM48" s="12">
        <f>EM47/EM$6</f>
        <v>0.75812666997865108</v>
      </c>
      <c r="EN48" s="12">
        <f>EN47/EN$6</f>
        <v>1.0510772826705821</v>
      </c>
      <c r="EO48" s="12">
        <f>EO47/EO$6</f>
        <v>0.94251426323037568</v>
      </c>
      <c r="EP48" s="12">
        <f>EP47/EP$6</f>
        <v>1.083891402714932</v>
      </c>
      <c r="EQ48" s="12">
        <f>EQ47/EQ$6</f>
        <v>0.99257454461074368</v>
      </c>
      <c r="ER48" s="12">
        <f>ER47/ER$6</f>
        <v>0.91083311152515312</v>
      </c>
      <c r="ES48" s="12">
        <f>ES47/ES$6</f>
        <v>1.0060775891770219</v>
      </c>
      <c r="ET48" s="12">
        <f>ET47/ET$6</f>
        <v>0.88009451628718161</v>
      </c>
      <c r="EU48" s="12">
        <f>EU47/EU$6</f>
        <v>1.1232035261294633</v>
      </c>
      <c r="EV48" s="12">
        <f>EV47/EV$6</f>
        <v>1.0944303617540452</v>
      </c>
      <c r="EW48" s="12">
        <f>EW47/EW$6</f>
        <v>1.0485043798935256</v>
      </c>
      <c r="EX48" s="12">
        <f>EX47/EX$6</f>
        <v>0.98255773727980955</v>
      </c>
      <c r="EY48" s="12">
        <f>EY47/EY$6</f>
        <v>1.0322775263951733</v>
      </c>
      <c r="EZ48" s="12">
        <f>EZ47/EZ$6</f>
        <v>0.86023127199597782</v>
      </c>
      <c r="FA48" s="12"/>
      <c r="FB48" s="12"/>
      <c r="FC48" s="12">
        <f>FC47/FC$6</f>
        <v>0.85972850678733037</v>
      </c>
      <c r="FD48" s="12">
        <f>FD47/FD$6</f>
        <v>1.0911477561735992</v>
      </c>
      <c r="FE48" s="12">
        <f>FE47/FE$6</f>
        <v>0.70961718020541542</v>
      </c>
      <c r="FF48" s="12">
        <f>FF47/FF$6</f>
        <v>1.4192343604108311</v>
      </c>
      <c r="FG48" s="12">
        <f>FG47/FG$6</f>
        <v>1.3226592412112774</v>
      </c>
      <c r="FH48" s="12">
        <f>FH47/FH$6</f>
        <v>0.90773365183636912</v>
      </c>
      <c r="FI48" s="12">
        <f>FI47/FI$6</f>
        <v>0.93137254901960786</v>
      </c>
      <c r="FJ48" s="12">
        <f>FJ47/FJ$6</f>
        <v>1.0644257703081232</v>
      </c>
      <c r="FK48" s="12">
        <f>FK47/FK$6</f>
        <v>1.3671523655333693</v>
      </c>
      <c r="FL48" s="12">
        <f>FL47/FL$6</f>
        <v>0.71270247229326522</v>
      </c>
      <c r="FM48" s="12">
        <f>FM47/FM$6</f>
        <v>1.1408199643493759</v>
      </c>
      <c r="FN48" s="12">
        <f>FN47/FN$6</f>
        <v>0.43194089229894855</v>
      </c>
      <c r="FO48" s="12">
        <f>FO47/FO$6</f>
        <v>1.0567237025056042</v>
      </c>
      <c r="FP48" s="12">
        <f>FP47/FP$6</f>
        <v>0.20413644910018802</v>
      </c>
      <c r="FQ48" s="12">
        <f>FQ47/FQ$6</f>
        <v>1.0526771414967753</v>
      </c>
      <c r="FR48" s="12">
        <f>FR47/FR$6</f>
        <v>1.1463046757164403</v>
      </c>
      <c r="FS48" s="12"/>
      <c r="FT48" s="12">
        <f>FT46/FT$5</f>
        <v>1.0132013201320131</v>
      </c>
      <c r="FU48" s="12">
        <f>FU47/FU$6</f>
        <v>0.94267515923566869</v>
      </c>
      <c r="FV48" s="12">
        <f>FV47/FV$6</f>
        <v>0.81818181818181812</v>
      </c>
      <c r="FW48" s="18"/>
      <c r="FX48" s="12">
        <f>FX47/FX$6</f>
        <v>0.6</v>
      </c>
      <c r="FY48" s="12">
        <f>FY47/FY$6</f>
        <v>0.86829268292682926</v>
      </c>
      <c r="FZ48" s="12">
        <f>FZ47/FZ$6</f>
        <v>1.0112359550561798</v>
      </c>
      <c r="GA48" s="12">
        <f>GA47/GA$6</f>
        <v>1.1470588235294117</v>
      </c>
      <c r="GB48" s="12">
        <f>GB47/GB$6</f>
        <v>1.1550387596899223</v>
      </c>
      <c r="GC48" s="12">
        <f>GC47/GC$6</f>
        <v>1</v>
      </c>
      <c r="GD48" s="45"/>
      <c r="GE48" s="12">
        <f>GE46/GE$5</f>
        <v>0.88434499865054172</v>
      </c>
      <c r="GF48" s="12">
        <f>GF47/GF$6</f>
        <v>0.91907514450867056</v>
      </c>
      <c r="GG48" s="12">
        <f>GG47/GG$6</f>
        <v>1.0185185185185186</v>
      </c>
      <c r="GH48" s="12">
        <f>GH47/GH$6</f>
        <v>1.1742738589211617</v>
      </c>
      <c r="GI48" s="12">
        <f>GI47/GI$6</f>
        <v>1.1346153846153846</v>
      </c>
      <c r="GJ48" s="12">
        <f>GJ47/GJ$6</f>
        <v>1.114503816793893</v>
      </c>
      <c r="GK48" s="12">
        <f>GK47/GK$6</f>
        <v>1</v>
      </c>
      <c r="GL48" s="12">
        <f>GL47/GL$6</f>
        <v>0.85999999999999988</v>
      </c>
      <c r="GM48" s="12">
        <f>GM47/GM$6</f>
        <v>0.57971014492753614</v>
      </c>
      <c r="GN48" s="12">
        <f>GN47/GN$6</f>
        <v>0.35714285714285715</v>
      </c>
      <c r="GO48" s="12">
        <f>GO47/GO$6</f>
        <v>0.25</v>
      </c>
      <c r="GP48" s="12">
        <f>GP46/GP$5</f>
        <v>0.76253018471477407</v>
      </c>
      <c r="GQ48" s="12">
        <f>GQ46/GQ$5</f>
        <v>0.8622541947750596</v>
      </c>
      <c r="GR48" s="18"/>
      <c r="GS48" s="12">
        <f>GS47/GS$6</f>
        <v>0.84386617100371741</v>
      </c>
      <c r="GT48" s="12">
        <f>GT47/GT$6</f>
        <v>1.0178970917225951</v>
      </c>
      <c r="GU48" s="12">
        <f>GU47/GU$6</f>
        <v>1.12565445026178</v>
      </c>
      <c r="GV48" s="12">
        <f>GV47/GV$6</f>
        <v>1.10752688172043</v>
      </c>
      <c r="GW48" s="18"/>
      <c r="GX48" s="12">
        <f>GX47/GX$6</f>
        <v>1.088421052631579</v>
      </c>
      <c r="GY48" s="12">
        <f>GY47/GY$6</f>
        <v>0.70329670329670335</v>
      </c>
      <c r="GZ48" s="7"/>
      <c r="HA48" s="12">
        <f>HA47/HA$6</f>
        <v>1.0127298444130128</v>
      </c>
      <c r="HB48" s="12">
        <f>HB47/HB$6</f>
        <v>0.99435028248587565</v>
      </c>
      <c r="HC48" s="12">
        <f>HC47/HC$6</f>
        <v>1.005854800936768</v>
      </c>
      <c r="HD48" s="12">
        <f>HD47/HD$6</f>
        <v>0.98863636363636365</v>
      </c>
      <c r="HE48" s="12">
        <f>HE47/HE$6</f>
        <v>0.98837209302325579</v>
      </c>
      <c r="HF48" s="12">
        <f>HF47/HF$6</f>
        <v>0.9968619246861925</v>
      </c>
      <c r="HG48" s="12">
        <f>HG47/HG$6</f>
        <v>0.98867497168742924</v>
      </c>
      <c r="HH48" s="12">
        <f>HH47/HH$6</f>
        <v>0.98439241917502784</v>
      </c>
      <c r="HI48" s="18"/>
      <c r="HJ48" s="12">
        <f>HJ47/HJ$6</f>
        <v>1.0125313283208019</v>
      </c>
      <c r="HK48" s="12">
        <f>HK47/HK$6</f>
        <v>1.0096818810511756</v>
      </c>
      <c r="HL48" s="12">
        <f>HL47/HL$6</f>
        <v>0.99056603773584906</v>
      </c>
      <c r="HM48" s="12">
        <f>HM47/HM$6</f>
        <v>0.9915492957746479</v>
      </c>
      <c r="HN48" s="12">
        <f>HN47/HN$6</f>
        <v>1.0490196078431373</v>
      </c>
      <c r="HO48" s="12">
        <f>HO47/HO$6</f>
        <v>0.90740740740740744</v>
      </c>
      <c r="HP48" s="12">
        <f>HP47/HP$6</f>
        <v>1.0357142857142858</v>
      </c>
      <c r="HQ48" s="18"/>
      <c r="HR48" s="12">
        <f>HR47/HR$6</f>
        <v>0.98378378378378373</v>
      </c>
      <c r="HS48" s="12">
        <f>HS47/HS$6</f>
        <v>0.97515527950310554</v>
      </c>
      <c r="HT48" s="18"/>
      <c r="HU48" s="12">
        <f>HU47/HU$6</f>
        <v>0.75</v>
      </c>
      <c r="HV48" s="12">
        <f>HV47/HV$6</f>
        <v>1</v>
      </c>
      <c r="HW48" s="12">
        <f>HW47/HW$6</f>
        <v>0.99851411589895989</v>
      </c>
      <c r="HX48" s="12">
        <f>HX47/HX$6</f>
        <v>0.97744360902255634</v>
      </c>
      <c r="HY48" s="12">
        <f>HY47/HY$6</f>
        <v>0.94736842105263153</v>
      </c>
      <c r="HZ48" s="12">
        <f>HZ47/HZ$6</f>
        <v>1.0466666666666666</v>
      </c>
      <c r="IA48" s="18"/>
      <c r="IB48" s="12">
        <f>IB47/IB$6</f>
        <v>0.9910714285714286</v>
      </c>
      <c r="IC48" s="12">
        <f>IC47/IC$6</f>
        <v>1.0098684210526316</v>
      </c>
      <c r="ID48" s="12">
        <f>ID47/ID$6</f>
        <v>1.0043859649122806</v>
      </c>
      <c r="IE48" s="12">
        <f>IE47/IE$6</f>
        <v>0.96240601503759393</v>
      </c>
      <c r="IF48" s="12">
        <f>IF47/IF$6</f>
        <v>1.03125</v>
      </c>
      <c r="IG48" s="12">
        <f>IG47/IG$6</f>
        <v>1.0666666666666667</v>
      </c>
      <c r="IH48" s="18"/>
      <c r="II48" s="12">
        <f>II47/II$6</f>
        <v>0.9988974641675854</v>
      </c>
      <c r="IJ48" s="12">
        <f>IJ47/IJ$6</f>
        <v>0.96226415094339623</v>
      </c>
      <c r="IK48" s="12">
        <f>IK47/IK$6</f>
        <v>1.0625</v>
      </c>
      <c r="IL48" s="12">
        <f>IL47/IL$6</f>
        <v>1.0833333333333333</v>
      </c>
      <c r="IM48" s="18"/>
      <c r="IN48" s="12">
        <f>IN47/IN$6</f>
        <v>1.0088495575221239</v>
      </c>
      <c r="IO48" s="12">
        <f>IO47/IO$6</f>
        <v>1.0053475935828877</v>
      </c>
      <c r="IP48" s="12">
        <f>IP47/IP$6</f>
        <v>1</v>
      </c>
      <c r="IQ48" s="12">
        <f>IQ47/IQ$6</f>
        <v>0.97142857142857142</v>
      </c>
      <c r="IR48" s="12">
        <f>IR47/IR$6</f>
        <v>1.0158730158730158</v>
      </c>
      <c r="IS48" s="12">
        <f>IS47/IS$6</f>
        <v>0.97752808988764039</v>
      </c>
      <c r="IT48" s="12">
        <f>IT47/IT$6</f>
        <v>1.0193548387096774</v>
      </c>
      <c r="IU48" s="12">
        <f>IU47/IU$6</f>
        <v>0.89552238805970141</v>
      </c>
      <c r="IV48" s="12">
        <f>IV47/IV$6</f>
        <v>0.9882352941176471</v>
      </c>
      <c r="IW48" s="12">
        <f>IW47/IW$6</f>
        <v>1.0697674418604652</v>
      </c>
      <c r="IX48" s="12">
        <f>IX47/IX$6</f>
        <v>1.1000268875002983</v>
      </c>
      <c r="IY48" s="12">
        <f>IY47/IY$6</f>
        <v>1.1666666666666667</v>
      </c>
      <c r="IZ48" s="12">
        <f>IZ47/IZ$6</f>
        <v>0.90526315789473677</v>
      </c>
      <c r="JA48" s="12">
        <f>JA47/JA$6</f>
        <v>0.95718864989214902</v>
      </c>
      <c r="JB48" s="12">
        <f>JB47/JB$6</f>
        <v>0.98561151079136688</v>
      </c>
      <c r="JC48" s="12">
        <f>JC47/JC$6</f>
        <v>1.0242587601078168</v>
      </c>
      <c r="JD48" s="12">
        <f>JD47/JD$6</f>
        <v>0.890625</v>
      </c>
      <c r="JE48" s="12">
        <f>JE47/JE$6</f>
        <v>0.96774193548387089</v>
      </c>
      <c r="JF48" s="12">
        <f>JF47/JF$6</f>
        <v>0.94827586206896552</v>
      </c>
      <c r="JG48" s="12">
        <f>JG47/JG$6</f>
        <v>0.91891891891891908</v>
      </c>
      <c r="JH48" s="12">
        <f>JH47/JH$6</f>
        <v>1.0188235294117647</v>
      </c>
      <c r="JI48" s="12">
        <f>JI47/JI$6</f>
        <v>1</v>
      </c>
      <c r="JJ48" s="12">
        <f>JJ47/JJ$6</f>
        <v>0.99354838709677418</v>
      </c>
      <c r="JK48" s="12">
        <f>JK47/JK$6</f>
        <v>0.96323529411764708</v>
      </c>
      <c r="JL48" s="12">
        <f>JL47/JL$6</f>
        <v>0.97979797979797978</v>
      </c>
      <c r="JM48" s="1"/>
      <c r="JN48" s="1"/>
      <c r="JO48" s="56">
        <f>JO47/JO$6</f>
        <v>1.0208316881421597</v>
      </c>
      <c r="JP48" s="56">
        <f>JP47/JP$6</f>
        <v>0.91750938823605654</v>
      </c>
      <c r="JQ48" s="56">
        <f>JQ47/JQ$6</f>
        <v>1.103110485434331</v>
      </c>
      <c r="JR48" s="56">
        <f>JR47/JR$6</f>
        <v>0.90166220318109735</v>
      </c>
      <c r="JS48" s="56">
        <f>JS47/JS$6</f>
        <v>1.0666978021091702</v>
      </c>
      <c r="JT48" s="56">
        <f>JT47/JT$6</f>
        <v>0.99528343768605987</v>
      </c>
      <c r="JU48" s="56">
        <f>JU47/JU$6</f>
        <v>1.0175457404230988</v>
      </c>
      <c r="JV48" s="56">
        <f>JV47/JV$6</f>
        <v>0.97858538995210176</v>
      </c>
      <c r="JW48" s="56">
        <f>JW47/JW$6</f>
        <v>1.094850567321012</v>
      </c>
      <c r="JX48" s="56">
        <f>JX47/JX$6</f>
        <v>0.94303149578368883</v>
      </c>
      <c r="JY48" s="56">
        <f>JY47/JY$6</f>
        <v>1.0070080862533692</v>
      </c>
      <c r="JZ48" s="56">
        <f>JZ47/JZ$6</f>
        <v>0.74507078797340365</v>
      </c>
      <c r="KA48" s="7"/>
      <c r="KB48" s="12">
        <f>KB47/KB$6</f>
        <v>0.96482933640841062</v>
      </c>
      <c r="KC48" s="12">
        <f>KC47/KC$6</f>
        <v>0.95367431566402794</v>
      </c>
      <c r="KD48" s="12">
        <f>KD47/KD$6</f>
        <v>1.0136617993004351</v>
      </c>
      <c r="KE48" s="12">
        <f>KE47/KE$6</f>
        <v>0.92801794899857704</v>
      </c>
      <c r="KF48" s="12">
        <f>KF47/KF$6</f>
        <v>1.0311339169871307</v>
      </c>
      <c r="KG48" s="12">
        <f>KG47/KG$6</f>
        <v>1.0294837845919276</v>
      </c>
      <c r="KH48" s="12">
        <f>KH47/KH$6</f>
        <v>0.92646715047870365</v>
      </c>
      <c r="KI48" s="12">
        <f>KI47/KI$6</f>
        <v>0.89991603074270232</v>
      </c>
      <c r="KJ48" s="12">
        <f>KJ47/KJ$6</f>
        <v>0.92590188472858892</v>
      </c>
      <c r="KK48" s="12">
        <f>KK47/KK$6</f>
        <v>1.0167438410882268</v>
      </c>
      <c r="KL48" s="12">
        <f>KL47/KL$6</f>
        <v>1.0344827586206897</v>
      </c>
      <c r="KM48" s="12">
        <f>KM47/KM$6</f>
        <v>1.0641689871459512</v>
      </c>
      <c r="KN48" s="12">
        <f>KN47/KN$6</f>
        <v>1.1633938775510204</v>
      </c>
      <c r="KO48" s="12">
        <f>KO47/KO$6</f>
        <v>1.1388807423118914</v>
      </c>
      <c r="KP48" s="12">
        <f>KP47/KP$6</f>
        <v>0.96807228246994714</v>
      </c>
      <c r="KQ48" s="12">
        <f>KQ47/KQ$6</f>
        <v>1.1655360719277263</v>
      </c>
      <c r="KR48" s="12">
        <f>KR47/KR$6</f>
        <v>0.9244198754785895</v>
      </c>
      <c r="KS48" s="12">
        <f>KS47/KS$6</f>
        <v>0.75557079280326833</v>
      </c>
      <c r="KT48" s="12">
        <f>KT47/KT$6</f>
        <v>0.88655819405592573</v>
      </c>
      <c r="KU48" s="12">
        <f>KU47/KU$6</f>
        <v>0.87864033966823096</v>
      </c>
      <c r="KV48" s="12">
        <f>KV47/KV$6</f>
        <v>0.68646121920242775</v>
      </c>
      <c r="KW48" s="12">
        <f>KW47/KW$6</f>
        <v>0.91940118538331583</v>
      </c>
      <c r="KX48" s="12">
        <f>KX47/KX$6</f>
        <v>1.0232558139534884</v>
      </c>
      <c r="KY48" s="12">
        <f>KY47/KY$6</f>
        <v>1.0229885057471264</v>
      </c>
      <c r="KZ48" s="12">
        <f>KZ47/KZ$6</f>
        <v>1.0229885057471264</v>
      </c>
      <c r="LA48" s="12">
        <f>LA47/LA$6</f>
        <v>1.123688091045566</v>
      </c>
      <c r="LB48" s="12">
        <f>LB47/LB$6</f>
        <v>1.1644032358704337</v>
      </c>
      <c r="LC48" s="12">
        <f>LC47/LC$6</f>
        <v>1.0734524695200645</v>
      </c>
      <c r="LD48" s="12">
        <f>LD47/LD$6</f>
        <v>1.0424444210304498</v>
      </c>
      <c r="LE48" s="12">
        <f>LE47/LE$6</f>
        <v>1.1323042605108455</v>
      </c>
      <c r="LF48" s="12">
        <f>LF47/LF$6</f>
        <v>1.0800399015598576</v>
      </c>
      <c r="LG48" s="7"/>
      <c r="LH48" s="7"/>
      <c r="LI48" s="7"/>
      <c r="LJ48" s="72" t="e">
        <f>LJ47/LJ$6</f>
        <v>#DIV/0!</v>
      </c>
      <c r="LK48" s="72" t="e">
        <f>LK47/LK$6</f>
        <v>#DIV/0!</v>
      </c>
      <c r="LL48" s="12">
        <f>LL47/LL$6</f>
        <v>0.94761904761904758</v>
      </c>
      <c r="LM48" s="12">
        <f>LM47/LM$6</f>
        <v>2.2553333333333336</v>
      </c>
      <c r="LN48" s="12">
        <f>LN47/LN$6</f>
        <v>0.60303030303030303</v>
      </c>
      <c r="LO48" s="12">
        <f>LO47/LO$6</f>
        <v>2.0151898734177216</v>
      </c>
      <c r="LP48" s="12">
        <f>LP47/LP$6</f>
        <v>2.2111111111111112</v>
      </c>
      <c r="LQ48" s="12">
        <f>LQ47/LQ$6</f>
        <v>1.7949019607843137</v>
      </c>
      <c r="LR48" s="12">
        <f>LR47/LR$6</f>
        <v>1.2756410256410255</v>
      </c>
      <c r="LS48" s="12">
        <f>LS47/LS$6</f>
        <v>1.9414634146341465</v>
      </c>
      <c r="LT48" s="7"/>
      <c r="LU48" s="12">
        <f>LU47/LU$6</f>
        <v>1.6722037309628031</v>
      </c>
      <c r="LV48" s="12">
        <f>LV47/LV$6</f>
        <v>1.191375130377275</v>
      </c>
      <c r="LW48" s="10"/>
      <c r="LX48" s="7"/>
      <c r="LY48" s="7"/>
      <c r="LZ48" s="7"/>
      <c r="MA48" s="7"/>
      <c r="MB48" s="7"/>
      <c r="MC48" s="7"/>
      <c r="MD48" s="7"/>
      <c r="ME48" s="7"/>
      <c r="MF48" s="7"/>
      <c r="MG48" s="12">
        <f>MG47/MG$6</f>
        <v>1.4568716467189433</v>
      </c>
      <c r="MH48" s="12">
        <f>MH47/MH$6</f>
        <v>1.1867739731442861</v>
      </c>
      <c r="MI48" s="12">
        <f>MI47/MI$6</f>
        <v>1.0565075768304772</v>
      </c>
      <c r="MJ48" s="12">
        <f>MJ47/MJ$6</f>
        <v>3.6404910910532311</v>
      </c>
      <c r="MK48" s="12">
        <f>MK47/MK$6</f>
        <v>0.94238864107557963</v>
      </c>
      <c r="ML48" s="12">
        <f>ML47/ML$6</f>
        <v>1.4830017341748021</v>
      </c>
      <c r="MM48" s="12">
        <f>MM47/MM$6</f>
        <v>1.5806917947693739</v>
      </c>
      <c r="MN48" s="12">
        <f>MN47/MN$6</f>
        <v>1.8982505333753112</v>
      </c>
      <c r="MO48" s="12">
        <f>MO47/MO$6</f>
        <v>2.0017678644143704</v>
      </c>
      <c r="MP48" s="12">
        <f>MP47/MP$6</f>
        <v>1.1858977911268245</v>
      </c>
      <c r="MQ48" s="12">
        <f>MQ47/MQ$6</f>
        <v>0.8550341610719957</v>
      </c>
      <c r="MR48" s="12">
        <f>MR47/MR$6</f>
        <v>1.0558103120456324</v>
      </c>
      <c r="MS48" s="12">
        <f>MS47/MS$6</f>
        <v>1.6082143522174048</v>
      </c>
      <c r="MT48" s="12">
        <f>MT47/MT$6</f>
        <v>0.859420157585714</v>
      </c>
      <c r="MU48" s="12">
        <f>MU47/MU$6</f>
        <v>1.4150819313632197</v>
      </c>
      <c r="MV48" s="12">
        <f>MV47/MV$6</f>
        <v>0</v>
      </c>
      <c r="MW48" s="12">
        <f>MW47/MW$6</f>
        <v>0.55712633119623256</v>
      </c>
      <c r="MX48" s="12">
        <f>MX47/MX$6</f>
        <v>0.9453708750117289</v>
      </c>
      <c r="MY48" s="12">
        <f>MY47/MY$6</f>
        <v>1.8832590847965309</v>
      </c>
      <c r="MZ48" s="12">
        <f>MZ47/MZ$6</f>
        <v>1.1620719862092888</v>
      </c>
      <c r="NA48" s="7"/>
      <c r="NB48" s="7"/>
      <c r="NC48" s="12">
        <f>NC47/NC$6</f>
        <v>1.0344466614999988</v>
      </c>
      <c r="ND48" s="12">
        <f>ND47/ND$6</f>
        <v>0.96723123509679898</v>
      </c>
      <c r="NE48" s="12">
        <f>NE47/NE$6</f>
        <v>1.1399218752367934</v>
      </c>
      <c r="NF48" s="12">
        <f>NF47/NF$6</f>
        <v>0.73696905887008857</v>
      </c>
      <c r="NG48" s="12">
        <f>NG47/NG$6</f>
        <v>0.69549256637975987</v>
      </c>
      <c r="NH48" s="12">
        <f>NH47/NH$6</f>
        <v>0.73951547692011776</v>
      </c>
      <c r="NI48" s="12">
        <f>NI47/NI$6</f>
        <v>1.3852618057295081</v>
      </c>
      <c r="NJ48" s="12">
        <f>NJ47/NJ$6</f>
        <v>0.88119762531599288</v>
      </c>
      <c r="NK48" s="12">
        <f>NK47/NK$6</f>
        <v>0.76394239183426982</v>
      </c>
      <c r="NL48" s="12">
        <f>NL47/NL$6</f>
        <v>0.70835358190346598</v>
      </c>
      <c r="NM48" s="12">
        <f>NM47/NM$6</f>
        <v>0.87298694709022617</v>
      </c>
      <c r="NN48" s="12">
        <f>NN47/NN$6</f>
        <v>0.73951547692011776</v>
      </c>
      <c r="NO48" s="12">
        <f>NO47/NO$6</f>
        <v>1.3852618057295081</v>
      </c>
      <c r="NP48" s="12">
        <f>NP47/NP$6</f>
        <v>0.88119762531599288</v>
      </c>
      <c r="NQ48" s="12">
        <f>NQ47/NQ$6</f>
        <v>0.75592472038572522</v>
      </c>
    </row>
    <row r="49" spans="1:381">
      <c r="A49" s="2" t="s">
        <v>20</v>
      </c>
      <c r="B49" s="10">
        <v>26489</v>
      </c>
      <c r="C49" s="10">
        <v>13741</v>
      </c>
      <c r="D49" s="10">
        <v>12748</v>
      </c>
      <c r="E49" s="10">
        <v>1493</v>
      </c>
      <c r="F49" s="10">
        <v>1541</v>
      </c>
      <c r="G49" s="1">
        <v>816</v>
      </c>
      <c r="H49" s="10">
        <v>2426</v>
      </c>
      <c r="I49" s="10">
        <v>10171</v>
      </c>
      <c r="J49" s="10">
        <v>4902</v>
      </c>
      <c r="K49" s="10">
        <v>4412</v>
      </c>
      <c r="L49" s="1">
        <v>728</v>
      </c>
      <c r="M49" s="1">
        <f>E49+F49+G49</f>
        <v>3850</v>
      </c>
      <c r="N49" s="1">
        <f>H49</f>
        <v>2426</v>
      </c>
      <c r="O49" s="1">
        <f>I49</f>
        <v>10171</v>
      </c>
      <c r="P49" s="1">
        <f>J49</f>
        <v>4902</v>
      </c>
      <c r="Q49" s="1">
        <f>K49+L49</f>
        <v>5140</v>
      </c>
      <c r="R49" s="1">
        <v>12991</v>
      </c>
      <c r="S49" s="1">
        <v>1912</v>
      </c>
      <c r="T49" s="1">
        <v>3471</v>
      </c>
      <c r="U49" s="1">
        <v>629</v>
      </c>
      <c r="V49" s="1">
        <v>4117</v>
      </c>
      <c r="W49" s="1">
        <v>1362</v>
      </c>
      <c r="X49" s="1">
        <v>1156</v>
      </c>
      <c r="Y49" s="1">
        <v>344</v>
      </c>
      <c r="Z49" s="1">
        <v>12991</v>
      </c>
      <c r="AA49" s="10">
        <v>8287</v>
      </c>
      <c r="AB49" s="1">
        <v>94</v>
      </c>
      <c r="AC49" s="10">
        <v>1773</v>
      </c>
      <c r="AD49" s="1">
        <v>578</v>
      </c>
      <c r="AE49" s="1">
        <v>2137</v>
      </c>
      <c r="AF49" s="1">
        <v>122</v>
      </c>
      <c r="AG49" s="1">
        <v>1705</v>
      </c>
      <c r="AH49" s="1">
        <v>12991</v>
      </c>
      <c r="AI49" s="1">
        <v>86</v>
      </c>
      <c r="AJ49" s="1">
        <v>696</v>
      </c>
      <c r="AK49" s="1">
        <v>7294</v>
      </c>
      <c r="AL49" s="1">
        <v>3818</v>
      </c>
      <c r="AM49" s="1">
        <v>1097</v>
      </c>
      <c r="AN49" s="1">
        <v>4.4000000000000004</v>
      </c>
      <c r="AO49" s="1">
        <v>12991</v>
      </c>
      <c r="AP49" s="1">
        <v>5383</v>
      </c>
      <c r="AQ49" s="1">
        <v>4510</v>
      </c>
      <c r="AR49" s="1">
        <v>2723</v>
      </c>
      <c r="AS49" s="1">
        <v>338</v>
      </c>
      <c r="AT49" s="1">
        <v>37</v>
      </c>
      <c r="AU49" s="1">
        <v>286</v>
      </c>
      <c r="AV49" s="1">
        <v>3556</v>
      </c>
      <c r="AW49" s="1"/>
      <c r="AX49" s="1">
        <v>166</v>
      </c>
      <c r="AY49" s="1">
        <v>3643</v>
      </c>
      <c r="AZ49" s="1">
        <v>4617</v>
      </c>
      <c r="BA49" s="1">
        <v>491</v>
      </c>
      <c r="BB49" s="1">
        <v>75</v>
      </c>
      <c r="BC49" s="1">
        <v>491</v>
      </c>
      <c r="BD49" s="1">
        <v>1526</v>
      </c>
      <c r="BE49" s="1">
        <v>127</v>
      </c>
      <c r="BF49" s="1">
        <v>1103</v>
      </c>
      <c r="BG49" s="1">
        <v>13266</v>
      </c>
      <c r="BH49" s="1">
        <v>241</v>
      </c>
      <c r="BI49" s="1">
        <v>35</v>
      </c>
      <c r="BJ49" s="1">
        <v>1484</v>
      </c>
      <c r="BK49" s="1">
        <v>1776</v>
      </c>
      <c r="BL49" s="1">
        <v>1624</v>
      </c>
      <c r="BM49" s="1">
        <v>8383</v>
      </c>
      <c r="BN49" s="1">
        <v>0</v>
      </c>
      <c r="BO49" s="1"/>
      <c r="BP49" s="1">
        <v>19688</v>
      </c>
      <c r="BQ49" s="1">
        <v>13866</v>
      </c>
      <c r="BR49" s="1">
        <v>2569</v>
      </c>
      <c r="BS49" s="1">
        <v>8205</v>
      </c>
      <c r="BT49" s="1">
        <v>1465</v>
      </c>
      <c r="BU49" s="1">
        <v>850</v>
      </c>
      <c r="BV49" s="1">
        <v>777</v>
      </c>
      <c r="BW49" s="1">
        <v>5822</v>
      </c>
      <c r="BX49" s="1">
        <v>2931</v>
      </c>
      <c r="BY49" s="1">
        <v>898</v>
      </c>
      <c r="BZ49" s="1">
        <v>685</v>
      </c>
      <c r="CA49" s="1">
        <v>940</v>
      </c>
      <c r="CB49" s="1">
        <v>368</v>
      </c>
      <c r="CC49" s="1">
        <v>9857</v>
      </c>
      <c r="CD49" s="1">
        <v>7181</v>
      </c>
      <c r="CE49" s="1">
        <v>591</v>
      </c>
      <c r="CF49" s="1">
        <v>4616</v>
      </c>
      <c r="CG49" s="1">
        <v>1046</v>
      </c>
      <c r="CH49" s="1">
        <v>564</v>
      </c>
      <c r="CI49" s="1">
        <v>364</v>
      </c>
      <c r="CJ49" s="1">
        <v>2406</v>
      </c>
      <c r="CK49" s="1">
        <v>1240</v>
      </c>
      <c r="CL49" s="1">
        <v>436</v>
      </c>
      <c r="CM49" s="1">
        <v>84</v>
      </c>
      <c r="CN49" s="1">
        <v>476</v>
      </c>
      <c r="CO49" s="1">
        <v>170</v>
      </c>
      <c r="CP49" s="1">
        <v>10101</v>
      </c>
      <c r="CQ49" s="1">
        <v>6685</v>
      </c>
      <c r="CR49" s="1">
        <v>1978</v>
      </c>
      <c r="CS49" s="1">
        <v>3589</v>
      </c>
      <c r="CT49" s="1">
        <v>419</v>
      </c>
      <c r="CU49" s="1">
        <v>286</v>
      </c>
      <c r="CV49" s="1">
        <v>413</v>
      </c>
      <c r="CW49" s="1">
        <v>3416</v>
      </c>
      <c r="CX49" s="1">
        <v>1691</v>
      </c>
      <c r="CY49" s="1">
        <v>462</v>
      </c>
      <c r="CZ49" s="1">
        <v>601</v>
      </c>
      <c r="DA49" s="1">
        <v>464</v>
      </c>
      <c r="DB49" s="1">
        <v>198</v>
      </c>
      <c r="DC49" s="1"/>
      <c r="DD49" s="1">
        <v>13460</v>
      </c>
      <c r="DE49" s="1">
        <v>7959</v>
      </c>
      <c r="DF49" s="1">
        <v>2925</v>
      </c>
      <c r="DG49" s="1">
        <v>1035</v>
      </c>
      <c r="DH49" s="1">
        <v>367</v>
      </c>
      <c r="DI49" s="1"/>
      <c r="DJ49" s="1">
        <v>2322</v>
      </c>
      <c r="DK49" s="1">
        <v>2749</v>
      </c>
      <c r="DL49" s="1">
        <v>20675</v>
      </c>
      <c r="DM49" s="10">
        <f>DD49+DE49</f>
        <v>21419</v>
      </c>
      <c r="DN49" s="1"/>
      <c r="DO49" s="1">
        <v>22104</v>
      </c>
      <c r="DP49" s="1">
        <v>5156</v>
      </c>
      <c r="DQ49" s="1">
        <v>2945</v>
      </c>
      <c r="DR49" s="1">
        <v>1820</v>
      </c>
      <c r="DS49" s="1">
        <v>6881</v>
      </c>
      <c r="DT49" s="1">
        <v>5302</v>
      </c>
      <c r="DU49" s="1"/>
      <c r="DV49" s="23"/>
      <c r="DW49" s="23"/>
      <c r="DX49" s="23"/>
      <c r="DY49" s="1"/>
      <c r="DZ49" s="34">
        <v>1980</v>
      </c>
      <c r="EA49" s="36">
        <v>155</v>
      </c>
      <c r="EB49" s="36">
        <v>1035</v>
      </c>
      <c r="EC49" s="36">
        <v>790</v>
      </c>
      <c r="ED49" s="36">
        <v>945</v>
      </c>
      <c r="EE49" s="36">
        <v>1035</v>
      </c>
      <c r="EF49" s="37"/>
      <c r="EG49" s="36">
        <v>1145</v>
      </c>
      <c r="EH49" s="36">
        <v>100</v>
      </c>
      <c r="EI49" s="36">
        <v>35</v>
      </c>
      <c r="EJ49" s="36">
        <v>245</v>
      </c>
      <c r="EK49" s="36">
        <v>235</v>
      </c>
      <c r="EL49" s="36">
        <v>220</v>
      </c>
      <c r="EM49" s="36">
        <v>310</v>
      </c>
      <c r="EN49" s="36">
        <v>570</v>
      </c>
      <c r="EO49" s="36">
        <v>575</v>
      </c>
      <c r="EP49" s="36">
        <v>35</v>
      </c>
      <c r="EQ49" s="36">
        <v>15</v>
      </c>
      <c r="ER49" s="36">
        <v>70</v>
      </c>
      <c r="ES49" s="36">
        <v>1025</v>
      </c>
      <c r="ET49" s="36">
        <v>610</v>
      </c>
      <c r="EU49" s="36">
        <v>410</v>
      </c>
      <c r="EV49" s="36">
        <v>125</v>
      </c>
      <c r="EW49" s="36">
        <v>305</v>
      </c>
      <c r="EX49" s="36">
        <v>400</v>
      </c>
      <c r="EY49" s="36">
        <v>295</v>
      </c>
      <c r="EZ49" s="36">
        <v>145</v>
      </c>
      <c r="FA49" s="1"/>
      <c r="FB49" s="36">
        <v>250</v>
      </c>
      <c r="FC49" s="36">
        <v>45</v>
      </c>
      <c r="FD49" s="36">
        <v>165</v>
      </c>
      <c r="FE49" s="36">
        <v>40</v>
      </c>
      <c r="FF49" s="36">
        <v>0</v>
      </c>
      <c r="FG49" s="36">
        <v>60</v>
      </c>
      <c r="FH49" s="36">
        <v>190</v>
      </c>
      <c r="FI49" s="36">
        <v>45</v>
      </c>
      <c r="FJ49" s="36">
        <v>25</v>
      </c>
      <c r="FK49" s="36">
        <v>35</v>
      </c>
      <c r="FL49" s="36">
        <v>70</v>
      </c>
      <c r="FM49" s="36">
        <v>75</v>
      </c>
      <c r="FN49" s="36">
        <v>20</v>
      </c>
      <c r="FO49" s="36">
        <v>230</v>
      </c>
      <c r="FP49" s="36">
        <v>45</v>
      </c>
      <c r="FQ49" s="36">
        <v>130</v>
      </c>
      <c r="FR49" s="36">
        <v>75</v>
      </c>
      <c r="FS49" s="10">
        <v>13978</v>
      </c>
      <c r="FT49" s="18">
        <v>29.8</v>
      </c>
      <c r="FU49" s="10">
        <f>$FS49*FU50</f>
        <v>2222.502</v>
      </c>
      <c r="FV49" s="10">
        <f>$FS49*FV50</f>
        <v>125.80199999999999</v>
      </c>
      <c r="FW49" s="18"/>
      <c r="FX49" s="10">
        <f>$FS49*FX50</f>
        <v>601.05399999999997</v>
      </c>
      <c r="FY49" s="10">
        <f>$FS49*FY50</f>
        <v>2669.7980000000002</v>
      </c>
      <c r="FZ49" s="10">
        <f>$FS49*FZ50</f>
        <v>3634.28</v>
      </c>
      <c r="GA49" s="10">
        <f>$FS49*GA50</f>
        <v>2516.04</v>
      </c>
      <c r="GB49" s="10">
        <f>$FS49*GB50</f>
        <v>1887.0300000000002</v>
      </c>
      <c r="GC49" s="10">
        <f>$FS49*GC50</f>
        <v>2655.82</v>
      </c>
      <c r="GD49" s="45"/>
      <c r="GE49" s="47">
        <v>34064.199999999997</v>
      </c>
      <c r="GF49" s="10">
        <f>$FS49*GF50</f>
        <v>2851.5119999999997</v>
      </c>
      <c r="GG49" s="10">
        <f>$FS49*GG50</f>
        <v>894.59199999999998</v>
      </c>
      <c r="GH49" s="10">
        <f>$FS49*GH50</f>
        <v>3396.654</v>
      </c>
      <c r="GI49" s="10">
        <f>$FS49*GI50</f>
        <v>2222.502</v>
      </c>
      <c r="GJ49" s="10">
        <f>$FS49*GJ50</f>
        <v>1887.0300000000002</v>
      </c>
      <c r="GK49" s="10">
        <f>$FS49*GK50</f>
        <v>1160.174</v>
      </c>
      <c r="GL49" s="10">
        <f>$FS49*GL50</f>
        <v>634.30708002745155</v>
      </c>
      <c r="GM49" s="10">
        <f>$FS49*GM50</f>
        <v>726.85599999999999</v>
      </c>
      <c r="GN49" s="10">
        <f>$FS49*GN50</f>
        <v>167.73599999999999</v>
      </c>
      <c r="GO49" s="10">
        <f>$FS49*GO50</f>
        <v>27.956</v>
      </c>
      <c r="GP49" s="47">
        <v>127348</v>
      </c>
      <c r="GQ49" s="17">
        <f>GP49/GE49</f>
        <v>3.7384703001978621</v>
      </c>
      <c r="GR49" s="18"/>
      <c r="GS49" s="10">
        <f>$FS49*GS50</f>
        <v>3620.3020000000001</v>
      </c>
      <c r="GT49" s="10">
        <f>$FS49*GT50</f>
        <v>6248.1660000000002</v>
      </c>
      <c r="GU49" s="10">
        <f>$FS49*GU50</f>
        <v>2711.732</v>
      </c>
      <c r="GV49" s="10">
        <f>$FS49*GV50</f>
        <v>1397.8000000000002</v>
      </c>
      <c r="GW49" s="18"/>
      <c r="GX49" s="10"/>
      <c r="GY49" s="10"/>
      <c r="GZ49" s="7"/>
      <c r="HA49" s="7"/>
      <c r="HB49" s="10"/>
      <c r="HC49" s="10"/>
      <c r="HD49" s="10"/>
      <c r="HE49" s="10"/>
      <c r="HF49" s="10"/>
      <c r="HG49" s="10"/>
      <c r="HH49" s="10"/>
      <c r="HI49" s="18"/>
      <c r="HJ49" s="10"/>
      <c r="HK49" s="10"/>
      <c r="HL49" s="10"/>
      <c r="HM49" s="10"/>
      <c r="HN49" s="10"/>
      <c r="HO49" s="10"/>
      <c r="HP49" s="10"/>
      <c r="HQ49" s="18"/>
      <c r="HR49" s="10"/>
      <c r="HS49" s="10"/>
      <c r="HT49" s="18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  <c r="IG49" s="10"/>
      <c r="IH49" s="18"/>
      <c r="II49" s="10"/>
      <c r="IJ49" s="10"/>
      <c r="IK49" s="10"/>
      <c r="IL49" s="10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  <c r="JA49" s="18"/>
      <c r="JB49" s="18"/>
      <c r="JC49" s="18"/>
      <c r="JD49" s="18"/>
      <c r="JE49" s="18"/>
      <c r="JF49" s="18"/>
      <c r="JG49" s="18"/>
      <c r="JH49" s="18"/>
      <c r="JI49" s="18"/>
      <c r="JJ49" s="18"/>
      <c r="JK49" s="18"/>
      <c r="JL49" s="18"/>
      <c r="JM49" s="7"/>
      <c r="JN49" s="55">
        <v>12861</v>
      </c>
      <c r="JO49" s="55">
        <v>1023</v>
      </c>
      <c r="JP49" s="55">
        <v>2436</v>
      </c>
      <c r="JQ49" s="55">
        <v>1842</v>
      </c>
      <c r="JR49" s="55">
        <v>1904</v>
      </c>
      <c r="JS49" s="55">
        <v>1179</v>
      </c>
      <c r="JT49" s="55">
        <v>1172</v>
      </c>
      <c r="JU49" s="55">
        <v>1223</v>
      </c>
      <c r="JV49" s="55">
        <v>655</v>
      </c>
      <c r="JW49" s="55">
        <v>1427</v>
      </c>
      <c r="JX49" s="9">
        <v>1496</v>
      </c>
      <c r="JY49" s="10">
        <v>1133</v>
      </c>
      <c r="JZ49" s="10">
        <v>363</v>
      </c>
      <c r="KA49" s="1"/>
      <c r="KB49" s="18"/>
      <c r="KC49" s="18"/>
      <c r="KD49" s="18"/>
      <c r="KE49" s="18"/>
      <c r="KF49" s="18"/>
      <c r="KG49" s="18"/>
      <c r="KH49" s="18"/>
      <c r="KI49" s="18"/>
      <c r="KJ49" s="18"/>
      <c r="KK49" s="18"/>
      <c r="KL49" s="18"/>
      <c r="KM49" s="18"/>
      <c r="KN49" s="18"/>
      <c r="KO49" s="18"/>
      <c r="KP49" s="18"/>
      <c r="KQ49" s="18"/>
      <c r="KR49" s="18"/>
      <c r="KS49" s="18"/>
      <c r="KT49" s="18"/>
      <c r="KU49" s="18"/>
      <c r="KV49" s="18"/>
      <c r="KW49" s="18"/>
      <c r="KX49" s="18"/>
      <c r="KY49" s="18"/>
      <c r="KZ49" s="18"/>
      <c r="LA49" s="18"/>
      <c r="LB49" s="18"/>
      <c r="LC49" s="18"/>
      <c r="LD49" s="18"/>
      <c r="LE49" s="18"/>
      <c r="LF49" s="18"/>
      <c r="LG49" s="1"/>
      <c r="LH49" s="1" t="s">
        <v>341</v>
      </c>
      <c r="LI49" s="64">
        <v>40</v>
      </c>
      <c r="LJ49" s="71"/>
      <c r="LK49" s="74"/>
      <c r="LL49" s="75"/>
      <c r="LM49" s="75">
        <v>13</v>
      </c>
      <c r="LN49" s="75">
        <v>11</v>
      </c>
      <c r="LO49" s="75">
        <v>9</v>
      </c>
      <c r="LP49" s="75">
        <v>6</v>
      </c>
      <c r="LQ49" s="75">
        <v>21</v>
      </c>
      <c r="LR49" s="75">
        <v>8</v>
      </c>
      <c r="LS49" s="75">
        <v>9</v>
      </c>
      <c r="LT49" s="1"/>
      <c r="LU49" s="77">
        <v>5282.620508491349</v>
      </c>
      <c r="LV49" s="39">
        <v>1161.9930697606314</v>
      </c>
      <c r="LW49" s="55">
        <v>4738.7226627968776</v>
      </c>
      <c r="LX49" s="7" t="s">
        <v>376</v>
      </c>
      <c r="LY49" s="78">
        <v>35</v>
      </c>
      <c r="LZ49" s="78">
        <v>31</v>
      </c>
      <c r="MA49" s="78">
        <v>10</v>
      </c>
      <c r="MB49" s="1"/>
      <c r="MC49" s="1">
        <v>0</v>
      </c>
      <c r="MD49" s="1">
        <v>2</v>
      </c>
      <c r="ME49" s="1">
        <v>0</v>
      </c>
      <c r="MF49" s="1">
        <v>0</v>
      </c>
      <c r="MG49" s="79">
        <f>MH49*MG50</f>
        <v>9.9990000000000006</v>
      </c>
      <c r="MH49" s="81">
        <v>11</v>
      </c>
      <c r="MI49" s="79">
        <f>MJ49*MI50</f>
        <v>13.005000000000001</v>
      </c>
      <c r="MJ49" s="81">
        <v>17</v>
      </c>
      <c r="MK49" s="79">
        <f>ML49*MK50</f>
        <v>163.05600000000001</v>
      </c>
      <c r="ML49" s="81">
        <v>258</v>
      </c>
      <c r="MM49" s="81">
        <v>1787</v>
      </c>
      <c r="MN49" s="81">
        <v>297</v>
      </c>
      <c r="MO49" s="81">
        <v>17</v>
      </c>
      <c r="MP49" s="79">
        <f>MQ49*MP50</f>
        <v>94.86999999999999</v>
      </c>
      <c r="MQ49" s="81">
        <v>265</v>
      </c>
      <c r="MR49" s="79">
        <f>MS49*MR50</f>
        <v>96.015999999999991</v>
      </c>
      <c r="MS49" s="81">
        <v>136</v>
      </c>
      <c r="MT49" s="79">
        <f>MU49*MT50</f>
        <v>56.003999999999998</v>
      </c>
      <c r="MU49" s="81">
        <v>359</v>
      </c>
      <c r="MV49" s="81">
        <v>0</v>
      </c>
      <c r="MW49" s="81">
        <v>13</v>
      </c>
      <c r="MX49" s="81">
        <v>14</v>
      </c>
      <c r="MY49" s="81">
        <v>52</v>
      </c>
      <c r="MZ49" s="79">
        <f>MY49*MZ50</f>
        <v>34.008000000000003</v>
      </c>
      <c r="NA49" s="1"/>
      <c r="NB49" s="10">
        <v>25746</v>
      </c>
      <c r="NC49" s="10">
        <v>12413</v>
      </c>
      <c r="ND49" s="10">
        <v>13333</v>
      </c>
      <c r="NE49" s="10">
        <v>1330</v>
      </c>
      <c r="NF49" s="10">
        <v>1451</v>
      </c>
      <c r="NG49" s="1">
        <v>861</v>
      </c>
      <c r="NH49" s="10">
        <v>2672</v>
      </c>
      <c r="NI49" s="10">
        <v>7921</v>
      </c>
      <c r="NJ49" s="10">
        <v>6666</v>
      </c>
      <c r="NK49" s="10">
        <v>4247</v>
      </c>
      <c r="NL49" s="1">
        <v>598</v>
      </c>
      <c r="NM49" s="1">
        <f>NE49+NF49+NG49</f>
        <v>3642</v>
      </c>
      <c r="NN49" s="1">
        <f>NH49</f>
        <v>2672</v>
      </c>
      <c r="NO49" s="1">
        <f>NI49</f>
        <v>7921</v>
      </c>
      <c r="NP49" s="1">
        <f>NJ49</f>
        <v>6666</v>
      </c>
      <c r="NQ49" s="1">
        <f>NK49+NL49</f>
        <v>4845</v>
      </c>
    </row>
    <row r="50" spans="1:381">
      <c r="A50" s="4" t="str">
        <f>A49&amp;"%"</f>
        <v>Craigentinny Duddingston%</v>
      </c>
      <c r="B50" s="7"/>
      <c r="C50" s="11">
        <f>C49/$B49</f>
        <v>0.51874362943108465</v>
      </c>
      <c r="D50" s="11">
        <f>D49/$B49</f>
        <v>0.4812563705689154</v>
      </c>
      <c r="E50" s="11">
        <f>E49/$B49</f>
        <v>5.6363018611499116E-2</v>
      </c>
      <c r="F50" s="11">
        <f>F49/$B49</f>
        <v>5.8175091547434783E-2</v>
      </c>
      <c r="G50" s="11">
        <f>G49/$B49</f>
        <v>3.0805239910906414E-2</v>
      </c>
      <c r="H50" s="11">
        <f>H49/$B49</f>
        <v>9.158518630374872E-2</v>
      </c>
      <c r="I50" s="11">
        <f>I49/$B49</f>
        <v>0.38397070482086904</v>
      </c>
      <c r="J50" s="11">
        <f>J49/$B49</f>
        <v>0.18505794858243044</v>
      </c>
      <c r="K50" s="11">
        <f>K49/$B49</f>
        <v>0.16655970402808712</v>
      </c>
      <c r="L50" s="11">
        <f>L49/$B49</f>
        <v>2.7483106195024351E-2</v>
      </c>
      <c r="M50" s="11">
        <f>M49/$B49</f>
        <v>0.14534335006984031</v>
      </c>
      <c r="N50" s="11">
        <f>N49/$B49</f>
        <v>9.158518630374872E-2</v>
      </c>
      <c r="O50" s="11">
        <f>O49/$B49</f>
        <v>0.38397070482086904</v>
      </c>
      <c r="P50" s="11">
        <f>P49/$B49</f>
        <v>0.18505794858243044</v>
      </c>
      <c r="Q50" s="11">
        <f>Q49/$B49</f>
        <v>0.19404281022311148</v>
      </c>
      <c r="R50" s="7"/>
      <c r="S50" s="11">
        <f>S49/$R49</f>
        <v>0.14717881610345623</v>
      </c>
      <c r="T50" s="11">
        <f>T49/$R49</f>
        <v>0.26718497421291665</v>
      </c>
      <c r="U50" s="11">
        <f>U49/$R49</f>
        <v>4.8418135632360866E-2</v>
      </c>
      <c r="V50" s="11">
        <f>V49/$R49</f>
        <v>0.31691170810561159</v>
      </c>
      <c r="W50" s="11">
        <f>W49/$R49</f>
        <v>0.10484181356323609</v>
      </c>
      <c r="X50" s="11">
        <f>X49/$R49</f>
        <v>8.8984681702717269E-2</v>
      </c>
      <c r="Y50" s="11">
        <f>Y49/$R49</f>
        <v>2.6479870679701333E-2</v>
      </c>
      <c r="Z50" s="7"/>
      <c r="AA50" s="11">
        <f>AA49/$R49</f>
        <v>0.63790316372873523</v>
      </c>
      <c r="AB50" s="11">
        <f>AB49/$R49</f>
        <v>7.2357786159648989E-3</v>
      </c>
      <c r="AC50" s="11">
        <f>AC49/$R49</f>
        <v>0.13647910091601878</v>
      </c>
      <c r="AD50" s="11">
        <f>AD49/$R49</f>
        <v>4.4492340851358635E-2</v>
      </c>
      <c r="AE50" s="11">
        <f>AE49/$R49</f>
        <v>0.16449849896081903</v>
      </c>
      <c r="AF50" s="11">
        <f>AF49/$R49</f>
        <v>9.3911169271033799E-3</v>
      </c>
      <c r="AG50" s="11"/>
      <c r="AH50" s="7"/>
      <c r="AI50" s="11">
        <f>AI49/$R49</f>
        <v>6.6199676699253331E-3</v>
      </c>
      <c r="AJ50" s="11">
        <f>AJ49/$R49</f>
        <v>5.3575552305442233E-2</v>
      </c>
      <c r="AK50" s="11">
        <f>AK49/$R49</f>
        <v>0.56146563005157413</v>
      </c>
      <c r="AL50" s="11">
        <f>AL49/$R49</f>
        <v>0.29389577399738281</v>
      </c>
      <c r="AM50" s="11">
        <f>AM49/$R49</f>
        <v>8.4443075975675463E-2</v>
      </c>
      <c r="AN50" s="7"/>
      <c r="AO50" s="7"/>
      <c r="AP50" s="11">
        <f>AP49/$R49</f>
        <v>0.41436379031637288</v>
      </c>
      <c r="AQ50" s="11">
        <f>AQ49/$R49</f>
        <v>0.34716342082980522</v>
      </c>
      <c r="AR50" s="11">
        <f>AR49/$R49</f>
        <v>0.20960665075821722</v>
      </c>
      <c r="AS50" s="11">
        <f>AS49/$R49</f>
        <v>2.6018012470171659E-2</v>
      </c>
      <c r="AT50" s="11">
        <f>AT49/$R49</f>
        <v>2.8481256254329923E-3</v>
      </c>
      <c r="AU50" s="11">
        <f>AU49/$R49</f>
        <v>2.201524132091448E-2</v>
      </c>
      <c r="AV50" s="11">
        <f>AV49/$R49</f>
        <v>0.273727965514587</v>
      </c>
      <c r="AW50" s="7"/>
      <c r="AX50" s="11">
        <f>AX49/SUM($AX49:$BF49)</f>
        <v>1.3563199607811096E-2</v>
      </c>
      <c r="AY50" s="11">
        <f>AY49/SUM($AX49:$BF49)</f>
        <v>0.29765503717623987</v>
      </c>
      <c r="AZ50" s="11">
        <f>AZ49/SUM($AX49:$BF49)</f>
        <v>0.37723670234496282</v>
      </c>
      <c r="BA50" s="11">
        <f>BA49/SUM($AX49:$BF49)</f>
        <v>4.0117656671296673E-2</v>
      </c>
      <c r="BB50" s="11">
        <f>BB49/SUM($AX49:$BF49)</f>
        <v>6.1279516300351338E-3</v>
      </c>
      <c r="BC50" s="11">
        <f>BC49/SUM($AX49:$BF49)</f>
        <v>4.0117656671296673E-2</v>
      </c>
      <c r="BD50" s="11">
        <f>BD49/SUM($AX49:$BF49)</f>
        <v>0.12468338916578152</v>
      </c>
      <c r="BE50" s="11">
        <f>BE49/SUM($AX49:$BF49)</f>
        <v>1.0376664760192826E-2</v>
      </c>
      <c r="BF50" s="11">
        <f>BF49/SUM($AX49:$BF49)</f>
        <v>9.012174197238336E-2</v>
      </c>
      <c r="BG50" s="7"/>
      <c r="BH50" s="11">
        <f>BH49/$BG49</f>
        <v>1.8166742047339063E-2</v>
      </c>
      <c r="BI50" s="11">
        <f>BI49/$BG49</f>
        <v>2.638323533845922E-3</v>
      </c>
      <c r="BJ50" s="11">
        <f>BJ49/$BG49</f>
        <v>0.11186491783506709</v>
      </c>
      <c r="BK50" s="11">
        <f>BK49/$BG49</f>
        <v>0.13387607417458164</v>
      </c>
      <c r="BL50" s="11">
        <f>BL49/$BG49</f>
        <v>0.12241821197045077</v>
      </c>
      <c r="BM50" s="11">
        <f>BM49/$BG49</f>
        <v>0.63191617669229605</v>
      </c>
      <c r="BN50" s="11">
        <f>BN49/$BG49</f>
        <v>0</v>
      </c>
      <c r="BO50" s="7"/>
      <c r="BP50" s="7">
        <f>BP49/$B49</f>
        <v>0.74325191588961459</v>
      </c>
      <c r="BQ50" s="7">
        <f>BQ49/$BP49</f>
        <v>0.70428687525396183</v>
      </c>
      <c r="BR50" s="7">
        <f>BR49/$BP49</f>
        <v>0.13048557496952459</v>
      </c>
      <c r="BS50" s="7">
        <f>BS49/$BP49</f>
        <v>0.41675132060138154</v>
      </c>
      <c r="BT50" s="7">
        <f>BT49/$BP49</f>
        <v>7.4410808614384399E-2</v>
      </c>
      <c r="BU50" s="7">
        <f>BU49/$BP49</f>
        <v>4.3173506704591628E-2</v>
      </c>
      <c r="BV50" s="7">
        <f>BV49/$BP49</f>
        <v>3.9465664364079639E-2</v>
      </c>
      <c r="BW50" s="7">
        <f>BW49/$BP49</f>
        <v>0.29571312474603817</v>
      </c>
      <c r="BX50" s="7">
        <f>BX49/$BP49</f>
        <v>0.14887240958959772</v>
      </c>
      <c r="BY50" s="7">
        <f>BY49/$BP49</f>
        <v>4.561154002438033E-2</v>
      </c>
      <c r="BZ50" s="7">
        <f>BZ49/$BP49</f>
        <v>3.4792767167817963E-2</v>
      </c>
      <c r="CA50" s="7">
        <f>CA49/$BP49</f>
        <v>4.7744819179195451E-2</v>
      </c>
      <c r="CB50" s="7">
        <f>CB49/$BP49</f>
        <v>1.8691588785046728E-2</v>
      </c>
      <c r="CC50" s="7">
        <f>CC49/$BP49</f>
        <v>0.50066030069077616</v>
      </c>
      <c r="CD50" s="7">
        <f>CD49/$CC49</f>
        <v>0.72851780460586391</v>
      </c>
      <c r="CE50" s="7">
        <f>CE49/$CC49</f>
        <v>5.995739068682155E-2</v>
      </c>
      <c r="CF50" s="7">
        <f>CF49/$CC49</f>
        <v>0.46829664198031856</v>
      </c>
      <c r="CG50" s="7">
        <f>CG49/$CC49</f>
        <v>0.10611747996347773</v>
      </c>
      <c r="CH50" s="7">
        <f>CH49/$CC49</f>
        <v>5.7218220553921069E-2</v>
      </c>
      <c r="CI50" s="7">
        <f>CI49/$CC49</f>
        <v>3.6928071421324947E-2</v>
      </c>
      <c r="CJ50" s="7">
        <f>CJ49/$CC49</f>
        <v>0.24409049406513139</v>
      </c>
      <c r="CK50" s="7">
        <f>CK49/$CC49</f>
        <v>0.12579892462209596</v>
      </c>
      <c r="CL50" s="7">
        <f>CL49/$CC49</f>
        <v>4.4232525109059555E-2</v>
      </c>
      <c r="CM50" s="7">
        <f>CM49/$CC49</f>
        <v>8.5218626356903717E-3</v>
      </c>
      <c r="CN50" s="7">
        <f>CN49/$CC49</f>
        <v>4.8290554935578774E-2</v>
      </c>
      <c r="CO50" s="7">
        <f>CO49/$CC49</f>
        <v>1.7246626762706704E-2</v>
      </c>
      <c r="CP50" s="7">
        <f>CP49/$BP49</f>
        <v>0.51305363673303539</v>
      </c>
      <c r="CQ50" s="7">
        <f>CQ49/$CP49</f>
        <v>0.66181566181566187</v>
      </c>
      <c r="CR50" s="7">
        <f>CR49/$CP49</f>
        <v>0.19582219582219582</v>
      </c>
      <c r="CS50" s="7">
        <f>CS49/$CP49</f>
        <v>0.35531135531135533</v>
      </c>
      <c r="CT50" s="7">
        <f>CT49/$CP49</f>
        <v>4.1481041481041481E-2</v>
      </c>
      <c r="CU50" s="7">
        <f>CU49/$CP49</f>
        <v>2.8314028314028315E-2</v>
      </c>
      <c r="CV50" s="7">
        <f>CV49/$CP49</f>
        <v>4.0887040887040885E-2</v>
      </c>
      <c r="CW50" s="7">
        <f>CW49/$CP49</f>
        <v>0.33818433818433818</v>
      </c>
      <c r="CX50" s="7">
        <f>CX49/$CP49</f>
        <v>0.16740916740916742</v>
      </c>
      <c r="CY50" s="7">
        <f>CY49/$CP49</f>
        <v>4.5738045738045741E-2</v>
      </c>
      <c r="CZ50" s="7">
        <f>CZ49/$CP49</f>
        <v>5.9499059499059502E-2</v>
      </c>
      <c r="DA50" s="7">
        <f>DA49/$CP49</f>
        <v>4.5936045936045937E-2</v>
      </c>
      <c r="DB50" s="7">
        <f>DB49/$CP49</f>
        <v>1.9602019602019603E-2</v>
      </c>
      <c r="DC50" s="7"/>
      <c r="DD50" s="7">
        <f>DD49/$B49</f>
        <v>0.50813545245196123</v>
      </c>
      <c r="DE50" s="7">
        <f>DE49/$B49</f>
        <v>0.30046434368983349</v>
      </c>
      <c r="DF50" s="7">
        <f>DF49/$B49</f>
        <v>0.11042319453357997</v>
      </c>
      <c r="DG50" s="7">
        <f>DG49/$B49</f>
        <v>3.9072822681112916E-2</v>
      </c>
      <c r="DH50" s="7">
        <f>DH49/$B49</f>
        <v>1.3854807656008154E-2</v>
      </c>
      <c r="DI50" s="7"/>
      <c r="DJ50" s="7">
        <f>DJ49/$B49</f>
        <v>8.7659028275888104E-2</v>
      </c>
      <c r="DK50" s="7">
        <f>DK49/$B49</f>
        <v>0.10377892710181585</v>
      </c>
      <c r="DL50" s="7">
        <f>DL49/$B49</f>
        <v>0.78051266563479182</v>
      </c>
      <c r="DM50" s="7">
        <f>DM49/$B49</f>
        <v>0.80859979614179467</v>
      </c>
      <c r="DN50" s="7"/>
      <c r="DO50" s="7"/>
      <c r="DP50" s="7">
        <f>DP49/$DO49</f>
        <v>0.23326094824466159</v>
      </c>
      <c r="DQ50" s="7">
        <f>DQ49/$DO49</f>
        <v>0.1332338038364097</v>
      </c>
      <c r="DR50" s="7">
        <f>DR49/$DO49</f>
        <v>8.2338038364096991E-2</v>
      </c>
      <c r="DS50" s="7">
        <f>DS49/$DO49</f>
        <v>0.31130112196887444</v>
      </c>
      <c r="DT50" s="7">
        <f>DT49/$DO49</f>
        <v>0.23986608758595729</v>
      </c>
      <c r="DU50" s="7"/>
      <c r="DV50" s="7"/>
      <c r="DW50" s="7" t="e">
        <f>DW49/$DV49</f>
        <v>#DIV/0!</v>
      </c>
      <c r="DX50" s="7" t="e">
        <f>DX49/$DV49</f>
        <v>#DIV/0!</v>
      </c>
      <c r="DY50" s="7"/>
      <c r="DZ50" s="30" t="str">
        <f>TRUNC((DZ49/(DO49/10000)),0)&amp;"/10k"</f>
        <v>895/10k</v>
      </c>
      <c r="EA50" s="7">
        <f>EA49/$DZ49</f>
        <v>7.8282828282828287E-2</v>
      </c>
      <c r="EB50" s="7">
        <f>EB49/$DZ49</f>
        <v>0.52272727272727271</v>
      </c>
      <c r="EC50" s="7">
        <f>EC49/$DZ49</f>
        <v>0.39898989898989901</v>
      </c>
      <c r="ED50" s="7">
        <f>ED49/$DZ49</f>
        <v>0.47727272727272729</v>
      </c>
      <c r="EE50" s="7">
        <f>EE49/$DZ49</f>
        <v>0.52272727272727271</v>
      </c>
      <c r="EF50" s="7"/>
      <c r="EG50" s="7"/>
      <c r="EH50" s="7">
        <f>EH49/$EG49</f>
        <v>8.7336244541484712E-2</v>
      </c>
      <c r="EI50" s="7">
        <f>EI49/$EG49</f>
        <v>3.0567685589519649E-2</v>
      </c>
      <c r="EJ50" s="7">
        <f>EJ49/$EG49</f>
        <v>0.21397379912663755</v>
      </c>
      <c r="EK50" s="7">
        <f>EK49/$EG49</f>
        <v>0.20524017467248909</v>
      </c>
      <c r="EL50" s="7">
        <f>EL49/$EG49</f>
        <v>0.19213973799126638</v>
      </c>
      <c r="EM50" s="7">
        <f>EM49/$EG49</f>
        <v>0.27074235807860264</v>
      </c>
      <c r="EN50" s="7">
        <f>EN49/$EG49</f>
        <v>0.49781659388646288</v>
      </c>
      <c r="EO50" s="7">
        <f>EO49/$EG49</f>
        <v>0.50218340611353707</v>
      </c>
      <c r="EP50" s="7">
        <f>EP49/$EG49</f>
        <v>3.0567685589519649E-2</v>
      </c>
      <c r="EQ50" s="7">
        <f>EQ49/$EG49</f>
        <v>1.3100436681222707E-2</v>
      </c>
      <c r="ER50" s="7">
        <f>ER49/$EG49</f>
        <v>6.1135371179039298E-2</v>
      </c>
      <c r="ES50" s="7">
        <f>ES49/$EG49</f>
        <v>0.89519650655021832</v>
      </c>
      <c r="ET50" s="7">
        <f>ET49/$EG49</f>
        <v>0.53275109170305679</v>
      </c>
      <c r="EU50" s="7">
        <f>EU49/$EG49</f>
        <v>0.35807860262008734</v>
      </c>
      <c r="EV50" s="7">
        <f>EV49/$EG49</f>
        <v>0.1091703056768559</v>
      </c>
      <c r="EW50" s="7">
        <f>EW49/$EG49</f>
        <v>0.26637554585152839</v>
      </c>
      <c r="EX50" s="7">
        <f>EX49/$EG49</f>
        <v>0.34934497816593885</v>
      </c>
      <c r="EY50" s="7">
        <f>EY49/$EG49</f>
        <v>0.2576419213973799</v>
      </c>
      <c r="EZ50" s="7">
        <f>EZ49/$EG49</f>
        <v>0.12663755458515283</v>
      </c>
      <c r="FA50" s="7"/>
      <c r="FB50" s="7"/>
      <c r="FC50" s="7">
        <f>FC49/$FB49</f>
        <v>0.18</v>
      </c>
      <c r="FD50" s="7">
        <f>FD49/$FB49</f>
        <v>0.66</v>
      </c>
      <c r="FE50" s="7">
        <f>FE49/$FB49</f>
        <v>0.16</v>
      </c>
      <c r="FF50" s="7">
        <f>FF49/$FB49</f>
        <v>0</v>
      </c>
      <c r="FG50" s="7">
        <f>FG49/$FB49</f>
        <v>0.24</v>
      </c>
      <c r="FH50" s="7">
        <f>FH49/$FB49</f>
        <v>0.76</v>
      </c>
      <c r="FI50" s="7">
        <f>FI49/$FB49</f>
        <v>0.18</v>
      </c>
      <c r="FJ50" s="7">
        <f>FJ49/$FB49</f>
        <v>0.1</v>
      </c>
      <c r="FK50" s="7">
        <f>FK49/$FB49</f>
        <v>0.14000000000000001</v>
      </c>
      <c r="FL50" s="7">
        <f>FL49/$FB49</f>
        <v>0.28000000000000003</v>
      </c>
      <c r="FM50" s="7">
        <f>FM49/$FB49</f>
        <v>0.3</v>
      </c>
      <c r="FN50" s="7">
        <f>FN49/$FB49</f>
        <v>0.08</v>
      </c>
      <c r="FO50" s="7">
        <f>FO49/$FB49</f>
        <v>0.92</v>
      </c>
      <c r="FP50" s="7">
        <f>FP49/$FB49</f>
        <v>0.18</v>
      </c>
      <c r="FQ50" s="7">
        <f>FQ49/$FB49</f>
        <v>0.52</v>
      </c>
      <c r="FR50" s="7">
        <f>FR49/$FB49</f>
        <v>0.3</v>
      </c>
      <c r="FS50" s="7"/>
      <c r="FT50" s="7"/>
      <c r="FU50" s="11">
        <v>0.159</v>
      </c>
      <c r="FV50" s="11">
        <v>8.9999999999999993E-3</v>
      </c>
      <c r="FW50" s="1"/>
      <c r="FX50" s="11">
        <v>4.2999999999999997E-2</v>
      </c>
      <c r="FY50" s="11">
        <v>0.191</v>
      </c>
      <c r="FZ50" s="11">
        <v>0.26</v>
      </c>
      <c r="GA50" s="11">
        <v>0.18</v>
      </c>
      <c r="GB50" s="11">
        <v>0.13500000000000001</v>
      </c>
      <c r="GC50" s="11">
        <v>0.19</v>
      </c>
      <c r="GD50" s="1"/>
      <c r="GE50" s="1"/>
      <c r="GF50" s="11">
        <v>0.20399999999999999</v>
      </c>
      <c r="GG50" s="11">
        <v>6.4000000000000001E-2</v>
      </c>
      <c r="GH50" s="11">
        <v>0.24299999999999999</v>
      </c>
      <c r="GI50" s="11">
        <v>0.159</v>
      </c>
      <c r="GJ50" s="11">
        <v>0.13500000000000001</v>
      </c>
      <c r="GK50" s="11">
        <v>8.3000000000000004E-2</v>
      </c>
      <c r="GL50" s="11">
        <v>4.5378958365105991E-2</v>
      </c>
      <c r="GM50" s="11">
        <v>5.1999999999999998E-2</v>
      </c>
      <c r="GN50" s="11">
        <v>1.2E-2</v>
      </c>
      <c r="GO50" s="11">
        <v>2E-3</v>
      </c>
      <c r="GP50" s="1"/>
      <c r="GQ50" s="1"/>
      <c r="GR50" s="1"/>
      <c r="GS50" s="11">
        <v>0.25900000000000001</v>
      </c>
      <c r="GT50" s="11">
        <v>0.44700000000000001</v>
      </c>
      <c r="GU50" s="11">
        <v>0.19400000000000001</v>
      </c>
      <c r="GV50" s="11">
        <v>0.1</v>
      </c>
      <c r="GW50" s="1"/>
      <c r="GX50" s="11">
        <v>0.47699999999999998</v>
      </c>
      <c r="GY50" s="11">
        <v>7.1999999999999995E-2</v>
      </c>
      <c r="GZ50" s="7"/>
      <c r="HA50" s="7">
        <v>0.69</v>
      </c>
      <c r="HB50" s="11">
        <v>0.505</v>
      </c>
      <c r="HC50" s="11">
        <v>0.85299999999999998</v>
      </c>
      <c r="HD50" s="11">
        <v>0.6918988843995969</v>
      </c>
      <c r="HE50" s="11">
        <v>0.24</v>
      </c>
      <c r="HF50" s="11">
        <v>0.95299999999999996</v>
      </c>
      <c r="HG50" s="11">
        <v>0.88500000000000001</v>
      </c>
      <c r="HH50" s="11">
        <v>0.89900000000000002</v>
      </c>
      <c r="HI50" s="1"/>
      <c r="HJ50" s="11">
        <v>0.79800000000000004</v>
      </c>
      <c r="HK50" s="11">
        <v>0.72299999999999998</v>
      </c>
      <c r="HL50" s="11">
        <v>0.73299999999999998</v>
      </c>
      <c r="HM50" s="11">
        <v>0.34100000000000003</v>
      </c>
      <c r="HN50" s="11">
        <v>0.10100000000000001</v>
      </c>
      <c r="HO50" s="11">
        <v>9.7000000000000003E-2</v>
      </c>
      <c r="HP50" s="11">
        <v>6.0999999999999999E-2</v>
      </c>
      <c r="HQ50" s="1"/>
      <c r="HR50" s="11">
        <v>0.19</v>
      </c>
      <c r="HS50" s="11">
        <v>0.16700000000000001</v>
      </c>
      <c r="HT50" s="1"/>
      <c r="HU50" s="11">
        <v>8.0000000000000002E-3</v>
      </c>
      <c r="HV50" s="11">
        <v>1.6E-2</v>
      </c>
      <c r="HW50" s="11">
        <v>0.66800000000000004</v>
      </c>
      <c r="HX50" s="11">
        <v>0.13500000000000001</v>
      </c>
      <c r="HY50" s="11">
        <v>2.3E-2</v>
      </c>
      <c r="HZ50" s="11">
        <v>0.15</v>
      </c>
      <c r="IA50" s="1"/>
      <c r="IB50" s="11">
        <v>0.22500000000000001</v>
      </c>
      <c r="IC50" s="11">
        <v>0.308</v>
      </c>
      <c r="ID50" s="11">
        <v>0.221</v>
      </c>
      <c r="IE50" s="11">
        <v>0.13100000000000001</v>
      </c>
      <c r="IF50" s="11">
        <v>9.7000000000000003E-2</v>
      </c>
      <c r="IG50" s="11">
        <v>1.7000000000000001E-2</v>
      </c>
      <c r="IH50" s="1"/>
      <c r="II50" s="11">
        <v>0.90500000000000003</v>
      </c>
      <c r="IJ50" s="11">
        <v>5.2999999999999999E-2</v>
      </c>
      <c r="IK50" s="11">
        <v>1.7000000000000001E-2</v>
      </c>
      <c r="IL50" s="11">
        <v>2.5000000000000001E-2</v>
      </c>
      <c r="IM50" s="1"/>
      <c r="IN50" s="11">
        <v>0.11700000000000001</v>
      </c>
      <c r="IO50" s="11">
        <v>0.2</v>
      </c>
      <c r="IP50" s="11">
        <v>4.2000000000000003E-2</v>
      </c>
      <c r="IQ50" s="11">
        <v>0.219</v>
      </c>
      <c r="IR50" s="11">
        <v>6.5000000000000002E-2</v>
      </c>
      <c r="IS50" s="11">
        <v>9.5000000000000001E-2</v>
      </c>
      <c r="IT50" s="11">
        <v>0.154</v>
      </c>
      <c r="IU50" s="11">
        <v>7.0999999999999994E-2</v>
      </c>
      <c r="IV50" s="11">
        <v>8.7999999999999995E-2</v>
      </c>
      <c r="IW50" s="11">
        <v>0.13500000000000001</v>
      </c>
      <c r="IX50" s="11">
        <v>9.2999999999999999E-2</v>
      </c>
      <c r="IY50" s="53">
        <v>3.3000000000000002E-2</v>
      </c>
      <c r="IZ50" s="11">
        <v>9.2999999999999999E-2</v>
      </c>
      <c r="JA50" s="11">
        <v>0.26600000000000001</v>
      </c>
      <c r="JB50" s="11">
        <v>0.14000000000000001</v>
      </c>
      <c r="JC50" s="11">
        <v>0.745</v>
      </c>
      <c r="JD50" s="11">
        <v>6.6000000000000003E-2</v>
      </c>
      <c r="JE50" s="11">
        <v>6.4000000000000001E-2</v>
      </c>
      <c r="JF50" s="11">
        <v>5.8000000000000003E-2</v>
      </c>
      <c r="JG50" s="11">
        <v>6.7000000000000004E-2</v>
      </c>
      <c r="JH50" s="11">
        <v>0.42499999999999999</v>
      </c>
      <c r="JI50" s="11">
        <v>0.09</v>
      </c>
      <c r="JJ50" s="11">
        <v>0.155</v>
      </c>
      <c r="JK50" s="11">
        <v>0.13200000000000001</v>
      </c>
      <c r="JL50" s="11">
        <v>0.19800000000000001</v>
      </c>
      <c r="JM50" s="1"/>
      <c r="JN50" s="1"/>
      <c r="JO50" s="11">
        <f>JO49/$JN49</f>
        <v>7.954280382551901E-2</v>
      </c>
      <c r="JP50" s="11">
        <f>JP49/$JN49</f>
        <v>0.1894098437135526</v>
      </c>
      <c r="JQ50" s="11">
        <f>JQ49/$JN49</f>
        <v>0.14322369955679962</v>
      </c>
      <c r="JR50" s="11">
        <f>JR49/$JN49</f>
        <v>0.14804447554622502</v>
      </c>
      <c r="JS50" s="11">
        <f>JS49/$JN49</f>
        <v>9.1672498250524842E-2</v>
      </c>
      <c r="JT50" s="11">
        <f>JT49/$JN49</f>
        <v>9.1128217090428426E-2</v>
      </c>
      <c r="JU50" s="11">
        <f>JU49/$JN49</f>
        <v>9.509369411398802E-2</v>
      </c>
      <c r="JV50" s="11">
        <f>JV49/$JN49</f>
        <v>5.0929165694736024E-2</v>
      </c>
      <c r="JW50" s="11">
        <f>JW49/$JN49</f>
        <v>0.11095560220822642</v>
      </c>
      <c r="JX50" s="11">
        <f>JX49/$JN49</f>
        <v>0.11632065935774823</v>
      </c>
      <c r="JY50" s="11">
        <f>JY49/$JN49</f>
        <v>8.8095793484176968E-2</v>
      </c>
      <c r="JZ50" s="11">
        <f>JZ49/$JN49</f>
        <v>2.8224865873571262E-2</v>
      </c>
      <c r="KA50" s="7"/>
      <c r="KB50" s="59">
        <v>0.93272199999999994</v>
      </c>
      <c r="KC50" s="59">
        <v>0.67889899999999992</v>
      </c>
      <c r="KD50" s="59">
        <v>0.82262999999999997</v>
      </c>
      <c r="KE50" s="59">
        <v>0.70642199999999999</v>
      </c>
      <c r="KF50" s="59">
        <v>0.82874599999999998</v>
      </c>
      <c r="KG50" s="59">
        <v>0.275229</v>
      </c>
      <c r="KH50" s="59">
        <v>0.57492300000000007</v>
      </c>
      <c r="KI50" s="59">
        <v>0.66054999999999997</v>
      </c>
      <c r="KJ50" s="59">
        <v>0.69113099999999994</v>
      </c>
      <c r="KK50" s="59">
        <v>0.83792100000000003</v>
      </c>
      <c r="KL50" s="59">
        <v>0.91</v>
      </c>
      <c r="KM50" s="59">
        <v>0.93578000000000006</v>
      </c>
      <c r="KN50" s="59">
        <v>0.56880799999999998</v>
      </c>
      <c r="KO50" s="59">
        <v>0.55351700000000004</v>
      </c>
      <c r="KP50" s="59">
        <v>0.92342299999999988</v>
      </c>
      <c r="KQ50" s="59">
        <v>0.74006099999999997</v>
      </c>
      <c r="KR50" s="59">
        <v>0.85015299999999994</v>
      </c>
      <c r="KS50" s="59">
        <v>0.74923499999999998</v>
      </c>
      <c r="KT50" s="59">
        <v>0.72171300000000005</v>
      </c>
      <c r="KU50" s="59">
        <v>0.73088600000000004</v>
      </c>
      <c r="KV50" s="59">
        <v>0.44342500000000001</v>
      </c>
      <c r="KW50" s="59">
        <v>0.81345499999999993</v>
      </c>
      <c r="KX50" s="59">
        <v>0.96</v>
      </c>
      <c r="KY50" s="59">
        <v>0.96</v>
      </c>
      <c r="KZ50" s="59">
        <v>0.96</v>
      </c>
      <c r="LA50" s="59">
        <v>0.59938899999999995</v>
      </c>
      <c r="LB50" s="59">
        <v>0.51376199999999994</v>
      </c>
      <c r="LC50" s="59">
        <v>0.43424999999999997</v>
      </c>
      <c r="LD50" s="59">
        <v>0.72171200000000002</v>
      </c>
      <c r="LE50" s="59">
        <v>0.64525999999999994</v>
      </c>
      <c r="LF50" s="59">
        <v>0.67584100000000003</v>
      </c>
      <c r="LG50" s="7"/>
      <c r="LH50" s="7"/>
      <c r="LI50" s="7"/>
      <c r="LJ50" s="66">
        <f>LJ49/$LI49</f>
        <v>0</v>
      </c>
      <c r="LK50" s="66">
        <f>LK49/$LI49</f>
        <v>0</v>
      </c>
      <c r="LL50" s="7">
        <f>LL49/$LI49</f>
        <v>0</v>
      </c>
      <c r="LM50" s="7">
        <f>LM49/$LI49</f>
        <v>0.32500000000000001</v>
      </c>
      <c r="LN50" s="7">
        <f>LN49/$LI49</f>
        <v>0.27500000000000002</v>
      </c>
      <c r="LO50" s="7">
        <f>LO49/$LI49</f>
        <v>0.22500000000000001</v>
      </c>
      <c r="LP50" s="7">
        <f>LP49/$LI49</f>
        <v>0.15</v>
      </c>
      <c r="LQ50" s="7">
        <f>LQ49/$LI49</f>
        <v>0.52500000000000002</v>
      </c>
      <c r="LR50" s="7">
        <f>LR49/$LI49</f>
        <v>0.2</v>
      </c>
      <c r="LS50" s="7">
        <f>LS49/$LI49</f>
        <v>0.22500000000000001</v>
      </c>
      <c r="LT50" s="7"/>
      <c r="LU50" s="76">
        <v>0.19697614378799883</v>
      </c>
      <c r="LV50" s="11">
        <v>0.24521229716254436</v>
      </c>
      <c r="LW50" s="10"/>
      <c r="LX50" s="7"/>
      <c r="LY50" s="7"/>
      <c r="LZ50" s="7"/>
      <c r="MA50" s="7"/>
      <c r="MB50" s="7"/>
      <c r="MC50" s="7"/>
      <c r="MD50" s="7"/>
      <c r="ME50" s="7"/>
      <c r="MF50" s="7"/>
      <c r="MG50" s="7">
        <v>0.90900000000000003</v>
      </c>
      <c r="MH50" s="81">
        <f>MH49/($B49/10000)</f>
        <v>4.1526671448525807</v>
      </c>
      <c r="MI50" s="7">
        <v>0.76500000000000001</v>
      </c>
      <c r="MJ50" s="81">
        <f>MJ49/($B49/10000)</f>
        <v>6.4177583147721702</v>
      </c>
      <c r="MK50" s="7">
        <v>0.63200000000000001</v>
      </c>
      <c r="ML50" s="81">
        <f>ML49/($B49/10000)</f>
        <v>97.398920306542351</v>
      </c>
      <c r="MM50" s="81">
        <f>MM49/($B49/10000)</f>
        <v>674.61965344105101</v>
      </c>
      <c r="MN50" s="81">
        <f>MN49/($B49/10000)</f>
        <v>112.12201291101968</v>
      </c>
      <c r="MO50" s="81">
        <f>MO49/($B49/10000)</f>
        <v>6.4177583147721702</v>
      </c>
      <c r="MP50" s="7">
        <v>0.35799999999999998</v>
      </c>
      <c r="MQ50" s="81">
        <f>MQ49/($B49/10000)</f>
        <v>100.04152667144854</v>
      </c>
      <c r="MR50" s="7">
        <v>0.70599999999999996</v>
      </c>
      <c r="MS50" s="81">
        <f>MS49/($B49/10000)</f>
        <v>51.342066518177361</v>
      </c>
      <c r="MT50" s="7">
        <v>0.156</v>
      </c>
      <c r="MU50" s="81">
        <f>MU49/($B49/10000)</f>
        <v>135.52795500018877</v>
      </c>
      <c r="MV50" s="81">
        <f>MV49/($B49/10000)</f>
        <v>0</v>
      </c>
      <c r="MW50" s="81">
        <f>MW49/($B49/10000)</f>
        <v>4.9076975348257772</v>
      </c>
      <c r="MX50" s="81">
        <f>MX49/($B49/10000)</f>
        <v>5.2852127298123754</v>
      </c>
      <c r="MY50" s="81">
        <f>MY49/($B49/10000)</f>
        <v>19.630790139303109</v>
      </c>
      <c r="MZ50" s="7">
        <v>0.65400000000000003</v>
      </c>
      <c r="NA50" s="7"/>
      <c r="NB50" s="7"/>
      <c r="NC50" s="11">
        <f>NC49/$NB49</f>
        <v>0.4821331468966053</v>
      </c>
      <c r="ND50" s="11">
        <f>ND49/$NB49</f>
        <v>0.51786685310339475</v>
      </c>
      <c r="NE50" s="11">
        <f>NE49/$NB49</f>
        <v>5.1658510059815116E-2</v>
      </c>
      <c r="NF50" s="11">
        <f>NF49/$NB49</f>
        <v>5.6358269245708074E-2</v>
      </c>
      <c r="NG50" s="11">
        <f>NG49/$NB49</f>
        <v>3.3442088091353996E-2</v>
      </c>
      <c r="NH50" s="11">
        <f>NH49/$NB49</f>
        <v>0.10378311193971879</v>
      </c>
      <c r="NI50" s="11">
        <f>NI49/$NB49</f>
        <v>0.30765944224345532</v>
      </c>
      <c r="NJ50" s="11">
        <f>NJ49/$NB49</f>
        <v>0.25891400605919368</v>
      </c>
      <c r="NK50" s="11">
        <f>NK49/$NB49</f>
        <v>0.16495766332634196</v>
      </c>
      <c r="NL50" s="11">
        <f>NL49/$NB49</f>
        <v>2.3226909034413112E-2</v>
      </c>
      <c r="NM50" s="11">
        <f>NM49/$NB49</f>
        <v>0.14145886739687719</v>
      </c>
      <c r="NN50" s="11">
        <f>NN49/$NB49</f>
        <v>0.10378311193971879</v>
      </c>
      <c r="NO50" s="11">
        <f>NO49/$NB49</f>
        <v>0.30765944224345532</v>
      </c>
      <c r="NP50" s="11">
        <f>NP49/$NB49</f>
        <v>0.25891400605919368</v>
      </c>
      <c r="NQ50" s="11">
        <f>NQ49/$NB49</f>
        <v>0.18818457236075506</v>
      </c>
    </row>
    <row r="51" spans="1:381">
      <c r="A51" s="4" t="str">
        <f>A49&amp;"index"</f>
        <v>Craigentinny Duddingstonindex</v>
      </c>
      <c r="B51" s="7"/>
      <c r="C51" s="12">
        <f>C50/C$6</f>
        <v>1.0111435101880328</v>
      </c>
      <c r="D51" s="12">
        <f>D50/D$6</f>
        <v>0.98826030398168252</v>
      </c>
      <c r="E51" s="12">
        <f>E50/E$6</f>
        <v>1.0261985221549661</v>
      </c>
      <c r="F51" s="12">
        <f>F50/F$6</f>
        <v>0.90264554856518031</v>
      </c>
      <c r="G51" s="12">
        <f>G50/G$6</f>
        <v>0.91732400116684021</v>
      </c>
      <c r="H51" s="12">
        <f>H50/H$6</f>
        <v>0.65777704288945626</v>
      </c>
      <c r="I51" s="12">
        <f>I50/I$6</f>
        <v>0.98844062998607929</v>
      </c>
      <c r="J51" s="12">
        <f>J50/J$6</f>
        <v>1.091542358342015</v>
      </c>
      <c r="K51" s="12">
        <f>K50/K$6</f>
        <v>1.2953738019630612</v>
      </c>
      <c r="L51" s="12">
        <f>L50/L$6</f>
        <v>1.2944910860578007</v>
      </c>
      <c r="M51" s="12">
        <f>M50/M$6</f>
        <v>0.95023437076898165</v>
      </c>
      <c r="N51" s="12">
        <f>N50/N$6</f>
        <v>0.65777704288945626</v>
      </c>
      <c r="O51" s="12">
        <f>O50/O$6</f>
        <v>0.98844062998607929</v>
      </c>
      <c r="P51" s="12">
        <f>P50/P$6</f>
        <v>1.091542358342015</v>
      </c>
      <c r="Q51" s="12">
        <f>Q50/Q$6</f>
        <v>1.2952487059941549</v>
      </c>
      <c r="R51" s="12"/>
      <c r="S51" s="12">
        <f>S50/S$6</f>
        <v>1.2440176630676425</v>
      </c>
      <c r="T51" s="12">
        <f>T50/T$6</f>
        <v>0.98040494979461523</v>
      </c>
      <c r="U51" s="12">
        <f>U50/U$6</f>
        <v>1.0809442068795638</v>
      </c>
      <c r="V51" s="12">
        <f>V50/V$6</f>
        <v>1.0244264427794088</v>
      </c>
      <c r="W51" s="12">
        <f>W50/W$6</f>
        <v>0.85672154737299866</v>
      </c>
      <c r="X51" s="12">
        <f>X50/X$6</f>
        <v>0.85907731295328904</v>
      </c>
      <c r="Y51" s="12">
        <f>Y50/Y$6</f>
        <v>0.9111943281360787</v>
      </c>
      <c r="Z51" s="12"/>
      <c r="AA51" s="12">
        <f>AA50/AA$6</f>
        <v>1.0822040248321618</v>
      </c>
      <c r="AB51" s="12">
        <f>AB50/AB$6</f>
        <v>1.202643558919215</v>
      </c>
      <c r="AC51" s="12">
        <f>AC50/AC$6</f>
        <v>1.4992267883978776</v>
      </c>
      <c r="AD51" s="12">
        <f>AD50/AD$6</f>
        <v>0.56223789695974136</v>
      </c>
      <c r="AE51" s="12">
        <f>AE50/AE$6</f>
        <v>0.7356260213262289</v>
      </c>
      <c r="AF51" s="12">
        <f>AF50/AF$6</f>
        <v>0.87351877469029859</v>
      </c>
      <c r="AG51" s="12"/>
      <c r="AH51" s="12"/>
      <c r="AI51" s="12">
        <f>AI50/AI$6</f>
        <v>0.88102053027715721</v>
      </c>
      <c r="AJ51" s="12">
        <f>AJ50/AJ$6</f>
        <v>0.85023696316479513</v>
      </c>
      <c r="AK51" s="12">
        <f>AK50/AK$6</f>
        <v>1.1319390286215736</v>
      </c>
      <c r="AL51" s="12">
        <f>AL50/AL$6</f>
        <v>0.98069753883505228</v>
      </c>
      <c r="AM51" s="12">
        <f>AM50/AM$6</f>
        <v>0.6312458120333263</v>
      </c>
      <c r="AN51" s="12"/>
      <c r="AO51" s="12"/>
      <c r="AP51" s="12">
        <f>AP50/AP$6</f>
        <v>1.0602030122264992</v>
      </c>
      <c r="AQ51" s="12">
        <f>AQ50/AQ$6</f>
        <v>1.0367261310382487</v>
      </c>
      <c r="AR51" s="12">
        <f>AR50/AR$6</f>
        <v>0.89270933052530188</v>
      </c>
      <c r="AS51" s="12">
        <f>AS50/AS$6</f>
        <v>0.70463133796554855</v>
      </c>
      <c r="AT51" s="12">
        <f>AT50/AT$6</f>
        <v>1.1048300328320946</v>
      </c>
      <c r="AU51" s="12">
        <f>AU50/AU$6</f>
        <v>0.92633872700835607</v>
      </c>
      <c r="AV51" s="12">
        <f>AV50/AV$6</f>
        <v>0.88893041226477987</v>
      </c>
      <c r="AW51" s="12"/>
      <c r="AX51" s="12">
        <f>AX50/AX$6</f>
        <v>0.68932103801347255</v>
      </c>
      <c r="AY51" s="12">
        <f>AY50/AY$6</f>
        <v>1.1609125135877056</v>
      </c>
      <c r="AZ51" s="12">
        <f>AZ50/AZ$6</f>
        <v>1.0271445206002761</v>
      </c>
      <c r="BA51" s="12">
        <f>BA50/BA$6</f>
        <v>1.2645170190865664</v>
      </c>
      <c r="BB51" s="12">
        <f>BB50/BB$6</f>
        <v>1.4056896778115833</v>
      </c>
      <c r="BC51" s="12">
        <f>BC50/BC$6</f>
        <v>0.93404554237445148</v>
      </c>
      <c r="BD51" s="12">
        <f>BD50/BD$6</f>
        <v>0.76303440298900427</v>
      </c>
      <c r="BE51" s="12">
        <f>BE50/BE$6</f>
        <v>0.9501451214215898</v>
      </c>
      <c r="BF51" s="12">
        <f>BF50/BF$6</f>
        <v>0.87244725449755445</v>
      </c>
      <c r="BG51" s="12"/>
      <c r="BH51" s="12">
        <f>BH50/BH$6</f>
        <v>0.82515386810004543</v>
      </c>
      <c r="BI51" s="12">
        <f>BI50/BI$6</f>
        <v>0.29139099162243165</v>
      </c>
      <c r="BJ51" s="12">
        <f>BJ50/BJ$6</f>
        <v>1.0770211034651545</v>
      </c>
      <c r="BK51" s="12">
        <f>BK50/BK$6</f>
        <v>1.0477721337797552</v>
      </c>
      <c r="BL51" s="12">
        <f>BL50/BL$6</f>
        <v>0.9596977104033928</v>
      </c>
      <c r="BM51" s="12">
        <f>BM50/BM$6</f>
        <v>0.98570285842368932</v>
      </c>
      <c r="BN51" s="12">
        <f>BN50/BN$6</f>
        <v>0</v>
      </c>
      <c r="BO51" s="12"/>
      <c r="BP51" s="12">
        <f>BP50/BP$6</f>
        <v>0.9896420009850746</v>
      </c>
      <c r="BQ51" s="12">
        <f>BQ50/BQ$6</f>
        <v>1.0201758539322376</v>
      </c>
      <c r="BR51" s="12">
        <f>BR50/BR$6</f>
        <v>1.1421747605761154</v>
      </c>
      <c r="BS51" s="12">
        <f>BS50/BS$6</f>
        <v>1.034186563740926</v>
      </c>
      <c r="BT51" s="12">
        <f>BT50/BT$6</f>
        <v>0.94021781798515525</v>
      </c>
      <c r="BU51" s="12">
        <f>BU50/BU$6</f>
        <v>1.1004322245518761</v>
      </c>
      <c r="BV51" s="12">
        <f>BV50/BV$6</f>
        <v>0.72095809413320266</v>
      </c>
      <c r="BW51" s="12">
        <f>BW50/BW$6</f>
        <v>0.95501714184214037</v>
      </c>
      <c r="BX51" s="12">
        <f>BX50/BX$6</f>
        <v>1.282638397362418</v>
      </c>
      <c r="BY51" s="12">
        <f>BY50/BY$6</f>
        <v>0.44154280974128568</v>
      </c>
      <c r="BZ51" s="12">
        <f>BZ50/BZ$6</f>
        <v>0.99198259530757171</v>
      </c>
      <c r="CA51" s="12">
        <f>CA50/CA$6</f>
        <v>1.3068828601159597</v>
      </c>
      <c r="CB51" s="12">
        <f>CB50/CB$6</f>
        <v>1.0013355000818618</v>
      </c>
      <c r="CC51" s="12">
        <f>CC50/CC$6</f>
        <v>1.0146252561355638</v>
      </c>
      <c r="CD51" s="12">
        <f>CD50/CD$6</f>
        <v>1.0025472864049718</v>
      </c>
      <c r="CE51" s="12">
        <f>CE50/CE$6</f>
        <v>1.0963645732370495</v>
      </c>
      <c r="CF51" s="12">
        <f>CF50/CF$6</f>
        <v>1.0105304895604938</v>
      </c>
      <c r="CG51" s="12">
        <f>CG50/CG$6</f>
        <v>0.98396464598911459</v>
      </c>
      <c r="CH51" s="12">
        <f>CH50/CH$6</f>
        <v>1.1468958572177594</v>
      </c>
      <c r="CI51" s="12">
        <f>CI50/CI$6</f>
        <v>0.72655582589652723</v>
      </c>
      <c r="CJ51" s="12">
        <f>CJ50/CJ$6</f>
        <v>0.89787200173047554</v>
      </c>
      <c r="CK51" s="12">
        <f>CK50/CK$6</f>
        <v>1.2684308070618593</v>
      </c>
      <c r="CL51" s="12">
        <f>CL50/CL$6</f>
        <v>0.42175085550093588</v>
      </c>
      <c r="CM51" s="12">
        <f>CM50/CM$6</f>
        <v>1.0835287225712082</v>
      </c>
      <c r="CN51" s="12">
        <f>CN50/CN$6</f>
        <v>1.1927806265966963</v>
      </c>
      <c r="CO51" s="12">
        <f>CO50/CO$6</f>
        <v>0.88677579673761708</v>
      </c>
      <c r="CP51" s="12">
        <f>CP50/CP$6</f>
        <v>1.011369332498784</v>
      </c>
      <c r="CQ51" s="12">
        <f>CQ50/CQ$6</f>
        <v>1.0118769451413137</v>
      </c>
      <c r="CR51" s="12">
        <f>CR50/CR$6</f>
        <v>1.1384397827858044</v>
      </c>
      <c r="CS51" s="12">
        <f>CS50/CS$6</f>
        <v>1.0339309812994024</v>
      </c>
      <c r="CT51" s="12">
        <f>CT50/CT$6</f>
        <v>0.81301022148886826</v>
      </c>
      <c r="CU51" s="12">
        <f>CU50/CU$6</f>
        <v>0.98274494909110299</v>
      </c>
      <c r="CV51" s="12">
        <f>CV50/CV$6</f>
        <v>0.69928947696601451</v>
      </c>
      <c r="CW51" s="12">
        <f>CW50/CW$6</f>
        <v>0.97754579359827531</v>
      </c>
      <c r="CX51" s="12">
        <f>CX50/CX$6</f>
        <v>1.2650886818526419</v>
      </c>
      <c r="CY51" s="12">
        <f>CY50/CY$6</f>
        <v>0.45010275114081344</v>
      </c>
      <c r="CZ51" s="12">
        <f>CZ50/CZ$6</f>
        <v>0.96762007999228583</v>
      </c>
      <c r="DA51" s="12">
        <f>DA50/DA$6</f>
        <v>1.4075131411076562</v>
      </c>
      <c r="DB51" s="12">
        <f>DB50/DB$6</f>
        <v>1.096363852621302</v>
      </c>
      <c r="DC51" s="12"/>
      <c r="DD51" s="12">
        <f>DD50/DD$6</f>
        <v>0.91194876407559466</v>
      </c>
      <c r="DE51" s="12">
        <f>DE50/DE$6</f>
        <v>1.0889807252558696</v>
      </c>
      <c r="DF51" s="12">
        <f>DF50/DF$6</f>
        <v>1.169837640744096</v>
      </c>
      <c r="DG51" s="12">
        <f>DG50/DG$6</f>
        <v>1.2879966732591137</v>
      </c>
      <c r="DH51" s="12">
        <f>DH50/DH$6</f>
        <v>1.4467966587456755</v>
      </c>
      <c r="DI51" s="12"/>
      <c r="DJ51" s="12">
        <f>DJ50/DJ$6</f>
        <v>1.2612537249858231</v>
      </c>
      <c r="DK51" s="12">
        <f>DK50/DK$6</f>
        <v>1.2006528543976196</v>
      </c>
      <c r="DL51" s="12">
        <f>DL50/DL$6</f>
        <v>0.96184077525193712</v>
      </c>
      <c r="DM51" s="12">
        <f>DM50/DM$6</f>
        <v>0.97057900721181367</v>
      </c>
      <c r="DN51" s="12"/>
      <c r="DO51" s="12"/>
      <c r="DP51" s="12">
        <f>DP50/DP$6</f>
        <v>1.2583210048405897</v>
      </c>
      <c r="DQ51" s="12">
        <f>DQ50/DQ$6</f>
        <v>0.86878553849077167</v>
      </c>
      <c r="DR51" s="12">
        <f>DR50/DR$6</f>
        <v>1.0902134241540586</v>
      </c>
      <c r="DS51" s="12">
        <f>DS50/DS$6</f>
        <v>0.75125546714845826</v>
      </c>
      <c r="DT51" s="12">
        <f>DT50/DT$6</f>
        <v>1.3996999192835136</v>
      </c>
      <c r="DU51" s="12"/>
      <c r="DV51" s="12"/>
      <c r="DW51" s="12" t="e">
        <f>DW50/DW$6</f>
        <v>#DIV/0!</v>
      </c>
      <c r="DX51" s="12" t="e">
        <f>DX50/DX$6</f>
        <v>#DIV/0!</v>
      </c>
      <c r="DY51" s="12"/>
      <c r="DZ51" s="33">
        <f>(DZ49/(DO49/10000))/(DZ$5/(DO$5/10000))</f>
        <v>1.1205352779913171</v>
      </c>
      <c r="EA51" s="12">
        <f>EA50/EA$6</f>
        <v>0.90388708513708527</v>
      </c>
      <c r="EB51" s="12">
        <f>EB50/EB$6</f>
        <v>1.0005786102588945</v>
      </c>
      <c r="EC51" s="12">
        <f>EC50/EC$6</f>
        <v>1.0205176767676767</v>
      </c>
      <c r="ED51" s="12">
        <f>ED50/ED$6</f>
        <v>0.96469067037994838</v>
      </c>
      <c r="EE51" s="12">
        <f>EE50/EE$6</f>
        <v>1.0345743940785264</v>
      </c>
      <c r="EF51" s="12"/>
      <c r="EG51" s="12"/>
      <c r="EH51" s="12">
        <f>EH50/EH$6</f>
        <v>0.60498912716793662</v>
      </c>
      <c r="EI51" s="12">
        <f>EI50/EI$6</f>
        <v>0.726407083939835</v>
      </c>
      <c r="EJ51" s="12">
        <f>EJ50/EJ$6</f>
        <v>0.96471454626001807</v>
      </c>
      <c r="EK51" s="12">
        <f>EK50/EK$6</f>
        <v>1.1095290327476426</v>
      </c>
      <c r="EL51" s="12">
        <f>EL50/EL$6</f>
        <v>0.91574120251547853</v>
      </c>
      <c r="EM51" s="12">
        <f>EM50/EM$6</f>
        <v>1.3745999248441814</v>
      </c>
      <c r="EN51" s="12">
        <f>EN50/EN$6</f>
        <v>0.9401370774169292</v>
      </c>
      <c r="EO51" s="12">
        <f>EO50/EO$6</f>
        <v>1.0673736743605737</v>
      </c>
      <c r="EP51" s="12">
        <f>EP50/EP$6</f>
        <v>1.0460262008733625</v>
      </c>
      <c r="EQ51" s="12">
        <f>EQ50/EQ$6</f>
        <v>0.5747396708095398</v>
      </c>
      <c r="ER51" s="12">
        <f>ER50/ER$6</f>
        <v>0.72389356461824383</v>
      </c>
      <c r="ES51" s="12">
        <f>ES50/ES$6</f>
        <v>1.036670878312977</v>
      </c>
      <c r="ET51" s="12">
        <f>ET50/ET$6</f>
        <v>1.0793808382521375</v>
      </c>
      <c r="EU51" s="12">
        <f>EU50/EU$6</f>
        <v>0.90699110152919238</v>
      </c>
      <c r="EV51" s="12">
        <f>EV50/EV$6</f>
        <v>0.97796017284345793</v>
      </c>
      <c r="EW51" s="12">
        <f>EW50/EW$6</f>
        <v>1.1022214243094681</v>
      </c>
      <c r="EX51" s="12">
        <f>EX50/EX$6</f>
        <v>0.91395910954422233</v>
      </c>
      <c r="EY51" s="12">
        <f>EY50/EY$6</f>
        <v>0.93296365610776077</v>
      </c>
      <c r="EZ51" s="12">
        <f>EZ50/EZ$6</f>
        <v>1.2671161163461784</v>
      </c>
      <c r="FA51" s="12"/>
      <c r="FB51" s="12"/>
      <c r="FC51" s="12">
        <f>FC50/FC$6</f>
        <v>0.87692307692307692</v>
      </c>
      <c r="FD51" s="12">
        <f>FD50/FD$6</f>
        <v>1.0493723849372387</v>
      </c>
      <c r="FE51" s="12">
        <f>FE50/FE$6</f>
        <v>1.1580952380952381</v>
      </c>
      <c r="FF51" s="12">
        <f>FF50/FF$6</f>
        <v>0</v>
      </c>
      <c r="FG51" s="12">
        <f>FG50/FG$6</f>
        <v>1.0792899408284022</v>
      </c>
      <c r="FH51" s="12">
        <f>FH50/FH$6</f>
        <v>0.97732656514382399</v>
      </c>
      <c r="FI51" s="12">
        <f>FI50/FI$6</f>
        <v>1.0687500000000001</v>
      </c>
      <c r="FJ51" s="12">
        <f>FJ50/FJ$6</f>
        <v>0.90476190476190488</v>
      </c>
      <c r="FK51" s="12">
        <f>FK50/FK$6</f>
        <v>0.97614678899082574</v>
      </c>
      <c r="FL51" s="12">
        <f>FL50/FL$6</f>
        <v>0.92521739130434788</v>
      </c>
      <c r="FM51" s="12">
        <f>FM50/FM$6</f>
        <v>1.0909090909090908</v>
      </c>
      <c r="FN51" s="12">
        <f>FN50/FN$6</f>
        <v>0.88115942028985506</v>
      </c>
      <c r="FO51" s="12">
        <f>FO50/FO$6</f>
        <v>1.0118668596237337</v>
      </c>
      <c r="FP51" s="12">
        <f>FP50/FP$6</f>
        <v>1.8739726027397261</v>
      </c>
      <c r="FQ51" s="12">
        <f>FQ50/FQ$6</f>
        <v>0.87240618101545253</v>
      </c>
      <c r="FR51" s="12">
        <f>FR50/FR$6</f>
        <v>0.97435897435897423</v>
      </c>
      <c r="FS51" s="12"/>
      <c r="FT51" s="12">
        <f>FT49/FT$5</f>
        <v>0.98349834983498352</v>
      </c>
      <c r="FU51" s="12">
        <f>FU50/FU$6</f>
        <v>1.0127388535031847</v>
      </c>
      <c r="FV51" s="12">
        <f>FV50/FV$6</f>
        <v>0.81818181818181812</v>
      </c>
      <c r="FW51" s="18"/>
      <c r="FX51" s="12">
        <f>FX50/FX$6</f>
        <v>0.78181818181818175</v>
      </c>
      <c r="FY51" s="12">
        <f>FY50/FY$6</f>
        <v>0.93170731707317078</v>
      </c>
      <c r="FZ51" s="12">
        <f>FZ50/FZ$6</f>
        <v>0.97378277153558046</v>
      </c>
      <c r="GA51" s="12">
        <f>GA50/GA$6</f>
        <v>1.0588235294117645</v>
      </c>
      <c r="GB51" s="12">
        <f>GB50/GB$6</f>
        <v>1.0465116279069768</v>
      </c>
      <c r="GC51" s="12">
        <f>GC50/GC$6</f>
        <v>1.0919540229885059</v>
      </c>
      <c r="GD51" s="45"/>
      <c r="GE51" s="12">
        <f>GE49/GE$5</f>
        <v>0.87558508655811018</v>
      </c>
      <c r="GF51" s="12">
        <f>GF50/GF$6</f>
        <v>1.1791907514450868</v>
      </c>
      <c r="GG51" s="12">
        <f>GG50/GG$6</f>
        <v>1.1851851851851851</v>
      </c>
      <c r="GH51" s="12">
        <f>GH50/GH$6</f>
        <v>1.008298755186722</v>
      </c>
      <c r="GI51" s="12">
        <f>GI50/GI$6</f>
        <v>1.0192307692307692</v>
      </c>
      <c r="GJ51" s="12">
        <f>GJ50/GJ$6</f>
        <v>1.0305343511450382</v>
      </c>
      <c r="GK51" s="12">
        <f>GK50/GK$6</f>
        <v>0.9651162790697676</v>
      </c>
      <c r="GL51" s="12">
        <f>GL50/GL$6</f>
        <v>0.90757916730211974</v>
      </c>
      <c r="GM51" s="12">
        <f>GM50/GM$6</f>
        <v>0.75362318840579701</v>
      </c>
      <c r="GN51" s="12">
        <f>GN50/GN$6</f>
        <v>0.42857142857142855</v>
      </c>
      <c r="GO51" s="12">
        <f>GO50/GO$6</f>
        <v>0.16666666666666666</v>
      </c>
      <c r="GP51" s="12">
        <f>GP49/GP$5</f>
        <v>0.79874557029510462</v>
      </c>
      <c r="GQ51" s="12">
        <f>GQ49/GQ$5</f>
        <v>0.91224209109698451</v>
      </c>
      <c r="GR51" s="18"/>
      <c r="GS51" s="12">
        <f>GS50/GS$6</f>
        <v>0.96282527881040891</v>
      </c>
      <c r="GT51" s="12">
        <f>GT50/GT$6</f>
        <v>1</v>
      </c>
      <c r="GU51" s="12">
        <f>GU50/GU$6</f>
        <v>1.0157068062827226</v>
      </c>
      <c r="GV51" s="12">
        <f>GV50/GV$6</f>
        <v>1.0752688172043012</v>
      </c>
      <c r="GW51" s="18"/>
      <c r="GX51" s="12">
        <f>GX50/GX$6</f>
        <v>1.0042105263157894</v>
      </c>
      <c r="GY51" s="12">
        <f>GY50/GY$6</f>
        <v>0.79120879120879117</v>
      </c>
      <c r="GZ51" s="1"/>
      <c r="HA51" s="12">
        <f>HA50/HA$6</f>
        <v>0.9759547383309759</v>
      </c>
      <c r="HB51" s="12">
        <f>HB50/HB$6</f>
        <v>0.95103578154425605</v>
      </c>
      <c r="HC51" s="12">
        <f>HC50/HC$6</f>
        <v>0.99882903981264637</v>
      </c>
      <c r="HD51" s="12">
        <f>HD50/HD$6</f>
        <v>0.9828109153403366</v>
      </c>
      <c r="HE51" s="12">
        <f>HE50/HE$6</f>
        <v>0.93023255813953487</v>
      </c>
      <c r="HF51" s="12">
        <f>HF50/HF$6</f>
        <v>0.9968619246861925</v>
      </c>
      <c r="HG51" s="12">
        <f>HG50/HG$6</f>
        <v>1.0022650056625142</v>
      </c>
      <c r="HH51" s="12">
        <f>HH50/HH$6</f>
        <v>1.0022296544035674</v>
      </c>
      <c r="HI51" s="18"/>
      <c r="HJ51" s="12">
        <f>HJ50/HJ$6</f>
        <v>1</v>
      </c>
      <c r="HK51" s="12">
        <f>HK50/HK$6</f>
        <v>1</v>
      </c>
      <c r="HL51" s="12">
        <f>HL50/HL$6</f>
        <v>0.9878706199460916</v>
      </c>
      <c r="HM51" s="12">
        <f>HM50/HM$6</f>
        <v>0.9605633802816903</v>
      </c>
      <c r="HN51" s="12">
        <f>HN50/HN$6</f>
        <v>0.99019607843137269</v>
      </c>
      <c r="HO51" s="12">
        <f>HO50/HO$6</f>
        <v>0.89814814814814814</v>
      </c>
      <c r="HP51" s="12">
        <f>HP50/HP$6</f>
        <v>1.0892857142857142</v>
      </c>
      <c r="HQ51" s="18"/>
      <c r="HR51" s="12">
        <f>HR50/HR$6</f>
        <v>1.027027027027027</v>
      </c>
      <c r="HS51" s="12">
        <f>HS50/HS$6</f>
        <v>1.0372670807453417</v>
      </c>
      <c r="HT51" s="18"/>
      <c r="HU51" s="12">
        <f>HU50/HU$6</f>
        <v>1</v>
      </c>
      <c r="HV51" s="12">
        <f>HV50/HV$6</f>
        <v>0.94117647058823528</v>
      </c>
      <c r="HW51" s="12">
        <f>HW50/HW$6</f>
        <v>0.99257057949479943</v>
      </c>
      <c r="HX51" s="12">
        <f>HX50/HX$6</f>
        <v>1.0150375939849625</v>
      </c>
      <c r="HY51" s="12">
        <f>HY50/HY$6</f>
        <v>1.2105263157894737</v>
      </c>
      <c r="HZ51" s="12">
        <f>HZ50/HZ$6</f>
        <v>1</v>
      </c>
      <c r="IA51" s="18"/>
      <c r="IB51" s="12">
        <f>IB50/IB$6</f>
        <v>1.0044642857142858</v>
      </c>
      <c r="IC51" s="12">
        <f>IC50/IC$6</f>
        <v>1.013157894736842</v>
      </c>
      <c r="ID51" s="12">
        <f>ID50/ID$6</f>
        <v>0.9692982456140351</v>
      </c>
      <c r="IE51" s="12">
        <f>IE50/IE$6</f>
        <v>0.98496240601503759</v>
      </c>
      <c r="IF51" s="12">
        <f>IF50/IF$6</f>
        <v>1.0104166666666667</v>
      </c>
      <c r="IG51" s="12">
        <f>IG50/IG$6</f>
        <v>1.1333333333333335</v>
      </c>
      <c r="IH51" s="18"/>
      <c r="II51" s="12">
        <f>II50/II$6</f>
        <v>0.99779492833517092</v>
      </c>
      <c r="IJ51" s="12">
        <f>IJ50/IJ$6</f>
        <v>1</v>
      </c>
      <c r="IK51" s="12">
        <f>IK50/IK$6</f>
        <v>1.0625</v>
      </c>
      <c r="IL51" s="12">
        <f>IL50/IL$6</f>
        <v>1.0416666666666667</v>
      </c>
      <c r="IM51" s="18"/>
      <c r="IN51" s="12">
        <f>IN50/IN$6</f>
        <v>1.0353982300884956</v>
      </c>
      <c r="IO51" s="12">
        <f>IO50/IO$6</f>
        <v>1.0695187165775402</v>
      </c>
      <c r="IP51" s="12">
        <f>IP50/IP$6</f>
        <v>1.0769230769230771</v>
      </c>
      <c r="IQ51" s="12">
        <f>IQ50/IQ$6</f>
        <v>1.0428571428571429</v>
      </c>
      <c r="IR51" s="12">
        <f>IR50/IR$6</f>
        <v>1.0317460317460319</v>
      </c>
      <c r="IS51" s="12">
        <f>IS50/IS$6</f>
        <v>1.0674157303370788</v>
      </c>
      <c r="IT51" s="12">
        <f>IT50/IT$6</f>
        <v>0.99354838709677418</v>
      </c>
      <c r="IU51" s="12">
        <f>IU50/IU$6</f>
        <v>1.0597014925373134</v>
      </c>
      <c r="IV51" s="12">
        <f>IV50/IV$6</f>
        <v>1.0352941176470587</v>
      </c>
      <c r="IW51" s="12">
        <f>IW50/IW$6</f>
        <v>1.0465116279069768</v>
      </c>
      <c r="IX51" s="12">
        <f>IX50/IX$6</f>
        <v>0.99322816055852181</v>
      </c>
      <c r="IY51" s="12">
        <f>IY50/IY$6</f>
        <v>1.1000000000000001</v>
      </c>
      <c r="IZ51" s="12">
        <f>IZ50/IZ$6</f>
        <v>0.97894736842105257</v>
      </c>
      <c r="JA51" s="12">
        <f>JA50/JA$6</f>
        <v>0.96810715160194549</v>
      </c>
      <c r="JB51" s="12">
        <f>JB50/JB$6</f>
        <v>1.0071942446043165</v>
      </c>
      <c r="JC51" s="12">
        <f>JC50/JC$6</f>
        <v>1.0040431266846361</v>
      </c>
      <c r="JD51" s="12">
        <f>JD50/JD$6</f>
        <v>1.03125</v>
      </c>
      <c r="JE51" s="12">
        <f>JE50/JE$6</f>
        <v>1.032258064516129</v>
      </c>
      <c r="JF51" s="12">
        <f>JF50/JF$6</f>
        <v>1</v>
      </c>
      <c r="JG51" s="12">
        <f>JG50/JG$6</f>
        <v>0.90540540540540548</v>
      </c>
      <c r="JH51" s="12">
        <f>JH50/JH$6</f>
        <v>1</v>
      </c>
      <c r="JI51" s="12">
        <f>JI50/JI$6</f>
        <v>1.0227272727272727</v>
      </c>
      <c r="JJ51" s="12">
        <f>JJ50/JJ$6</f>
        <v>1</v>
      </c>
      <c r="JK51" s="12">
        <f>JK50/JK$6</f>
        <v>0.97058823529411764</v>
      </c>
      <c r="JL51" s="12">
        <f>JL50/JL$6</f>
        <v>1</v>
      </c>
      <c r="JM51" s="1"/>
      <c r="JN51" s="1"/>
      <c r="JO51" s="56">
        <f>JO50/JO$6</f>
        <v>0.83147920666746211</v>
      </c>
      <c r="JP51" s="56">
        <f>JP50/JP$6</f>
        <v>0.73955871998591172</v>
      </c>
      <c r="JQ51" s="56">
        <f>JQ50/JQ$6</f>
        <v>0.95288868290040474</v>
      </c>
      <c r="JR51" s="56">
        <f>JR50/JR$6</f>
        <v>1.2525359899509771</v>
      </c>
      <c r="JS51" s="56">
        <f>JS50/JS$6</f>
        <v>1.2378634884883637</v>
      </c>
      <c r="JT51" s="56">
        <f>JT50/JT$6</f>
        <v>1.1501448067405882</v>
      </c>
      <c r="JU51" s="56">
        <f>JU50/JU$6</f>
        <v>1.1428996174884907</v>
      </c>
      <c r="JV51" s="56">
        <f>JV50/JV$6</f>
        <v>1.3605920729669938</v>
      </c>
      <c r="JW51" s="56">
        <f>JW50/JW$6</f>
        <v>1.048741816491336</v>
      </c>
      <c r="JX51" s="56">
        <f>JX50/JX$6</f>
        <v>0.9142644831053961</v>
      </c>
      <c r="JY51" s="56">
        <f>JY50/JY$6</f>
        <v>0.91619625223544043</v>
      </c>
      <c r="JZ51" s="56">
        <f>JZ50/JZ$6</f>
        <v>0.90828707196950764</v>
      </c>
      <c r="KA51" s="7"/>
      <c r="KB51" s="12">
        <f>KB50/KB$6</f>
        <v>0.99497881972928071</v>
      </c>
      <c r="KC51" s="12">
        <f>KC50/KC$6</f>
        <v>1.0319746938576968</v>
      </c>
      <c r="KD51" s="12">
        <f>KD50/KD$6</f>
        <v>0.92195290882009795</v>
      </c>
      <c r="KE51" s="12">
        <f>KE50/KE$6</f>
        <v>0.96643044763051322</v>
      </c>
      <c r="KF51" s="12">
        <f>KF50/KF$6</f>
        <v>0.96869309083258326</v>
      </c>
      <c r="KG51" s="12">
        <f>KG50/KG$6</f>
        <v>0.74141549104172444</v>
      </c>
      <c r="KH51" s="12">
        <f>KH50/KH$6</f>
        <v>0.9955428339887481</v>
      </c>
      <c r="KI51" s="12">
        <f>KI50/KI$6</f>
        <v>1.0605333251986442</v>
      </c>
      <c r="KJ51" s="12">
        <f>KJ50/KJ$6</f>
        <v>0.99472650206175905</v>
      </c>
      <c r="KK51" s="12">
        <f>KK50/KK$6</f>
        <v>1.0288952822299908</v>
      </c>
      <c r="KL51" s="12">
        <f>KL50/KL$6</f>
        <v>1.0459770114942528</v>
      </c>
      <c r="KM51" s="12">
        <f>KM50/KM$6</f>
        <v>1.0528281720248645</v>
      </c>
      <c r="KN51" s="12">
        <f>KN50/KN$6</f>
        <v>1.1608326530612245</v>
      </c>
      <c r="KO51" s="12">
        <f>KO50/KO$6</f>
        <v>1.0473140577963373</v>
      </c>
      <c r="KP51" s="12">
        <f>KP50/KP$6</f>
        <v>1.0249891776093061</v>
      </c>
      <c r="KQ51" s="12">
        <f>KQ50/KQ$6</f>
        <v>1.066324222295866</v>
      </c>
      <c r="KR51" s="12">
        <f>KR50/KR$6</f>
        <v>0.99907748860669043</v>
      </c>
      <c r="KS51" s="12">
        <f>KS50/KS$6</f>
        <v>0.97667788603176009</v>
      </c>
      <c r="KT51" s="12">
        <f>KT50/KT$6</f>
        <v>1.0859996298308208</v>
      </c>
      <c r="KU51" s="12">
        <f>KU50/KU$6</f>
        <v>1.0612976859811349</v>
      </c>
      <c r="KV51" s="12">
        <f>KV50/KV$6</f>
        <v>0.93705556295183323</v>
      </c>
      <c r="KW51" s="12">
        <f>KW50/KW$6</f>
        <v>1.0922700332197361</v>
      </c>
      <c r="KX51" s="12">
        <f>KX50/KX$6</f>
        <v>1.1162790697674418</v>
      </c>
      <c r="KY51" s="12">
        <f>KY50/KY$6</f>
        <v>1.103448275862069</v>
      </c>
      <c r="KZ51" s="12">
        <f>KZ50/KZ$6</f>
        <v>1.103448275862069</v>
      </c>
      <c r="LA51" s="12">
        <f>LA50/LA$6</f>
        <v>0.99758172697647629</v>
      </c>
      <c r="LB51" s="12">
        <f>LB50/LB$6</f>
        <v>1.1248087048855511</v>
      </c>
      <c r="LC51" s="12">
        <f>LC50/LC$6</f>
        <v>1.3186462809164479</v>
      </c>
      <c r="LD51" s="12">
        <f>LD50/LD$6</f>
        <v>1.0138896498437115</v>
      </c>
      <c r="LE51" s="12">
        <f>LE50/LE$6</f>
        <v>1.0475697246082936</v>
      </c>
      <c r="LF51" s="12">
        <f>LF50/LF$6</f>
        <v>1.0324314745703937</v>
      </c>
      <c r="LG51" s="7"/>
      <c r="LH51" s="7"/>
      <c r="LI51" s="7"/>
      <c r="LJ51" s="72" t="e">
        <f>LJ50/LJ$6</f>
        <v>#DIV/0!</v>
      </c>
      <c r="LK51" s="72" t="e">
        <f>LK50/LK$6</f>
        <v>#DIV/0!</v>
      </c>
      <c r="LL51" s="12">
        <f>LL50/LL$6</f>
        <v>0</v>
      </c>
      <c r="LM51" s="12">
        <f>LM50/LM$6</f>
        <v>1.2935000000000001</v>
      </c>
      <c r="LN51" s="12">
        <f>LN50/LN$6</f>
        <v>1.6583333333333334</v>
      </c>
      <c r="LO51" s="12">
        <f>LO50/LO$6</f>
        <v>1.7003164556962025</v>
      </c>
      <c r="LP51" s="12">
        <f>LP50/LP$6</f>
        <v>1.2437499999999999</v>
      </c>
      <c r="LQ51" s="12">
        <f>LQ50/LQ$6</f>
        <v>1.2291176470588234</v>
      </c>
      <c r="LR51" s="12">
        <f>LR50/LR$6</f>
        <v>1.5307692307692307</v>
      </c>
      <c r="LS51" s="12">
        <f>LS50/LS$6</f>
        <v>1.638109756097561</v>
      </c>
      <c r="LT51" s="7"/>
      <c r="LU51" s="12">
        <f>LU50/LU$6</f>
        <v>1.2351049400955649</v>
      </c>
      <c r="LV51" s="12">
        <f>LV50/LV$6</f>
        <v>1.1719766364646294</v>
      </c>
      <c r="LW51" s="10"/>
      <c r="LX51" s="7"/>
      <c r="LY51" s="7"/>
      <c r="LZ51" s="7"/>
      <c r="MA51" s="7"/>
      <c r="MB51" s="7"/>
      <c r="MC51" s="7"/>
      <c r="MD51" s="7"/>
      <c r="ME51" s="7"/>
      <c r="MF51" s="7"/>
      <c r="MG51" s="12">
        <f>MG50/MG$6</f>
        <v>1.2505158893933142</v>
      </c>
      <c r="MH51" s="12">
        <f>MH50/MH$6</f>
        <v>0.74669198865911302</v>
      </c>
      <c r="MI51" s="12">
        <f>MI50/MI$6</f>
        <v>1.0834159467497522</v>
      </c>
      <c r="MJ51" s="12">
        <f>MJ50/MJ$6</f>
        <v>1.0199681182328881</v>
      </c>
      <c r="MK51" s="12">
        <f>MK50/MK$6</f>
        <v>1.018101916512421</v>
      </c>
      <c r="ML51" s="12">
        <f>ML50/ML$6</f>
        <v>0.75772145991832129</v>
      </c>
      <c r="MM51" s="12">
        <f>MM50/MM$6</f>
        <v>1.0511436143495794</v>
      </c>
      <c r="MN51" s="12">
        <f>MN50/MN$6</f>
        <v>0.97718509324254688</v>
      </c>
      <c r="MO51" s="12">
        <f>MO50/MO$6</f>
        <v>0.91915731584940497</v>
      </c>
      <c r="MP51" s="12">
        <f>MP50/MP$6</f>
        <v>1.3225900598859912</v>
      </c>
      <c r="MQ51" s="12">
        <f>MQ50/MQ$6</f>
        <v>0.99693485761507417</v>
      </c>
      <c r="MR51" s="12">
        <f>MR50/MR$6</f>
        <v>1.0528277970398539</v>
      </c>
      <c r="MS51" s="12">
        <f>MS50/MS$6</f>
        <v>0.8055799150374402</v>
      </c>
      <c r="MT51" s="12">
        <f>MT50/MT$6</f>
        <v>1.1864561467554988</v>
      </c>
      <c r="MU51" s="12">
        <f>MU50/MU$6</f>
        <v>1.2166893744441145</v>
      </c>
      <c r="MV51" s="12">
        <f>MV50/MV$6</f>
        <v>0</v>
      </c>
      <c r="MW51" s="12">
        <f>MW50/MW$6</f>
        <v>1.1737497191543516</v>
      </c>
      <c r="MX51" s="12">
        <f>MX50/MX$6</f>
        <v>0.42898164871893923</v>
      </c>
      <c r="MY51" s="12">
        <f>MY50/MY$6</f>
        <v>0.93356155268647256</v>
      </c>
      <c r="MZ51" s="12">
        <f>MZ50/MZ$6</f>
        <v>0.96938147829193211</v>
      </c>
      <c r="NA51" s="7"/>
      <c r="NB51" s="7"/>
      <c r="NC51" s="12">
        <f>NC50/NC$6</f>
        <v>0.98895350946248728</v>
      </c>
      <c r="ND51" s="12">
        <f>ND50/ND$6</f>
        <v>1.0105084160747828</v>
      </c>
      <c r="NE51" s="12">
        <f>NE50/NE$6</f>
        <v>0.94109196253370941</v>
      </c>
      <c r="NF51" s="12">
        <f>NF50/NF$6</f>
        <v>0.93794533459634954</v>
      </c>
      <c r="NG51" s="12">
        <f>NG50/NG$6</f>
        <v>0.91605567118561437</v>
      </c>
      <c r="NH51" s="12">
        <f>NH50/NH$6</f>
        <v>0.6882858784351924</v>
      </c>
      <c r="NI51" s="12">
        <f>NI50/NI$6</f>
        <v>0.97283600352098831</v>
      </c>
      <c r="NJ51" s="12">
        <f>NJ50/NJ$6</f>
        <v>1.0888433247332643</v>
      </c>
      <c r="NK51" s="12">
        <f>NK50/NK$6</f>
        <v>1.341485287934977</v>
      </c>
      <c r="NL51" s="12">
        <f>NL50/NL$6</f>
        <v>1.1207277531318267</v>
      </c>
      <c r="NM51" s="12">
        <f>NM50/NM$6</f>
        <v>0.93381033949065106</v>
      </c>
      <c r="NN51" s="12">
        <f>NN50/NN$6</f>
        <v>0.6882858784351924</v>
      </c>
      <c r="NO51" s="12">
        <f>NO50/NO$6</f>
        <v>0.97283600352098831</v>
      </c>
      <c r="NP51" s="12">
        <f>NP50/NP$6</f>
        <v>1.0888433247332643</v>
      </c>
      <c r="NQ51" s="12">
        <f>NQ50/NQ$6</f>
        <v>1.3096450419206163</v>
      </c>
    </row>
    <row r="52" spans="1:381">
      <c r="A52" s="2" t="s">
        <v>21</v>
      </c>
      <c r="B52" s="10">
        <v>34380</v>
      </c>
      <c r="C52" s="10">
        <v>18211</v>
      </c>
      <c r="D52" s="10">
        <v>16169</v>
      </c>
      <c r="E52" s="10">
        <v>1305</v>
      </c>
      <c r="F52" s="10">
        <v>1781</v>
      </c>
      <c r="G52" s="1">
        <v>841</v>
      </c>
      <c r="H52" s="10">
        <v>10167</v>
      </c>
      <c r="I52" s="10">
        <v>11180</v>
      </c>
      <c r="J52" s="10">
        <v>4506</v>
      </c>
      <c r="K52" s="10">
        <v>3733</v>
      </c>
      <c r="L52" s="1">
        <v>867</v>
      </c>
      <c r="M52" s="1">
        <f>E52+F52+G52</f>
        <v>3927</v>
      </c>
      <c r="N52" s="1">
        <f>H52</f>
        <v>10167</v>
      </c>
      <c r="O52" s="1">
        <f>I52</f>
        <v>11180</v>
      </c>
      <c r="P52" s="1">
        <f>J52</f>
        <v>4506</v>
      </c>
      <c r="Q52" s="1">
        <f>K52+L52</f>
        <v>4600</v>
      </c>
      <c r="R52" s="1">
        <v>14087</v>
      </c>
      <c r="S52" s="1">
        <v>1882</v>
      </c>
      <c r="T52" s="1">
        <v>3693</v>
      </c>
      <c r="U52" s="1">
        <v>370</v>
      </c>
      <c r="V52" s="1">
        <v>4226</v>
      </c>
      <c r="W52" s="1">
        <v>1456</v>
      </c>
      <c r="X52" s="1">
        <v>2159</v>
      </c>
      <c r="Y52" s="1">
        <v>301</v>
      </c>
      <c r="Z52" s="1">
        <v>14087</v>
      </c>
      <c r="AA52" s="10">
        <v>7236</v>
      </c>
      <c r="AB52" s="1">
        <v>107</v>
      </c>
      <c r="AC52" s="1">
        <v>877</v>
      </c>
      <c r="AD52" s="10">
        <v>1031</v>
      </c>
      <c r="AE52" s="1">
        <v>4627</v>
      </c>
      <c r="AF52" s="1">
        <v>209</v>
      </c>
      <c r="AG52" s="1">
        <v>840</v>
      </c>
      <c r="AH52" s="1">
        <v>14087</v>
      </c>
      <c r="AI52" s="1">
        <v>122</v>
      </c>
      <c r="AJ52" s="1">
        <v>834</v>
      </c>
      <c r="AK52" s="1">
        <v>7218</v>
      </c>
      <c r="AL52" s="1">
        <v>3530</v>
      </c>
      <c r="AM52" s="1">
        <v>2383</v>
      </c>
      <c r="AN52" s="1">
        <v>4.7</v>
      </c>
      <c r="AO52" s="1">
        <v>14087</v>
      </c>
      <c r="AP52" s="1">
        <v>5575</v>
      </c>
      <c r="AQ52" s="1">
        <v>4445</v>
      </c>
      <c r="AR52" s="1">
        <v>3376</v>
      </c>
      <c r="AS52" s="1">
        <v>653</v>
      </c>
      <c r="AT52" s="1">
        <v>38</v>
      </c>
      <c r="AU52" s="1">
        <v>409</v>
      </c>
      <c r="AV52" s="1">
        <v>4096</v>
      </c>
      <c r="AW52" s="1"/>
      <c r="AX52" s="1">
        <v>262</v>
      </c>
      <c r="AY52" s="1">
        <v>2347</v>
      </c>
      <c r="AZ52" s="1">
        <v>3044</v>
      </c>
      <c r="BA52" s="1">
        <v>275</v>
      </c>
      <c r="BB52" s="1">
        <v>38</v>
      </c>
      <c r="BC52" s="1">
        <v>907</v>
      </c>
      <c r="BD52" s="1">
        <v>2803</v>
      </c>
      <c r="BE52" s="1">
        <v>121</v>
      </c>
      <c r="BF52" s="1">
        <v>1376</v>
      </c>
      <c r="BG52" s="1">
        <v>14418</v>
      </c>
      <c r="BH52" s="1">
        <v>253</v>
      </c>
      <c r="BI52" s="1">
        <v>94</v>
      </c>
      <c r="BJ52" s="1">
        <v>792</v>
      </c>
      <c r="BK52" s="1">
        <v>1246</v>
      </c>
      <c r="BL52" s="1">
        <v>1170</v>
      </c>
      <c r="BM52" s="1">
        <v>11223</v>
      </c>
      <c r="BN52" s="1">
        <v>3</v>
      </c>
      <c r="BO52" s="1"/>
      <c r="BP52" s="1">
        <v>27194</v>
      </c>
      <c r="BQ52" s="1">
        <v>14603</v>
      </c>
      <c r="BR52" s="1">
        <v>2041</v>
      </c>
      <c r="BS52" s="1">
        <v>7337</v>
      </c>
      <c r="BT52" s="1">
        <v>1795</v>
      </c>
      <c r="BU52" s="1">
        <v>709</v>
      </c>
      <c r="BV52" s="1">
        <v>2721</v>
      </c>
      <c r="BW52" s="1">
        <v>12591</v>
      </c>
      <c r="BX52" s="1">
        <v>2461</v>
      </c>
      <c r="BY52" s="1">
        <v>8383</v>
      </c>
      <c r="BZ52" s="1">
        <v>659</v>
      </c>
      <c r="CA52" s="1">
        <v>731</v>
      </c>
      <c r="CB52" s="1">
        <v>357</v>
      </c>
      <c r="CC52" s="1">
        <v>13177</v>
      </c>
      <c r="CD52" s="1">
        <v>7536</v>
      </c>
      <c r="CE52" s="1">
        <v>543</v>
      </c>
      <c r="CF52" s="1">
        <v>4223</v>
      </c>
      <c r="CG52" s="1">
        <v>1106</v>
      </c>
      <c r="CH52" s="1">
        <v>439</v>
      </c>
      <c r="CI52" s="1">
        <v>1225</v>
      </c>
      <c r="CJ52" s="1">
        <v>5641</v>
      </c>
      <c r="CK52" s="1">
        <v>1066</v>
      </c>
      <c r="CL52" s="1">
        <v>3922</v>
      </c>
      <c r="CM52" s="1">
        <v>64</v>
      </c>
      <c r="CN52" s="1">
        <v>424</v>
      </c>
      <c r="CO52" s="1">
        <v>165</v>
      </c>
      <c r="CP52" s="1">
        <v>14017</v>
      </c>
      <c r="CQ52" s="1">
        <v>7067</v>
      </c>
      <c r="CR52" s="1">
        <v>1498</v>
      </c>
      <c r="CS52" s="1">
        <v>3114</v>
      </c>
      <c r="CT52" s="1">
        <v>689</v>
      </c>
      <c r="CU52" s="1">
        <v>270</v>
      </c>
      <c r="CV52" s="1">
        <v>1496</v>
      </c>
      <c r="CW52" s="1">
        <v>6950</v>
      </c>
      <c r="CX52" s="1">
        <v>1395</v>
      </c>
      <c r="CY52" s="1">
        <v>4461</v>
      </c>
      <c r="CZ52" s="1">
        <v>595</v>
      </c>
      <c r="DA52" s="1">
        <v>307</v>
      </c>
      <c r="DB52" s="1">
        <v>192</v>
      </c>
      <c r="DC52" s="1"/>
      <c r="DD52" s="1">
        <v>20518</v>
      </c>
      <c r="DE52" s="1">
        <v>8766</v>
      </c>
      <c r="DF52" s="1">
        <v>2771</v>
      </c>
      <c r="DG52" s="1">
        <v>858</v>
      </c>
      <c r="DH52" s="1">
        <v>310</v>
      </c>
      <c r="DI52" s="1"/>
      <c r="DJ52" s="1">
        <v>1991</v>
      </c>
      <c r="DK52" s="1">
        <v>2689</v>
      </c>
      <c r="DL52" s="1">
        <v>28543</v>
      </c>
      <c r="DM52" s="10">
        <f>DD52+DE52</f>
        <v>29284</v>
      </c>
      <c r="DN52" s="1"/>
      <c r="DO52" s="1">
        <v>29569</v>
      </c>
      <c r="DP52" s="1">
        <v>3437</v>
      </c>
      <c r="DQ52" s="1">
        <v>7305</v>
      </c>
      <c r="DR52" s="1">
        <v>1557</v>
      </c>
      <c r="DS52" s="1">
        <v>14280</v>
      </c>
      <c r="DT52" s="1">
        <v>2990</v>
      </c>
      <c r="DU52" s="1"/>
      <c r="DV52" s="23"/>
      <c r="DW52" s="23"/>
      <c r="DX52" s="23"/>
      <c r="DY52" s="1"/>
      <c r="DZ52" s="34">
        <v>1495</v>
      </c>
      <c r="EA52" s="36">
        <v>70</v>
      </c>
      <c r="EB52" s="36">
        <v>785</v>
      </c>
      <c r="EC52" s="36">
        <v>640</v>
      </c>
      <c r="ED52" s="36">
        <v>805</v>
      </c>
      <c r="EE52" s="36">
        <v>690</v>
      </c>
      <c r="EF52" s="37"/>
      <c r="EG52" s="36">
        <v>950</v>
      </c>
      <c r="EH52" s="36">
        <v>75</v>
      </c>
      <c r="EI52" s="36">
        <v>40</v>
      </c>
      <c r="EJ52" s="36">
        <v>220</v>
      </c>
      <c r="EK52" s="36">
        <v>210</v>
      </c>
      <c r="EL52" s="36">
        <v>220</v>
      </c>
      <c r="EM52" s="36">
        <v>185</v>
      </c>
      <c r="EN52" s="36">
        <v>530</v>
      </c>
      <c r="EO52" s="36">
        <v>420</v>
      </c>
      <c r="EP52" s="36">
        <v>0</v>
      </c>
      <c r="EQ52" s="36">
        <v>20</v>
      </c>
      <c r="ER52" s="36">
        <v>95</v>
      </c>
      <c r="ES52" s="36">
        <v>835</v>
      </c>
      <c r="ET52" s="36">
        <v>455</v>
      </c>
      <c r="EU52" s="36">
        <v>395</v>
      </c>
      <c r="EV52" s="36">
        <v>100</v>
      </c>
      <c r="EW52" s="36">
        <v>190</v>
      </c>
      <c r="EX52" s="36">
        <v>420</v>
      </c>
      <c r="EY52" s="36">
        <v>260</v>
      </c>
      <c r="EZ52" s="36">
        <v>80</v>
      </c>
      <c r="FA52" s="1"/>
      <c r="FB52" s="36">
        <v>115</v>
      </c>
      <c r="FC52" s="36">
        <v>35</v>
      </c>
      <c r="FD52" s="36">
        <v>60</v>
      </c>
      <c r="FE52" s="36">
        <v>15</v>
      </c>
      <c r="FF52" s="36">
        <v>5</v>
      </c>
      <c r="FG52" s="36">
        <v>40</v>
      </c>
      <c r="FH52" s="36">
        <v>75</v>
      </c>
      <c r="FI52" s="36">
        <v>25</v>
      </c>
      <c r="FJ52" s="36">
        <v>10</v>
      </c>
      <c r="FK52" s="36">
        <v>25</v>
      </c>
      <c r="FL52" s="36">
        <v>30</v>
      </c>
      <c r="FM52" s="36">
        <v>25</v>
      </c>
      <c r="FN52" s="36">
        <v>15</v>
      </c>
      <c r="FO52" s="36">
        <v>100</v>
      </c>
      <c r="FP52" s="36">
        <v>10</v>
      </c>
      <c r="FQ52" s="36">
        <v>55</v>
      </c>
      <c r="FR52" s="36">
        <v>50</v>
      </c>
      <c r="FS52" s="10">
        <v>15502</v>
      </c>
      <c r="FT52" s="18">
        <v>31.2</v>
      </c>
      <c r="FU52" s="10">
        <f>$FS52*FU53</f>
        <v>1999.758</v>
      </c>
      <c r="FV52" s="10">
        <f>$FS52*FV53</f>
        <v>139.518</v>
      </c>
      <c r="FW52" s="18"/>
      <c r="FX52" s="10">
        <f>$FS52*FX53</f>
        <v>883.61400000000003</v>
      </c>
      <c r="FY52" s="10">
        <f>$FS52*FY53</f>
        <v>3270.922</v>
      </c>
      <c r="FZ52" s="10">
        <f>$FS52*FZ53</f>
        <v>4387.0659999999998</v>
      </c>
      <c r="GA52" s="10">
        <f>$FS52*GA53</f>
        <v>2309.7979999999998</v>
      </c>
      <c r="GB52" s="10">
        <f>$FS52*GB53</f>
        <v>1999.758</v>
      </c>
      <c r="GC52" s="10">
        <f>$FS52*GC53</f>
        <v>2650.8420000000001</v>
      </c>
      <c r="GD52" s="45"/>
      <c r="GE52" s="47">
        <v>41003.599999999999</v>
      </c>
      <c r="GF52" s="10">
        <f>$FS52*GF53</f>
        <v>2340.8020000000001</v>
      </c>
      <c r="GG52" s="10">
        <f>$FS52*GG53</f>
        <v>682.08799999999997</v>
      </c>
      <c r="GH52" s="10">
        <f>$FS52*GH53</f>
        <v>4387.0659999999998</v>
      </c>
      <c r="GI52" s="10">
        <f>$FS52*GI53</f>
        <v>2371.806</v>
      </c>
      <c r="GJ52" s="10">
        <f>$FS52*GJ53</f>
        <v>1875.742</v>
      </c>
      <c r="GK52" s="10">
        <f>$FS52*GK53</f>
        <v>1209.1559999999999</v>
      </c>
      <c r="GL52" s="10">
        <f>$FS52*GL53</f>
        <v>1209.1559999999999</v>
      </c>
      <c r="GM52" s="10">
        <f>$FS52*GM53</f>
        <v>1007.63</v>
      </c>
      <c r="GN52" s="10">
        <f>$FS52*GN53</f>
        <v>604.57799999999997</v>
      </c>
      <c r="GO52" s="10">
        <f>$FS52*GO53</f>
        <v>341.04399999999998</v>
      </c>
      <c r="GP52" s="47">
        <v>179826</v>
      </c>
      <c r="GQ52" s="17">
        <f>GP52/GE52</f>
        <v>4.3856149216166385</v>
      </c>
      <c r="GR52" s="18"/>
      <c r="GS52" s="10">
        <f>$FS52*GS53</f>
        <v>4232.0460000000003</v>
      </c>
      <c r="GT52" s="10">
        <f>$FS52*GT53</f>
        <v>6867.3860000000004</v>
      </c>
      <c r="GU52" s="10">
        <f>$FS52*GU53</f>
        <v>2945.38</v>
      </c>
      <c r="GV52" s="10">
        <f>$FS52*GV53</f>
        <v>1457.1880000000001</v>
      </c>
      <c r="GW52" s="18"/>
      <c r="GX52" s="10"/>
      <c r="GY52" s="10"/>
      <c r="GZ52" s="7"/>
      <c r="HA52" s="7"/>
      <c r="HB52" s="10"/>
      <c r="HC52" s="10"/>
      <c r="HD52" s="10"/>
      <c r="HE52" s="10"/>
      <c r="HF52" s="10"/>
      <c r="HG52" s="10"/>
      <c r="HH52" s="10"/>
      <c r="HI52" s="18"/>
      <c r="HJ52" s="10"/>
      <c r="HK52" s="10"/>
      <c r="HL52" s="10"/>
      <c r="HM52" s="10"/>
      <c r="HN52" s="10"/>
      <c r="HO52" s="10"/>
      <c r="HP52" s="10"/>
      <c r="HQ52" s="18"/>
      <c r="HR52" s="10"/>
      <c r="HS52" s="10"/>
      <c r="HT52" s="18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  <c r="IG52" s="10"/>
      <c r="IH52" s="18"/>
      <c r="II52" s="10"/>
      <c r="IJ52" s="10"/>
      <c r="IK52" s="10"/>
      <c r="IL52" s="10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  <c r="JA52" s="18"/>
      <c r="JB52" s="18"/>
      <c r="JC52" s="18"/>
      <c r="JD52" s="18"/>
      <c r="JE52" s="18"/>
      <c r="JF52" s="18"/>
      <c r="JG52" s="18"/>
      <c r="JH52" s="18"/>
      <c r="JI52" s="18"/>
      <c r="JJ52" s="18"/>
      <c r="JK52" s="18"/>
      <c r="JL52" s="18"/>
      <c r="JM52" s="7"/>
      <c r="JN52" s="55">
        <v>13246</v>
      </c>
      <c r="JO52" s="55">
        <v>1265</v>
      </c>
      <c r="JP52" s="55">
        <v>4664</v>
      </c>
      <c r="JQ52" s="55">
        <v>1874</v>
      </c>
      <c r="JR52" s="55">
        <v>1225</v>
      </c>
      <c r="JS52" s="55">
        <v>633</v>
      </c>
      <c r="JT52" s="55">
        <v>883</v>
      </c>
      <c r="JU52" s="55">
        <v>1093</v>
      </c>
      <c r="JV52" s="55">
        <v>265</v>
      </c>
      <c r="JW52" s="55">
        <v>1344</v>
      </c>
      <c r="JX52" s="9">
        <v>1932</v>
      </c>
      <c r="JY52" s="10">
        <v>1436</v>
      </c>
      <c r="JZ52" s="10">
        <v>496</v>
      </c>
      <c r="KA52" s="1"/>
      <c r="KB52" s="18"/>
      <c r="KC52" s="18"/>
      <c r="KD52" s="18"/>
      <c r="KE52" s="18"/>
      <c r="KF52" s="18"/>
      <c r="KG52" s="18"/>
      <c r="KH52" s="18"/>
      <c r="KI52" s="18"/>
      <c r="KJ52" s="18"/>
      <c r="KK52" s="18"/>
      <c r="KL52" s="18"/>
      <c r="KM52" s="18"/>
      <c r="KN52" s="18"/>
      <c r="KO52" s="18"/>
      <c r="KP52" s="18"/>
      <c r="KQ52" s="18"/>
      <c r="KR52" s="18"/>
      <c r="KS52" s="18"/>
      <c r="KT52" s="18"/>
      <c r="KU52" s="18"/>
      <c r="KV52" s="18"/>
      <c r="KW52" s="18"/>
      <c r="KX52" s="18"/>
      <c r="KY52" s="18"/>
      <c r="KZ52" s="18"/>
      <c r="LA52" s="18"/>
      <c r="LB52" s="18"/>
      <c r="LC52" s="18"/>
      <c r="LD52" s="18"/>
      <c r="LE52" s="18"/>
      <c r="LF52" s="18"/>
      <c r="LG52" s="1"/>
      <c r="LH52" s="1" t="s">
        <v>342</v>
      </c>
      <c r="LI52" s="64">
        <v>40</v>
      </c>
      <c r="LJ52" s="71"/>
      <c r="LK52" s="74"/>
      <c r="LL52" s="75"/>
      <c r="LM52" s="75">
        <v>10</v>
      </c>
      <c r="LN52" s="75">
        <v>2</v>
      </c>
      <c r="LO52" s="75">
        <v>1</v>
      </c>
      <c r="LP52" s="75">
        <v>1</v>
      </c>
      <c r="LQ52" s="75">
        <v>23</v>
      </c>
      <c r="LR52" s="75">
        <v>1</v>
      </c>
      <c r="LS52" s="75"/>
      <c r="LT52" s="1"/>
      <c r="LU52" s="77">
        <v>3886.1615852356053</v>
      </c>
      <c r="LV52" s="39">
        <v>995.36077511401697</v>
      </c>
      <c r="LW52" s="55">
        <v>6712.2799738380409</v>
      </c>
      <c r="LX52" s="7" t="s">
        <v>377</v>
      </c>
      <c r="LY52" s="78">
        <v>5</v>
      </c>
      <c r="LZ52" s="78">
        <v>6</v>
      </c>
      <c r="MA52" s="78">
        <v>4</v>
      </c>
      <c r="MB52" s="1"/>
      <c r="MC52" s="1">
        <v>0</v>
      </c>
      <c r="MD52" s="1">
        <v>1</v>
      </c>
      <c r="ME52" s="1">
        <v>0</v>
      </c>
      <c r="MF52" s="1">
        <v>0</v>
      </c>
      <c r="MG52" s="79">
        <f>MH52*MG53</f>
        <v>12.001999999999999</v>
      </c>
      <c r="MH52" s="81">
        <v>17</v>
      </c>
      <c r="MI52" s="79">
        <f>MJ52*MI53</f>
        <v>17.006</v>
      </c>
      <c r="MJ52" s="81">
        <v>22</v>
      </c>
      <c r="MK52" s="79">
        <f>ML52*MK53</f>
        <v>227.10600000000002</v>
      </c>
      <c r="ML52" s="81">
        <v>341</v>
      </c>
      <c r="MM52" s="81">
        <v>1940</v>
      </c>
      <c r="MN52" s="81">
        <v>246</v>
      </c>
      <c r="MO52" s="81">
        <v>28</v>
      </c>
      <c r="MP52" s="79">
        <f>MQ52*MP53</f>
        <v>125.05500000000001</v>
      </c>
      <c r="MQ52" s="81">
        <v>397</v>
      </c>
      <c r="MR52" s="79">
        <f>MS52*MR53</f>
        <v>97.03</v>
      </c>
      <c r="MS52" s="81">
        <v>155</v>
      </c>
      <c r="MT52" s="79">
        <f>MU52*MT53</f>
        <v>48.139999999999993</v>
      </c>
      <c r="MU52" s="81">
        <v>332</v>
      </c>
      <c r="MV52" s="81">
        <v>2</v>
      </c>
      <c r="MW52" s="81">
        <v>8</v>
      </c>
      <c r="MX52" s="81">
        <v>30</v>
      </c>
      <c r="MY52" s="81">
        <v>86</v>
      </c>
      <c r="MZ52" s="79">
        <f>MY52*MZ53</f>
        <v>65.016000000000005</v>
      </c>
      <c r="NA52" s="1"/>
      <c r="NB52" s="10">
        <v>33223</v>
      </c>
      <c r="NC52" s="10">
        <v>15845</v>
      </c>
      <c r="ND52" s="10">
        <v>17378</v>
      </c>
      <c r="NE52" s="10">
        <v>1281</v>
      </c>
      <c r="NF52" s="10">
        <v>1543</v>
      </c>
      <c r="NG52" s="1">
        <v>830</v>
      </c>
      <c r="NH52" s="10">
        <v>10450</v>
      </c>
      <c r="NI52" s="10">
        <v>8698</v>
      </c>
      <c r="NJ52" s="10">
        <v>6062</v>
      </c>
      <c r="NK52" s="10">
        <v>3543</v>
      </c>
      <c r="NL52" s="1">
        <v>816</v>
      </c>
      <c r="NM52" s="1">
        <f>NE52+NF52+NG52</f>
        <v>3654</v>
      </c>
      <c r="NN52" s="1">
        <f>NH52</f>
        <v>10450</v>
      </c>
      <c r="NO52" s="1">
        <f>NI52</f>
        <v>8698</v>
      </c>
      <c r="NP52" s="1">
        <f>NJ52</f>
        <v>6062</v>
      </c>
      <c r="NQ52" s="1">
        <f>NK52+NL52</f>
        <v>4359</v>
      </c>
    </row>
    <row r="53" spans="1:381">
      <c r="A53" s="4" t="str">
        <f>A52&amp;"%"</f>
        <v>Southside Newington%</v>
      </c>
      <c r="B53" s="7"/>
      <c r="C53" s="11">
        <f>C52/$B52</f>
        <v>0.52969749854566606</v>
      </c>
      <c r="D53" s="11">
        <f>D52/$B52</f>
        <v>0.47030250145433389</v>
      </c>
      <c r="E53" s="11">
        <f>E52/$B52</f>
        <v>3.7958115183246072E-2</v>
      </c>
      <c r="F53" s="11">
        <f>F52/$B52</f>
        <v>5.1803374054682952E-2</v>
      </c>
      <c r="G53" s="11">
        <f>G52/$B52</f>
        <v>2.4461896451425248E-2</v>
      </c>
      <c r="H53" s="11">
        <f>H52/$B52</f>
        <v>0.29572425828970333</v>
      </c>
      <c r="I53" s="11">
        <f>I52/$B52</f>
        <v>0.3251890634089587</v>
      </c>
      <c r="J53" s="11">
        <f>J52/$B52</f>
        <v>0.13106457242582897</v>
      </c>
      <c r="K53" s="11">
        <f>K52/$B52</f>
        <v>0.10858057009889471</v>
      </c>
      <c r="L53" s="11">
        <f>L52/$B52</f>
        <v>2.5218150087260034E-2</v>
      </c>
      <c r="M53" s="11">
        <f>M52/$B52</f>
        <v>0.11422338568935428</v>
      </c>
      <c r="N53" s="11">
        <f>N52/$B52</f>
        <v>0.29572425828970333</v>
      </c>
      <c r="O53" s="11">
        <f>O52/$B52</f>
        <v>0.3251890634089587</v>
      </c>
      <c r="P53" s="11">
        <f>P52/$B52</f>
        <v>0.13106457242582897</v>
      </c>
      <c r="Q53" s="11">
        <f>Q52/$B52</f>
        <v>0.13379872018615474</v>
      </c>
      <c r="R53" s="7"/>
      <c r="S53" s="11">
        <f>S52/$R52</f>
        <v>0.13359835309150281</v>
      </c>
      <c r="T53" s="11">
        <f>T52/$R52</f>
        <v>0.26215659828210408</v>
      </c>
      <c r="U53" s="11">
        <f>U52/$R52</f>
        <v>2.6265351032867184E-2</v>
      </c>
      <c r="V53" s="11">
        <f>V52/$R52</f>
        <v>0.2999929012564776</v>
      </c>
      <c r="W53" s="11">
        <f>W52/$R52</f>
        <v>0.10335770568609357</v>
      </c>
      <c r="X53" s="11">
        <f>X52/$R52</f>
        <v>0.15326187264854121</v>
      </c>
      <c r="Y53" s="11">
        <f>Y52/$R52</f>
        <v>2.1367218002413573E-2</v>
      </c>
      <c r="Z53" s="7"/>
      <c r="AA53" s="11">
        <f>AA52/$R52</f>
        <v>0.51366508128061328</v>
      </c>
      <c r="AB53" s="11">
        <f>AB52/$R52</f>
        <v>7.595655568964293E-3</v>
      </c>
      <c r="AC53" s="11">
        <f>AC52/$R52</f>
        <v>6.225598069141762E-2</v>
      </c>
      <c r="AD53" s="11">
        <f>AD52/$R52</f>
        <v>7.3188045715908284E-2</v>
      </c>
      <c r="AE53" s="11">
        <f>AE52/$R52</f>
        <v>0.32845886278128772</v>
      </c>
      <c r="AF53" s="11">
        <f>AF52/$R52</f>
        <v>1.4836373961808759E-2</v>
      </c>
      <c r="AG53" s="11"/>
      <c r="AH53" s="7"/>
      <c r="AI53" s="11">
        <f>AI52/$R52</f>
        <v>8.6604670973237739E-3</v>
      </c>
      <c r="AJ53" s="11">
        <f>AJ52/$R52</f>
        <v>5.9203520976787112E-2</v>
      </c>
      <c r="AK53" s="11">
        <f>AK52/$R52</f>
        <v>0.51238730744658201</v>
      </c>
      <c r="AL53" s="11">
        <f>AL52/$R52</f>
        <v>0.25058564634059771</v>
      </c>
      <c r="AM53" s="11">
        <f>AM52/$R52</f>
        <v>0.16916305813870944</v>
      </c>
      <c r="AN53" s="7"/>
      <c r="AO53" s="7"/>
      <c r="AP53" s="11">
        <f>AP52/$R52</f>
        <v>0.39575495137360689</v>
      </c>
      <c r="AQ53" s="11">
        <f>AQ52/$R52</f>
        <v>0.31553914957052603</v>
      </c>
      <c r="AR53" s="11">
        <f>AR52/$R52</f>
        <v>0.23965358131610706</v>
      </c>
      <c r="AS53" s="11">
        <f>AS52/$R52</f>
        <v>4.6354795201249376E-2</v>
      </c>
      <c r="AT53" s="11">
        <f>AT52/$R52</f>
        <v>2.6975225385106835E-3</v>
      </c>
      <c r="AU53" s="11">
        <f>AU52/$R52</f>
        <v>2.9033861006601831E-2</v>
      </c>
      <c r="AV53" s="11">
        <f>AV52/$R52</f>
        <v>0.29076453467736213</v>
      </c>
      <c r="AW53" s="7"/>
      <c r="AX53" s="11">
        <f>AX52/SUM($AX52:$BF52)</f>
        <v>2.3449386914884095E-2</v>
      </c>
      <c r="AY53" s="11">
        <f>AY52/SUM($AX52:$BF52)</f>
        <v>0.21005996598943882</v>
      </c>
      <c r="AZ53" s="11">
        <f>AZ52/SUM($AX52:$BF52)</f>
        <v>0.27244249530117248</v>
      </c>
      <c r="BA53" s="11">
        <f>BA52/SUM($AX52:$BF52)</f>
        <v>2.4612906112950864E-2</v>
      </c>
      <c r="BB53" s="11">
        <f>BB52/SUM($AX52:$BF52)</f>
        <v>3.4010561174259374E-3</v>
      </c>
      <c r="BC53" s="11">
        <f>BC52/SUM($AX52:$BF52)</f>
        <v>8.1177839434350668E-2</v>
      </c>
      <c r="BD53" s="11">
        <f>BD52/SUM($AX52:$BF52)</f>
        <v>0.25087263939855009</v>
      </c>
      <c r="BE53" s="11">
        <f>BE52/SUM($AX52:$BF52)</f>
        <v>1.0829678689698381E-2</v>
      </c>
      <c r="BF53" s="11">
        <f>BF52/SUM($AX52:$BF52)</f>
        <v>0.12315403204152868</v>
      </c>
      <c r="BG53" s="7"/>
      <c r="BH53" s="11">
        <f>BH52/$BG52</f>
        <v>1.7547510056873352E-2</v>
      </c>
      <c r="BI53" s="11">
        <f>BI52/$BG52</f>
        <v>6.5196282424746848E-3</v>
      </c>
      <c r="BJ53" s="11">
        <f>BJ52/$BG52</f>
        <v>5.4931335830212237E-2</v>
      </c>
      <c r="BK53" s="11">
        <f>BK52/$BG52</f>
        <v>8.6419753086419748E-2</v>
      </c>
      <c r="BL53" s="11">
        <f>BL52/$BG52</f>
        <v>8.1148564294631714E-2</v>
      </c>
      <c r="BM53" s="11">
        <f>BM52/$BG52</f>
        <v>0.77840199750312111</v>
      </c>
      <c r="BN53" s="11">
        <f>BN52/$BG52</f>
        <v>2.0807324178110696E-4</v>
      </c>
      <c r="BO53" s="7"/>
      <c r="BP53" s="7">
        <f>BP52/$B52</f>
        <v>0.79098312972658524</v>
      </c>
      <c r="BQ53" s="7">
        <f>BQ52/$BP52</f>
        <v>0.53699345443847912</v>
      </c>
      <c r="BR53" s="7">
        <f>BR52/$BP52</f>
        <v>7.5053320585423258E-2</v>
      </c>
      <c r="BS53" s="7">
        <f>BS52/$BP52</f>
        <v>0.26980216224167097</v>
      </c>
      <c r="BT53" s="7">
        <f>BT52/$BP52</f>
        <v>6.6007207472236526E-2</v>
      </c>
      <c r="BU53" s="7">
        <f>BU52/$BP52</f>
        <v>2.6071927631095095E-2</v>
      </c>
      <c r="BV53" s="7">
        <f>BV52/$BP52</f>
        <v>0.10005883650805325</v>
      </c>
      <c r="BW53" s="7">
        <f>BW52/$BP52</f>
        <v>0.46300654556152093</v>
      </c>
      <c r="BX53" s="7">
        <f>BX52/$BP52</f>
        <v>9.0497903949400604E-2</v>
      </c>
      <c r="BY53" s="7">
        <f>BY52/$BP52</f>
        <v>0.30826652938148119</v>
      </c>
      <c r="BZ53" s="7">
        <f>BZ52/$BP52</f>
        <v>2.4233286754431125E-2</v>
      </c>
      <c r="CA53" s="7">
        <f>CA52/$BP52</f>
        <v>2.688092961682724E-2</v>
      </c>
      <c r="CB53" s="7">
        <f>CB52/$BP52</f>
        <v>1.3127895859380746E-2</v>
      </c>
      <c r="CC53" s="7">
        <f>CC52/$BP52</f>
        <v>0.48455541663602264</v>
      </c>
      <c r="CD53" s="7">
        <f>CD52/$CC52</f>
        <v>0.57190559307884947</v>
      </c>
      <c r="CE53" s="7">
        <f>CE52/$CC52</f>
        <v>4.1208165743340672E-2</v>
      </c>
      <c r="CF53" s="7">
        <f>CF52/$CC52</f>
        <v>0.32048265917887225</v>
      </c>
      <c r="CG53" s="7">
        <f>CG52/$CC52</f>
        <v>8.3934127646657058E-2</v>
      </c>
      <c r="CH53" s="7">
        <f>CH52/$CC52</f>
        <v>3.3315625711466949E-2</v>
      </c>
      <c r="CI53" s="7">
        <f>CI52/$CC52</f>
        <v>9.296501479851256E-2</v>
      </c>
      <c r="CJ53" s="7">
        <f>CJ52/$CC52</f>
        <v>0.42809440692115047</v>
      </c>
      <c r="CK53" s="7">
        <f>CK52/$CC52</f>
        <v>8.0898535326705628E-2</v>
      </c>
      <c r="CL53" s="7">
        <f>CL52/$CC52</f>
        <v>0.29763982697123775</v>
      </c>
      <c r="CM53" s="7">
        <f>CM52/$CC52</f>
        <v>4.8569477119222888E-3</v>
      </c>
      <c r="CN53" s="7">
        <f>CN52/$CC52</f>
        <v>3.2177278591485163E-2</v>
      </c>
      <c r="CO53" s="7">
        <f>CO52/$CC52</f>
        <v>1.2521818319799651E-2</v>
      </c>
      <c r="CP53" s="7">
        <f>CP52/$BP52</f>
        <v>0.51544458336397736</v>
      </c>
      <c r="CQ53" s="7">
        <f>CQ52/$CP52</f>
        <v>0.50417350360276803</v>
      </c>
      <c r="CR53" s="7">
        <f>CR52/$CP52</f>
        <v>0.10687022900763359</v>
      </c>
      <c r="CS53" s="7">
        <f>CS52/$CP52</f>
        <v>0.22215880716273098</v>
      </c>
      <c r="CT53" s="7">
        <f>CT52/$CP52</f>
        <v>4.9154597988157238E-2</v>
      </c>
      <c r="CU53" s="7">
        <f>CU52/$CP52</f>
        <v>1.9262324320468004E-2</v>
      </c>
      <c r="CV53" s="7">
        <f>CV52/$CP52</f>
        <v>0.10672754512377827</v>
      </c>
      <c r="CW53" s="7">
        <f>CW52/$CP52</f>
        <v>0.49582649639723192</v>
      </c>
      <c r="CX53" s="7">
        <f>CX52/$CP52</f>
        <v>9.9522008989084684E-2</v>
      </c>
      <c r="CY53" s="7">
        <f>CY52/$CP52</f>
        <v>0.31825640293928803</v>
      </c>
      <c r="CZ53" s="7">
        <f>CZ52/$CP52</f>
        <v>4.2448455446957266E-2</v>
      </c>
      <c r="DA53" s="7">
        <f>DA52/$CP52</f>
        <v>2.1901976171791397E-2</v>
      </c>
      <c r="DB53" s="7">
        <f>DB52/$CP52</f>
        <v>1.369765285011058E-2</v>
      </c>
      <c r="DC53" s="7"/>
      <c r="DD53" s="7">
        <f>DD52/$B52</f>
        <v>0.59680046538685283</v>
      </c>
      <c r="DE53" s="7">
        <f>DE52/$B52</f>
        <v>0.25497382198952878</v>
      </c>
      <c r="DF53" s="7">
        <f>DF52/$B52</f>
        <v>8.0599185573007562E-2</v>
      </c>
      <c r="DG53" s="7">
        <f>DG52/$B52</f>
        <v>2.4956369982547993E-2</v>
      </c>
      <c r="DH53" s="7">
        <f>DH52/$B52</f>
        <v>9.0168702734147767E-3</v>
      </c>
      <c r="DI53" s="7"/>
      <c r="DJ53" s="7">
        <f>DJ52/$B52</f>
        <v>5.7911576497963933E-2</v>
      </c>
      <c r="DK53" s="7">
        <f>DK52/$B52</f>
        <v>7.8214077952297845E-2</v>
      </c>
      <c r="DL53" s="7">
        <f>DL52/$B52</f>
        <v>0.83022105875509011</v>
      </c>
      <c r="DM53" s="7">
        <f>DM52/$B52</f>
        <v>0.85177428737638161</v>
      </c>
      <c r="DN53" s="7"/>
      <c r="DO53" s="7"/>
      <c r="DP53" s="7">
        <f>DP52/$DO52</f>
        <v>0.11623659914099226</v>
      </c>
      <c r="DQ53" s="7">
        <f>DQ52/$DO52</f>
        <v>0.24704927457810544</v>
      </c>
      <c r="DR53" s="7">
        <f>DR52/$DO52</f>
        <v>5.2656498359768676E-2</v>
      </c>
      <c r="DS53" s="7">
        <f>DS52/$DO52</f>
        <v>0.48293821231695355</v>
      </c>
      <c r="DT53" s="7">
        <f>DT52/$DO52</f>
        <v>0.10111941560418006</v>
      </c>
      <c r="DU53" s="7"/>
      <c r="DV53" s="7"/>
      <c r="DW53" s="7" t="e">
        <f>DW52/$DV52</f>
        <v>#DIV/0!</v>
      </c>
      <c r="DX53" s="7" t="e">
        <f>DX52/$DV52</f>
        <v>#DIV/0!</v>
      </c>
      <c r="DY53" s="7"/>
      <c r="DZ53" s="30" t="str">
        <f>TRUNC((DZ52/(DO52/10000)),0)&amp;"/10k"</f>
        <v>505/10k</v>
      </c>
      <c r="EA53" s="7">
        <f>EA52/$DZ52</f>
        <v>4.6822742474916385E-2</v>
      </c>
      <c r="EB53" s="7">
        <f>EB52/$DZ52</f>
        <v>0.52508361204013376</v>
      </c>
      <c r="EC53" s="7">
        <f>EC52/$DZ52</f>
        <v>0.42809364548494983</v>
      </c>
      <c r="ED53" s="7">
        <f>ED52/$DZ52</f>
        <v>0.53846153846153844</v>
      </c>
      <c r="EE53" s="7">
        <f>EE52/$DZ52</f>
        <v>0.46153846153846156</v>
      </c>
      <c r="EF53" s="7"/>
      <c r="EG53" s="7"/>
      <c r="EH53" s="7">
        <f>EH52/$EG52</f>
        <v>7.8947368421052627E-2</v>
      </c>
      <c r="EI53" s="7">
        <f>EI52/$EG52</f>
        <v>4.2105263157894736E-2</v>
      </c>
      <c r="EJ53" s="7">
        <f>EJ52/$EG52</f>
        <v>0.23157894736842105</v>
      </c>
      <c r="EK53" s="7">
        <f>EK52/$EG52</f>
        <v>0.22105263157894736</v>
      </c>
      <c r="EL53" s="7">
        <f>EL52/$EG52</f>
        <v>0.23157894736842105</v>
      </c>
      <c r="EM53" s="7">
        <f>EM52/$EG52</f>
        <v>0.19473684210526315</v>
      </c>
      <c r="EN53" s="7">
        <f>EN52/$EG52</f>
        <v>0.55789473684210522</v>
      </c>
      <c r="EO53" s="7">
        <f>EO52/$EG52</f>
        <v>0.44210526315789472</v>
      </c>
      <c r="EP53" s="7">
        <f>EP52/$EG52</f>
        <v>0</v>
      </c>
      <c r="EQ53" s="7">
        <f>EQ52/$EG52</f>
        <v>2.1052631578947368E-2</v>
      </c>
      <c r="ER53" s="7">
        <f>ER52/$EG52</f>
        <v>0.1</v>
      </c>
      <c r="ES53" s="7">
        <f>ES52/$EG52</f>
        <v>0.87894736842105259</v>
      </c>
      <c r="ET53" s="7">
        <f>ET52/$EG52</f>
        <v>0.47894736842105262</v>
      </c>
      <c r="EU53" s="7">
        <f>EU52/$EG52</f>
        <v>0.41578947368421054</v>
      </c>
      <c r="EV53" s="7">
        <f>EV52/$EG52</f>
        <v>0.10526315789473684</v>
      </c>
      <c r="EW53" s="7">
        <f>EW52/$EG52</f>
        <v>0.2</v>
      </c>
      <c r="EX53" s="7">
        <f>EX52/$EG52</f>
        <v>0.44210526315789472</v>
      </c>
      <c r="EY53" s="7">
        <f>EY52/$EG52</f>
        <v>0.27368421052631581</v>
      </c>
      <c r="EZ53" s="7">
        <f>EZ52/$EG52</f>
        <v>8.4210526315789472E-2</v>
      </c>
      <c r="FA53" s="7"/>
      <c r="FB53" s="7"/>
      <c r="FC53" s="7">
        <f>FC52/$FB52</f>
        <v>0.30434782608695654</v>
      </c>
      <c r="FD53" s="7">
        <f>FD52/$FB52</f>
        <v>0.52173913043478259</v>
      </c>
      <c r="FE53" s="7">
        <f>FE52/$FB52</f>
        <v>0.13043478260869565</v>
      </c>
      <c r="FF53" s="7">
        <f>FF52/$FB52</f>
        <v>4.3478260869565216E-2</v>
      </c>
      <c r="FG53" s="7">
        <f>FG52/$FB52</f>
        <v>0.34782608695652173</v>
      </c>
      <c r="FH53" s="7">
        <f>FH52/$FB52</f>
        <v>0.65217391304347827</v>
      </c>
      <c r="FI53" s="7">
        <f>FI52/$FB52</f>
        <v>0.21739130434782608</v>
      </c>
      <c r="FJ53" s="7">
        <f>FJ52/$FB52</f>
        <v>8.6956521739130432E-2</v>
      </c>
      <c r="FK53" s="7">
        <f>FK52/$FB52</f>
        <v>0.21739130434782608</v>
      </c>
      <c r="FL53" s="7">
        <f>FL52/$FB52</f>
        <v>0.2608695652173913</v>
      </c>
      <c r="FM53" s="7">
        <f>FM52/$FB52</f>
        <v>0.21739130434782608</v>
      </c>
      <c r="FN53" s="7">
        <f>FN52/$FB52</f>
        <v>0.13043478260869565</v>
      </c>
      <c r="FO53" s="7">
        <f>FO52/$FB52</f>
        <v>0.86956521739130432</v>
      </c>
      <c r="FP53" s="7">
        <f>FP52/$FB52</f>
        <v>8.6956521739130432E-2</v>
      </c>
      <c r="FQ53" s="7">
        <f>FQ52/$FB52</f>
        <v>0.47826086956521741</v>
      </c>
      <c r="FR53" s="7">
        <f>FR52/$FB52</f>
        <v>0.43478260869565216</v>
      </c>
      <c r="FS53" s="7"/>
      <c r="FT53" s="7"/>
      <c r="FU53" s="11">
        <v>0.129</v>
      </c>
      <c r="FV53" s="11">
        <v>8.9999999999999993E-3</v>
      </c>
      <c r="FW53" s="1"/>
      <c r="FX53" s="11">
        <v>5.7000000000000002E-2</v>
      </c>
      <c r="FY53" s="11">
        <v>0.21099999999999999</v>
      </c>
      <c r="FZ53" s="11">
        <v>0.28299999999999997</v>
      </c>
      <c r="GA53" s="11">
        <v>0.14899999999999999</v>
      </c>
      <c r="GB53" s="11">
        <v>0.129</v>
      </c>
      <c r="GC53" s="11">
        <v>0.17100000000000001</v>
      </c>
      <c r="GD53" s="1"/>
      <c r="GE53" s="1"/>
      <c r="GF53" s="11">
        <v>0.151</v>
      </c>
      <c r="GG53" s="11">
        <v>4.3999999999999997E-2</v>
      </c>
      <c r="GH53" s="11">
        <v>0.28299999999999997</v>
      </c>
      <c r="GI53" s="11">
        <v>0.153</v>
      </c>
      <c r="GJ53" s="11">
        <v>0.121</v>
      </c>
      <c r="GK53" s="11">
        <v>7.8E-2</v>
      </c>
      <c r="GL53" s="11">
        <v>7.8E-2</v>
      </c>
      <c r="GM53" s="11">
        <v>6.5000000000000002E-2</v>
      </c>
      <c r="GN53" s="11">
        <v>3.9E-2</v>
      </c>
      <c r="GO53" s="11">
        <v>2.1999999999999999E-2</v>
      </c>
      <c r="GP53" s="1"/>
      <c r="GQ53" s="1"/>
      <c r="GR53" s="1"/>
      <c r="GS53" s="11">
        <v>0.27300000000000002</v>
      </c>
      <c r="GT53" s="11">
        <v>0.443</v>
      </c>
      <c r="GU53" s="11">
        <v>0.19</v>
      </c>
      <c r="GV53" s="11">
        <v>9.4E-2</v>
      </c>
      <c r="GW53" s="1"/>
      <c r="GX53" s="11">
        <v>0.48099999999999998</v>
      </c>
      <c r="GY53" s="11">
        <v>0.108</v>
      </c>
      <c r="GZ53" s="7"/>
      <c r="HA53" s="7">
        <v>0.70899999999999996</v>
      </c>
      <c r="HB53" s="11">
        <v>0.54500000000000004</v>
      </c>
      <c r="HC53" s="11">
        <v>0.85499999999999998</v>
      </c>
      <c r="HD53" s="11">
        <v>0.71199999999999997</v>
      </c>
      <c r="HE53" s="11">
        <v>0.26100000000000001</v>
      </c>
      <c r="HF53" s="11">
        <v>0.95699999999999996</v>
      </c>
      <c r="HG53" s="11">
        <v>0.876</v>
      </c>
      <c r="HH53" s="11">
        <v>0.88800000000000001</v>
      </c>
      <c r="HI53" s="1"/>
      <c r="HJ53" s="11">
        <v>0.80500000000000005</v>
      </c>
      <c r="HK53" s="11">
        <v>0.73</v>
      </c>
      <c r="HL53" s="11">
        <v>0.75</v>
      </c>
      <c r="HM53" s="11">
        <v>0.36199999999999999</v>
      </c>
      <c r="HN53" s="11">
        <v>9.5000000000000001E-2</v>
      </c>
      <c r="HO53" s="11">
        <v>0.114</v>
      </c>
      <c r="HP53" s="11">
        <v>5.3999999999999999E-2</v>
      </c>
      <c r="HQ53" s="1"/>
      <c r="HR53" s="11">
        <v>0.17399999999999999</v>
      </c>
      <c r="HS53" s="11">
        <v>0.153</v>
      </c>
      <c r="HT53" s="1"/>
      <c r="HU53" s="11">
        <v>6.0000000000000001E-3</v>
      </c>
      <c r="HV53" s="11">
        <v>1.9E-2</v>
      </c>
      <c r="HW53" s="11">
        <v>0.67600000000000005</v>
      </c>
      <c r="HX53" s="11">
        <v>0.13100000000000001</v>
      </c>
      <c r="HY53" s="11">
        <v>1.6E-2</v>
      </c>
      <c r="HZ53" s="11">
        <v>0.153</v>
      </c>
      <c r="IA53" s="1"/>
      <c r="IB53" s="11">
        <v>0.221</v>
      </c>
      <c r="IC53" s="11">
        <v>0.29699999999999999</v>
      </c>
      <c r="ID53" s="11">
        <v>0.24199999999999999</v>
      </c>
      <c r="IE53" s="11">
        <v>0.127</v>
      </c>
      <c r="IF53" s="11">
        <v>9.9000000000000005E-2</v>
      </c>
      <c r="IG53" s="11">
        <v>1.4E-2</v>
      </c>
      <c r="IH53" s="1"/>
      <c r="II53" s="11">
        <v>0.91200000000000003</v>
      </c>
      <c r="IJ53" s="11">
        <v>5.1999999999999998E-2</v>
      </c>
      <c r="IK53" s="11">
        <v>1.4999999999999999E-2</v>
      </c>
      <c r="IL53" s="11">
        <v>2.1999999999999999E-2</v>
      </c>
      <c r="IM53" s="1"/>
      <c r="IN53" s="11">
        <v>0.111</v>
      </c>
      <c r="IO53" s="11">
        <v>0.17699999999999999</v>
      </c>
      <c r="IP53" s="11">
        <v>3.6999999999999998E-2</v>
      </c>
      <c r="IQ53" s="11">
        <v>0.19800000000000001</v>
      </c>
      <c r="IR53" s="11">
        <v>6.3E-2</v>
      </c>
      <c r="IS53" s="11">
        <v>8.5999999999999993E-2</v>
      </c>
      <c r="IT53" s="11">
        <v>0.154</v>
      </c>
      <c r="IU53" s="11">
        <v>0.06</v>
      </c>
      <c r="IV53" s="11">
        <v>8.5000000000000006E-2</v>
      </c>
      <c r="IW53" s="11">
        <v>0.13700000000000001</v>
      </c>
      <c r="IX53" s="53">
        <v>9.0999999999999998E-2</v>
      </c>
      <c r="IY53" s="11">
        <v>3.1E-2</v>
      </c>
      <c r="IZ53" s="11">
        <v>9.7000000000000003E-2</v>
      </c>
      <c r="JA53" s="11">
        <v>0.28199999999999997</v>
      </c>
      <c r="JB53" s="11">
        <v>0.14099999999999999</v>
      </c>
      <c r="JC53" s="11">
        <v>0.73599999999999999</v>
      </c>
      <c r="JD53" s="11">
        <v>6.2E-2</v>
      </c>
      <c r="JE53" s="11">
        <v>6.2E-2</v>
      </c>
      <c r="JF53" s="11">
        <v>5.8999999999999997E-2</v>
      </c>
      <c r="JG53" s="11">
        <v>0.08</v>
      </c>
      <c r="JH53" s="11">
        <v>0.41599999999999998</v>
      </c>
      <c r="JI53" s="11">
        <v>8.4000000000000005E-2</v>
      </c>
      <c r="JJ53" s="11">
        <v>0.154</v>
      </c>
      <c r="JK53" s="11">
        <v>0.13700000000000001</v>
      </c>
      <c r="JL53" s="11">
        <v>0.21</v>
      </c>
      <c r="JM53" s="1"/>
      <c r="JN53" s="1"/>
      <c r="JO53" s="11">
        <f>JO52/$JN52</f>
        <v>9.5500528461422318E-2</v>
      </c>
      <c r="JP53" s="11">
        <f>JP52/$JN52</f>
        <v>0.35210629624037443</v>
      </c>
      <c r="JQ53" s="11">
        <f>JQ52/$JN52</f>
        <v>0.1414766722029292</v>
      </c>
      <c r="JR53" s="11">
        <f>JR52/$JN52</f>
        <v>9.248074890532991E-2</v>
      </c>
      <c r="JS53" s="11">
        <f>JS52/$JN52</f>
        <v>4.7788011475162311E-2</v>
      </c>
      <c r="JT53" s="11">
        <f>JT52/$JN52</f>
        <v>6.6661633700739839E-2</v>
      </c>
      <c r="JU53" s="11">
        <f>JU52/$JN52</f>
        <v>8.251547637022498E-2</v>
      </c>
      <c r="JV53" s="11">
        <f>JV52/$JN52</f>
        <v>2.0006039559112183E-2</v>
      </c>
      <c r="JW53" s="11">
        <f>JW52/$JN52</f>
        <v>0.10146459308470482</v>
      </c>
      <c r="JX53" s="11">
        <f>JX52/$JN52</f>
        <v>0.14585535255926318</v>
      </c>
      <c r="JY53" s="11">
        <f>JY52/$JN52</f>
        <v>0.10841008606371735</v>
      </c>
      <c r="JZ53" s="11">
        <f>JZ52/$JN52</f>
        <v>3.7445266495545824E-2</v>
      </c>
      <c r="KA53" s="7"/>
      <c r="KB53" s="59">
        <v>0.97039500000000001</v>
      </c>
      <c r="KC53" s="59">
        <v>0.707237</v>
      </c>
      <c r="KD53" s="59">
        <v>0.96381600000000001</v>
      </c>
      <c r="KE53" s="59">
        <v>0.78947400000000001</v>
      </c>
      <c r="KF53" s="59">
        <v>0.89144699999999999</v>
      </c>
      <c r="KG53" s="59">
        <v>0.34539500000000001</v>
      </c>
      <c r="KH53" s="59">
        <v>0.66447400000000001</v>
      </c>
      <c r="KI53" s="59">
        <v>0.611842</v>
      </c>
      <c r="KJ53" s="59">
        <v>0.61513200000000001</v>
      </c>
      <c r="KK53" s="59">
        <v>0.90131600000000001</v>
      </c>
      <c r="KL53" s="59">
        <v>0.89</v>
      </c>
      <c r="KM53" s="59">
        <v>0.92105199999999998</v>
      </c>
      <c r="KN53" s="59">
        <v>0.54605300000000001</v>
      </c>
      <c r="KO53" s="59">
        <v>0.62829000000000002</v>
      </c>
      <c r="KP53" s="59">
        <v>0.97222300000000006</v>
      </c>
      <c r="KQ53" s="59">
        <v>0.69079000000000002</v>
      </c>
      <c r="KR53" s="59">
        <v>0.894737</v>
      </c>
      <c r="KS53" s="59">
        <v>0.77960499999999999</v>
      </c>
      <c r="KT53" s="59">
        <v>0.638158</v>
      </c>
      <c r="KU53" s="59">
        <v>0.64802599999999999</v>
      </c>
      <c r="KV53" s="59">
        <v>0.49670999999999998</v>
      </c>
      <c r="KW53" s="59">
        <v>0.707237</v>
      </c>
      <c r="KX53" s="59">
        <v>0.92</v>
      </c>
      <c r="KY53" s="59">
        <v>0.91</v>
      </c>
      <c r="KZ53" s="59">
        <v>0.91</v>
      </c>
      <c r="LA53" s="59">
        <v>0.56579000000000002</v>
      </c>
      <c r="LB53" s="59">
        <v>0.40789399999999998</v>
      </c>
      <c r="LC53" s="59">
        <v>0.28289500000000001</v>
      </c>
      <c r="LD53" s="59">
        <v>0.707237</v>
      </c>
      <c r="LE53" s="59">
        <v>0.56578899999999999</v>
      </c>
      <c r="LF53" s="59">
        <v>0.625</v>
      </c>
      <c r="LG53" s="7"/>
      <c r="LH53" s="7"/>
      <c r="LI53" s="7"/>
      <c r="LJ53" s="66">
        <f>LJ52/$LI52</f>
        <v>0</v>
      </c>
      <c r="LK53" s="66">
        <f>LK52/$LI52</f>
        <v>0</v>
      </c>
      <c r="LL53" s="7">
        <f>LL52/$LI52</f>
        <v>0</v>
      </c>
      <c r="LM53" s="7">
        <f>LM52/$LI52</f>
        <v>0.25</v>
      </c>
      <c r="LN53" s="7">
        <f>LN52/$LI52</f>
        <v>0.05</v>
      </c>
      <c r="LO53" s="7">
        <f>LO52/$LI52</f>
        <v>2.5000000000000001E-2</v>
      </c>
      <c r="LP53" s="7">
        <f>LP52/$LI52</f>
        <v>2.5000000000000001E-2</v>
      </c>
      <c r="LQ53" s="7">
        <f>LQ52/$LI52</f>
        <v>0.57499999999999996</v>
      </c>
      <c r="LR53" s="7">
        <f>LR52/$LI52</f>
        <v>2.5000000000000001E-2</v>
      </c>
      <c r="LS53" s="7">
        <f>LS52/$LI52</f>
        <v>0</v>
      </c>
      <c r="LT53" s="7"/>
      <c r="LU53" s="76">
        <v>0.11164641012648369</v>
      </c>
      <c r="LV53" s="11">
        <v>0.14828951995351228</v>
      </c>
      <c r="LW53" s="10"/>
      <c r="LX53" s="7"/>
      <c r="LY53" s="7"/>
      <c r="LZ53" s="7"/>
      <c r="MA53" s="7"/>
      <c r="MB53" s="7"/>
      <c r="MC53" s="7"/>
      <c r="MD53" s="7"/>
      <c r="ME53" s="7"/>
      <c r="MF53" s="7"/>
      <c r="MG53" s="7">
        <v>0.70599999999999996</v>
      </c>
      <c r="MH53" s="81">
        <f>MH52/($B52/10000)</f>
        <v>4.9447353112274577</v>
      </c>
      <c r="MI53" s="7">
        <v>0.77300000000000002</v>
      </c>
      <c r="MJ53" s="81">
        <f>MJ52/($B52/10000)</f>
        <v>6.3990692262943565</v>
      </c>
      <c r="MK53" s="7">
        <v>0.66600000000000004</v>
      </c>
      <c r="ML53" s="81">
        <f>ML52/($B52/10000)</f>
        <v>99.185573007562525</v>
      </c>
      <c r="MM53" s="81">
        <f>MM52/($B52/10000)</f>
        <v>564.2815590459569</v>
      </c>
      <c r="MN53" s="81">
        <f>MN52/($B52/10000)</f>
        <v>71.553228621291439</v>
      </c>
      <c r="MO53" s="81">
        <f>MO52/($B52/10000)</f>
        <v>8.1442699243746368</v>
      </c>
      <c r="MP53" s="7">
        <v>0.315</v>
      </c>
      <c r="MQ53" s="81">
        <f>MQ52/($B52/10000)</f>
        <v>115.47411285631181</v>
      </c>
      <c r="MR53" s="7">
        <v>0.626</v>
      </c>
      <c r="MS53" s="81">
        <f>MS52/($B52/10000)</f>
        <v>45.084351367073879</v>
      </c>
      <c r="MT53" s="7">
        <v>0.14499999999999999</v>
      </c>
      <c r="MU53" s="81">
        <f>MU52/($B52/10000)</f>
        <v>96.567771960442116</v>
      </c>
      <c r="MV53" s="81">
        <f>MV52/($B52/10000)</f>
        <v>0.58173356602675974</v>
      </c>
      <c r="MW53" s="81">
        <f>MW52/($B52/10000)</f>
        <v>2.326934264107039</v>
      </c>
      <c r="MX53" s="81">
        <f>MX52/($B52/10000)</f>
        <v>8.7260034904013963</v>
      </c>
      <c r="MY53" s="81">
        <f>MY52/($B52/10000)</f>
        <v>25.014543339150666</v>
      </c>
      <c r="MZ53" s="7">
        <v>0.75600000000000001</v>
      </c>
      <c r="NA53" s="7"/>
      <c r="NB53" s="7"/>
      <c r="NC53" s="11">
        <f>NC52/$NB52</f>
        <v>0.47692863377780453</v>
      </c>
      <c r="ND53" s="11">
        <f>ND52/$NB52</f>
        <v>0.52307136622219552</v>
      </c>
      <c r="NE53" s="11">
        <f>NE52/$NB52</f>
        <v>3.8557625741203382E-2</v>
      </c>
      <c r="NF53" s="11">
        <f>NF52/$NB52</f>
        <v>4.6443728742136474E-2</v>
      </c>
      <c r="NG53" s="11">
        <f>NG52/$NB52</f>
        <v>2.4982692712879631E-2</v>
      </c>
      <c r="NH53" s="11">
        <f>NH52/$NB52</f>
        <v>0.31454113114408694</v>
      </c>
      <c r="NI53" s="11">
        <f>NI52/$NB52</f>
        <v>0.26180657977906874</v>
      </c>
      <c r="NJ53" s="11">
        <f>NJ52/$NB52</f>
        <v>0.18246395569334498</v>
      </c>
      <c r="NK53" s="11">
        <f>NK52/$NB52</f>
        <v>0.10664298829124402</v>
      </c>
      <c r="NL53" s="11">
        <f>NL52/$NB52</f>
        <v>2.456129789603588E-2</v>
      </c>
      <c r="NM53" s="11">
        <f>NM52/$NB52</f>
        <v>0.10998404719621949</v>
      </c>
      <c r="NN53" s="11">
        <f>NN52/$NB52</f>
        <v>0.31454113114408694</v>
      </c>
      <c r="NO53" s="11">
        <f>NO52/$NB52</f>
        <v>0.26180657977906874</v>
      </c>
      <c r="NP53" s="11">
        <f>NP52/$NB52</f>
        <v>0.18246395569334498</v>
      </c>
      <c r="NQ53" s="11">
        <f>NQ52/$NB52</f>
        <v>0.13120428618727989</v>
      </c>
    </row>
    <row r="54" spans="1:381">
      <c r="A54" s="4" t="str">
        <f>A52&amp;"index"</f>
        <v>Southside Newingtonindex</v>
      </c>
      <c r="B54" s="7"/>
      <c r="C54" s="12">
        <f>C53/C$6</f>
        <v>1.032494969826786</v>
      </c>
      <c r="D54" s="12">
        <f>D53/D$6</f>
        <v>0.96576652585640843</v>
      </c>
      <c r="E54" s="12">
        <f>E53/E$6</f>
        <v>0.69110141125209434</v>
      </c>
      <c r="F54" s="12">
        <f>F53/F$6</f>
        <v>0.80378188924703797</v>
      </c>
      <c r="G54" s="12">
        <f>G53/G$6</f>
        <v>0.72843077326613426</v>
      </c>
      <c r="H54" s="12">
        <f>H53/H$6</f>
        <v>2.1239311288109133</v>
      </c>
      <c r="I54" s="12">
        <f>I53/I$6</f>
        <v>0.8371213706277113</v>
      </c>
      <c r="J54" s="12">
        <f>J53/J$6</f>
        <v>0.77306883371752488</v>
      </c>
      <c r="K54" s="12">
        <f>K53/K$6</f>
        <v>0.84445650722700361</v>
      </c>
      <c r="L54" s="12">
        <f>L53/L$6</f>
        <v>1.1878086218920911</v>
      </c>
      <c r="M54" s="12">
        <f>M53/M$6</f>
        <v>0.7467764226947512</v>
      </c>
      <c r="N54" s="12">
        <f>N53/N$6</f>
        <v>2.1239311288109133</v>
      </c>
      <c r="O54" s="12">
        <f>O53/O$6</f>
        <v>0.8371213706277113</v>
      </c>
      <c r="P54" s="12">
        <f>P53/P$6</f>
        <v>0.77306883371752488</v>
      </c>
      <c r="Q54" s="12">
        <f>Q53/Q$6</f>
        <v>0.89311538513344879</v>
      </c>
      <c r="R54" s="12"/>
      <c r="S54" s="12">
        <f>S53/S$6</f>
        <v>1.1292298402899994</v>
      </c>
      <c r="T54" s="12">
        <f>T53/T$6</f>
        <v>0.96195389480352056</v>
      </c>
      <c r="U54" s="12">
        <f>U53/U$6</f>
        <v>0.5863790224434049</v>
      </c>
      <c r="V54" s="12">
        <f>V53/V$6</f>
        <v>0.96973590067184401</v>
      </c>
      <c r="W54" s="12">
        <f>W53/W$6</f>
        <v>0.84459406546705951</v>
      </c>
      <c r="X54" s="12">
        <f>X53/X$6</f>
        <v>1.4796231802341484</v>
      </c>
      <c r="Y54" s="12">
        <f>Y53/Y$6</f>
        <v>0.7352637060562095</v>
      </c>
      <c r="Z54" s="12"/>
      <c r="AA54" s="12">
        <f>AA53/AA$6</f>
        <v>0.87143386329717043</v>
      </c>
      <c r="AB54" s="12">
        <f>AB53/AB$6</f>
        <v>1.2624579510529466</v>
      </c>
      <c r="AC54" s="12">
        <f>AC53/AC$6</f>
        <v>0.68388371086931254</v>
      </c>
      <c r="AD54" s="12">
        <f>AD53/AD$6</f>
        <v>0.92485789955124686</v>
      </c>
      <c r="AE54" s="12">
        <f>AE53/AE$6</f>
        <v>1.4688455391601307</v>
      </c>
      <c r="AF54" s="12">
        <f>AF53/AF$6</f>
        <v>1.38001169664529</v>
      </c>
      <c r="AG54" s="12"/>
      <c r="AH54" s="12"/>
      <c r="AI54" s="12">
        <f>AI53/AI$6</f>
        <v>1.1525810540126282</v>
      </c>
      <c r="AJ54" s="12">
        <f>AJ53/AJ$6</f>
        <v>0.93955208519340749</v>
      </c>
      <c r="AK54" s="12">
        <f>AK53/AK$6</f>
        <v>1.0329950045487768</v>
      </c>
      <c r="AL54" s="12">
        <f>AL53/AL$6</f>
        <v>0.83617645565670318</v>
      </c>
      <c r="AM54" s="12">
        <f>AM53/AM$6</f>
        <v>1.2645616087169811</v>
      </c>
      <c r="AN54" s="12"/>
      <c r="AO54" s="12"/>
      <c r="AP54" s="12">
        <f>AP53/AP$6</f>
        <v>1.0125899061534642</v>
      </c>
      <c r="AQ54" s="12">
        <f>AQ53/AQ$6</f>
        <v>0.94228729784790066</v>
      </c>
      <c r="AR54" s="12">
        <f>AR53/AR$6</f>
        <v>1.0206784343950774</v>
      </c>
      <c r="AS54" s="12">
        <f>AS53/AS$6</f>
        <v>1.2554010957301935</v>
      </c>
      <c r="AT54" s="12">
        <f>AT53/AT$6</f>
        <v>1.0464088691084286</v>
      </c>
      <c r="AU54" s="12">
        <f>AU53/AU$6</f>
        <v>1.2216622771898782</v>
      </c>
      <c r="AV54" s="12">
        <f>AV53/AV$6</f>
        <v>0.94425659868849066</v>
      </c>
      <c r="AW54" s="12"/>
      <c r="AX54" s="12">
        <f>AX53/AX$6</f>
        <v>1.1917656744975167</v>
      </c>
      <c r="AY54" s="12">
        <f>AY53/AY$6</f>
        <v>0.81927470616450049</v>
      </c>
      <c r="AZ54" s="12">
        <f>AZ53/AZ$6</f>
        <v>0.74180962373955084</v>
      </c>
      <c r="BA54" s="12">
        <f>BA53/BA$6</f>
        <v>0.77580400380848547</v>
      </c>
      <c r="BB54" s="12">
        <f>BB53/BB$6</f>
        <v>0.78016762640408932</v>
      </c>
      <c r="BC54" s="12">
        <f>BC53/BC$6</f>
        <v>1.8900355941650628</v>
      </c>
      <c r="BD54" s="12">
        <f>BD53/BD$6</f>
        <v>1.5352843382788275</v>
      </c>
      <c r="BE54" s="12">
        <f>BE53/BE$6</f>
        <v>0.9916255956397555</v>
      </c>
      <c r="BF54" s="12">
        <f>BF53/BF$6</f>
        <v>1.1922250367492986</v>
      </c>
      <c r="BG54" s="12"/>
      <c r="BH54" s="12">
        <f>BH53/BH$6</f>
        <v>0.79702765422787158</v>
      </c>
      <c r="BI54" s="12">
        <f>BI53/BI$6</f>
        <v>0.72006367460741283</v>
      </c>
      <c r="BJ54" s="12">
        <f>BJ53/BJ$6</f>
        <v>0.52887186685193421</v>
      </c>
      <c r="BK54" s="12">
        <f>BK53/BK$6</f>
        <v>0.67635841318440404</v>
      </c>
      <c r="BL54" s="12">
        <f>BL53/BL$6</f>
        <v>0.63616426104049562</v>
      </c>
      <c r="BM54" s="12">
        <f>BM53/BM$6</f>
        <v>1.2142007156040102</v>
      </c>
      <c r="BN54" s="12">
        <f>BN53/BN$6</f>
        <v>0.62167420594386891</v>
      </c>
      <c r="BO54" s="12"/>
      <c r="BP54" s="12">
        <f>BP53/BP$6</f>
        <v>1.0531962454629074</v>
      </c>
      <c r="BQ54" s="12">
        <f>BQ53/BQ$6</f>
        <v>0.77784745845257175</v>
      </c>
      <c r="BR54" s="12">
        <f>BR53/BR$6</f>
        <v>0.65696157211338813</v>
      </c>
      <c r="BS54" s="12">
        <f>BS53/BS$6</f>
        <v>0.66952582335178934</v>
      </c>
      <c r="BT54" s="12">
        <f>BT53/BT$6</f>
        <v>0.83403411058810317</v>
      </c>
      <c r="BU54" s="12">
        <f>BU53/BU$6</f>
        <v>0.66453692348298854</v>
      </c>
      <c r="BV54" s="12">
        <f>BV53/BV$6</f>
        <v>1.8278731457436113</v>
      </c>
      <c r="BW54" s="12">
        <f>BW53/BW$6</f>
        <v>1.495297809916672</v>
      </c>
      <c r="BX54" s="12">
        <f>BX53/BX$6</f>
        <v>0.77970180509812825</v>
      </c>
      <c r="BY54" s="12">
        <f>BY53/BY$6</f>
        <v>2.9841761418171497</v>
      </c>
      <c r="BZ54" s="12">
        <f>BZ53/BZ$6</f>
        <v>0.69091942505016912</v>
      </c>
      <c r="CA54" s="12">
        <f>CA53/CA$6</f>
        <v>0.73579137557029017</v>
      </c>
      <c r="CB54" s="12">
        <f>CB53/CB$6</f>
        <v>0.70328040684759585</v>
      </c>
      <c r="CC54" s="12">
        <f>CC53/CC$6</f>
        <v>0.98198751336558077</v>
      </c>
      <c r="CD54" s="12">
        <f>CD53/CD$6</f>
        <v>0.78702592688345063</v>
      </c>
      <c r="CE54" s="12">
        <f>CE53/CE$6</f>
        <v>0.75352133459352733</v>
      </c>
      <c r="CF54" s="12">
        <f>CF53/CF$6</f>
        <v>0.69156485322242744</v>
      </c>
      <c r="CG54" s="12">
        <f>CG53/CG$6</f>
        <v>0.77827153664667037</v>
      </c>
      <c r="CH54" s="12">
        <f>CH53/CH$6</f>
        <v>0.66778646275955322</v>
      </c>
      <c r="CI54" s="12">
        <f>CI53/CI$6</f>
        <v>1.8290766483789676</v>
      </c>
      <c r="CJ54" s="12">
        <f>CJ53/CJ$6</f>
        <v>1.5747191775905476</v>
      </c>
      <c r="CK54" s="12">
        <f>CK53/CK$6</f>
        <v>0.81570009253125098</v>
      </c>
      <c r="CL54" s="12">
        <f>CL53/CL$6</f>
        <v>2.8379535499446189</v>
      </c>
      <c r="CM54" s="12">
        <f>CM53/CM$6</f>
        <v>0.61754601955843114</v>
      </c>
      <c r="CN54" s="12">
        <f>CN53/CN$6</f>
        <v>0.79478139300177697</v>
      </c>
      <c r="CO54" s="12">
        <f>CO53/CO$6</f>
        <v>0.64383868045169801</v>
      </c>
      <c r="CP54" s="12">
        <f>CP53/CP$6</f>
        <v>1.0160825436039111</v>
      </c>
      <c r="CQ54" s="12">
        <f>CQ53/CQ$6</f>
        <v>0.77085142295840581</v>
      </c>
      <c r="CR54" s="12">
        <f>CR53/CR$6</f>
        <v>0.62130505577718154</v>
      </c>
      <c r="CS54" s="12">
        <f>CS53/CS$6</f>
        <v>0.64646645839051886</v>
      </c>
      <c r="CT54" s="12">
        <f>CT53/CT$6</f>
        <v>0.96340856378480255</v>
      </c>
      <c r="CU54" s="12">
        <f>CU53/CU$6</f>
        <v>0.66857148420366985</v>
      </c>
      <c r="CV54" s="12">
        <f>CV53/CV$6</f>
        <v>1.8253570712946516</v>
      </c>
      <c r="CW54" s="12">
        <f>CW53/CW$6</f>
        <v>1.43322162259178</v>
      </c>
      <c r="CX54" s="12">
        <f>CX53/CX$6</f>
        <v>0.75207450772157258</v>
      </c>
      <c r="CY54" s="12">
        <f>CY53/CY$6</f>
        <v>3.1319239862492951</v>
      </c>
      <c r="CZ54" s="12">
        <f>CZ53/CZ$6</f>
        <v>0.69032986741215674</v>
      </c>
      <c r="DA54" s="12">
        <f>DA53/DA$6</f>
        <v>0.6710921379898962</v>
      </c>
      <c r="DB54" s="12">
        <f>DB53/DB$6</f>
        <v>0.76612572354886965</v>
      </c>
      <c r="DC54" s="12"/>
      <c r="DD54" s="12">
        <f>DD53/DD$6</f>
        <v>1.0710755255966582</v>
      </c>
      <c r="DE54" s="12">
        <f>DE53/DE$6</f>
        <v>0.92410824586242912</v>
      </c>
      <c r="DF54" s="12">
        <f>DF53/DF$6</f>
        <v>0.8538782227310906</v>
      </c>
      <c r="DG54" s="12">
        <f>DG53/DG$6</f>
        <v>0.82266187361178544</v>
      </c>
      <c r="DH54" s="12">
        <f>DH53/DH$6</f>
        <v>0.94159212511784485</v>
      </c>
      <c r="DI54" s="12"/>
      <c r="DJ54" s="12">
        <f>DJ53/DJ$6</f>
        <v>0.83324208600598304</v>
      </c>
      <c r="DK54" s="12">
        <f>DK53/DK$6</f>
        <v>0.90488462898997535</v>
      </c>
      <c r="DL54" s="12">
        <f>DL53/DL$6</f>
        <v>1.0230973845043578</v>
      </c>
      <c r="DM54" s="12">
        <f>DM53/DM$6</f>
        <v>1.0224022392226122</v>
      </c>
      <c r="DN54" s="12"/>
      <c r="DO54" s="12"/>
      <c r="DP54" s="12">
        <f>DP53/DP$6</f>
        <v>0.62703575258098776</v>
      </c>
      <c r="DQ54" s="12">
        <f>DQ53/DQ$6</f>
        <v>1.6109488047915337</v>
      </c>
      <c r="DR54" s="12">
        <f>DR53/DR$6</f>
        <v>0.69720899989035778</v>
      </c>
      <c r="DS54" s="12">
        <f>DS53/DS$6</f>
        <v>1.1654631053154056</v>
      </c>
      <c r="DT54" s="12">
        <f>DT53/DT$6</f>
        <v>0.59006606262524042</v>
      </c>
      <c r="DU54" s="12"/>
      <c r="DV54" s="12"/>
      <c r="DW54" s="12" t="e">
        <f>DW53/DW$6</f>
        <v>#DIV/0!</v>
      </c>
      <c r="DX54" s="12" t="e">
        <f>DX53/DX$6</f>
        <v>#DIV/0!</v>
      </c>
      <c r="DY54" s="12"/>
      <c r="DZ54" s="33">
        <f>(DZ52/(DO52/10000))/(DZ$5/(DO$5/10000))</f>
        <v>0.63246394272045947</v>
      </c>
      <c r="EA54" s="12">
        <f>EA53/EA$6</f>
        <v>0.54063545150501668</v>
      </c>
      <c r="EB54" s="12">
        <f>EB53/EB$6</f>
        <v>1.0050889980614284</v>
      </c>
      <c r="EC54" s="12">
        <f>EC53/EC$6</f>
        <v>1.0949578764658565</v>
      </c>
      <c r="ED54" s="12">
        <f>ED53/ED$6</f>
        <v>1.0883689614543006</v>
      </c>
      <c r="EE54" s="12">
        <f>EE53/EE$6</f>
        <v>0.9134703680158226</v>
      </c>
      <c r="EF54" s="12"/>
      <c r="EG54" s="12"/>
      <c r="EH54" s="12">
        <f>EH53/EH$6</f>
        <v>0.54687832942680581</v>
      </c>
      <c r="EI54" s="12">
        <f>EI53/EI$6</f>
        <v>1.0005847953216374</v>
      </c>
      <c r="EJ54" s="12">
        <f>EJ53/EJ$6</f>
        <v>1.044088482074752</v>
      </c>
      <c r="EK54" s="12">
        <f>EK53/EK$6</f>
        <v>1.1950112247443252</v>
      </c>
      <c r="EL54" s="12">
        <f>EL53/EL$6</f>
        <v>1.1037091335581293</v>
      </c>
      <c r="EM54" s="12">
        <f>EM53/EM$6</f>
        <v>0.9887084179290957</v>
      </c>
      <c r="EN54" s="12">
        <f>EN53/EN$6</f>
        <v>1.053595910305565</v>
      </c>
      <c r="EO54" s="12">
        <f>EO53/EO$6</f>
        <v>0.93967963386727682</v>
      </c>
      <c r="EP54" s="12">
        <f>EP53/EP$6</f>
        <v>0</v>
      </c>
      <c r="EQ54" s="12">
        <f>EQ53/EQ$6</f>
        <v>0.9236167341430499</v>
      </c>
      <c r="ER54" s="12">
        <f>ER53/ER$6</f>
        <v>1.1840830449826991</v>
      </c>
      <c r="ES54" s="12">
        <f>ES53/ES$6</f>
        <v>1.0178537714845488</v>
      </c>
      <c r="ET54" s="12">
        <f>ET53/ET$6</f>
        <v>0.97037175532080644</v>
      </c>
      <c r="EU54" s="12">
        <f>EU53/EU$6</f>
        <v>1.0531691924110795</v>
      </c>
      <c r="EV54" s="12">
        <f>EV53/EV$6</f>
        <v>0.94295949297327086</v>
      </c>
      <c r="EW54" s="12">
        <f>EW53/EW$6</f>
        <v>0.82756952841596132</v>
      </c>
      <c r="EX54" s="12">
        <f>EX53/EX$6</f>
        <v>1.1566393046837276</v>
      </c>
      <c r="EY54" s="12">
        <f>EY53/EY$6</f>
        <v>0.99105541631857419</v>
      </c>
      <c r="EZ54" s="12">
        <f>EZ53/EZ$6</f>
        <v>0.84259772237611574</v>
      </c>
      <c r="FA54" s="12"/>
      <c r="FB54" s="12"/>
      <c r="FC54" s="12">
        <f>FC53/FC$6</f>
        <v>1.4827201783723525</v>
      </c>
      <c r="FD54" s="12">
        <f>FD53/FD$6</f>
        <v>0.82954338730216481</v>
      </c>
      <c r="FE54" s="12">
        <f>FE53/FE$6</f>
        <v>0.94409937888198747</v>
      </c>
      <c r="FF54" s="12">
        <f>FF53/FF$6</f>
        <v>1.5734989648033126</v>
      </c>
      <c r="FG54" s="12">
        <f>FG53/FG$6</f>
        <v>1.5641883200411628</v>
      </c>
      <c r="FH54" s="12">
        <f>FH53/FH$6</f>
        <v>0.83866696093577575</v>
      </c>
      <c r="FI54" s="12">
        <f>FI53/FI$6</f>
        <v>1.2907608695652173</v>
      </c>
      <c r="FJ54" s="12">
        <f>FJ53/FJ$6</f>
        <v>0.78674948240165632</v>
      </c>
      <c r="FK54" s="12">
        <f>FK53/FK$6</f>
        <v>1.5157558835261269</v>
      </c>
      <c r="FL54" s="12">
        <f>FL53/FL$6</f>
        <v>0.8620037807183365</v>
      </c>
      <c r="FM54" s="12">
        <f>FM53/FM$6</f>
        <v>0.79051383399209474</v>
      </c>
      <c r="FN54" s="12">
        <f>FN53/FN$6</f>
        <v>1.4366729678638941</v>
      </c>
      <c r="FO54" s="12">
        <f>FO53/FO$6</f>
        <v>0.95639589756496568</v>
      </c>
      <c r="FP54" s="12">
        <f>FP53/FP$6</f>
        <v>0.90530077427039912</v>
      </c>
      <c r="FQ54" s="12">
        <f>FQ53/FQ$6</f>
        <v>0.80238026682023222</v>
      </c>
      <c r="FR54" s="12">
        <f>FR53/FR$6</f>
        <v>1.4121144555927163</v>
      </c>
      <c r="FS54" s="12"/>
      <c r="FT54" s="12">
        <f>FT52/FT$5</f>
        <v>1.0297029702970297</v>
      </c>
      <c r="FU54" s="12">
        <f>FU53/FU$6</f>
        <v>0.82165605095541405</v>
      </c>
      <c r="FV54" s="12">
        <f>FV53/FV$6</f>
        <v>0.81818181818181812</v>
      </c>
      <c r="FW54" s="18"/>
      <c r="FX54" s="12">
        <f>FX53/FX$6</f>
        <v>1.0363636363636364</v>
      </c>
      <c r="FY54" s="12">
        <f>FY53/FY$6</f>
        <v>1.0292682926829269</v>
      </c>
      <c r="FZ54" s="12">
        <f>FZ53/FZ$6</f>
        <v>1.0599250936329587</v>
      </c>
      <c r="GA54" s="12">
        <f>GA53/GA$6</f>
        <v>0.876470588235294</v>
      </c>
      <c r="GB54" s="12">
        <f>GB53/GB$6</f>
        <v>1</v>
      </c>
      <c r="GC54" s="12">
        <f>GC53/GC$6</f>
        <v>0.98275862068965536</v>
      </c>
      <c r="GD54" s="45"/>
      <c r="GE54" s="12">
        <f>GE52/GE$5</f>
        <v>1.053955197984809</v>
      </c>
      <c r="GF54" s="12">
        <f>GF53/GF$6</f>
        <v>0.8728323699421966</v>
      </c>
      <c r="GG54" s="12">
        <f>GG53/GG$6</f>
        <v>0.81481481481481477</v>
      </c>
      <c r="GH54" s="12">
        <f>GH53/GH$6</f>
        <v>1.1742738589211617</v>
      </c>
      <c r="GI54" s="12">
        <f>GI53/GI$6</f>
        <v>0.98076923076923073</v>
      </c>
      <c r="GJ54" s="12">
        <f>GJ53/GJ$6</f>
        <v>0.92366412213740456</v>
      </c>
      <c r="GK54" s="12">
        <f>GK53/GK$6</f>
        <v>0.90697674418604657</v>
      </c>
      <c r="GL54" s="12">
        <f>GL53/GL$6</f>
        <v>1.5599999999999998</v>
      </c>
      <c r="GM54" s="12">
        <f>GM53/GM$6</f>
        <v>0.94202898550724634</v>
      </c>
      <c r="GN54" s="12">
        <f>GN53/GN$6</f>
        <v>1.3928571428571428</v>
      </c>
      <c r="GO54" s="12">
        <f>GO53/GO$6</f>
        <v>1.8333333333333333</v>
      </c>
      <c r="GP54" s="12">
        <f>GP52/GP$5</f>
        <v>1.1278953805626117</v>
      </c>
      <c r="GQ54" s="12">
        <f>GQ52/GQ$5</f>
        <v>1.0701549579329162</v>
      </c>
      <c r="GR54" s="18"/>
      <c r="GS54" s="12">
        <f>GS53/GS$6</f>
        <v>1.0148698884758365</v>
      </c>
      <c r="GT54" s="12">
        <f>GT53/GT$6</f>
        <v>0.99105145413870244</v>
      </c>
      <c r="GU54" s="12">
        <f>GU53/GU$6</f>
        <v>0.99476439790575921</v>
      </c>
      <c r="GV54" s="12">
        <f>GV53/GV$6</f>
        <v>1.010752688172043</v>
      </c>
      <c r="GW54" s="18"/>
      <c r="GX54" s="12">
        <f>GX53/GX$6</f>
        <v>1.0126315789473683</v>
      </c>
      <c r="GY54" s="12">
        <f>GY53/GY$6</f>
        <v>1.1868131868131868</v>
      </c>
      <c r="GZ54" s="1"/>
      <c r="HA54" s="12">
        <f>HA53/HA$6</f>
        <v>1.0028288543140029</v>
      </c>
      <c r="HB54" s="12">
        <f>HB53/HB$6</f>
        <v>1.0263653483992468</v>
      </c>
      <c r="HC54" s="12">
        <f>HC53/HC$6</f>
        <v>1.0011709601873535</v>
      </c>
      <c r="HD54" s="12">
        <f>HD53/HD$6</f>
        <v>1.0113636363636365</v>
      </c>
      <c r="HE54" s="12">
        <f>HE53/HE$6</f>
        <v>1.0116279069767442</v>
      </c>
      <c r="HF54" s="12">
        <f>HF53/HF$6</f>
        <v>1.0010460251046025</v>
      </c>
      <c r="HG54" s="12">
        <f>HG53/HG$6</f>
        <v>0.99207248018120042</v>
      </c>
      <c r="HH54" s="12">
        <f>HH53/HH$6</f>
        <v>0.98996655518394649</v>
      </c>
      <c r="HI54" s="18"/>
      <c r="HJ54" s="12">
        <f>HJ53/HJ$6</f>
        <v>1.0087719298245614</v>
      </c>
      <c r="HK54" s="12">
        <f>HK53/HK$6</f>
        <v>1.0096818810511756</v>
      </c>
      <c r="HL54" s="12">
        <f>HL53/HL$6</f>
        <v>1.0107816711590296</v>
      </c>
      <c r="HM54" s="12">
        <f>HM53/HM$6</f>
        <v>1.0197183098591549</v>
      </c>
      <c r="HN54" s="12">
        <f>HN53/HN$6</f>
        <v>0.93137254901960786</v>
      </c>
      <c r="HO54" s="12">
        <f>HO53/HO$6</f>
        <v>1.0555555555555556</v>
      </c>
      <c r="HP54" s="12">
        <f>HP53/HP$6</f>
        <v>0.9642857142857143</v>
      </c>
      <c r="HQ54" s="18"/>
      <c r="HR54" s="12">
        <f>HR53/HR$6</f>
        <v>0.94054054054054048</v>
      </c>
      <c r="HS54" s="12">
        <f>HS53/HS$6</f>
        <v>0.95031055900621109</v>
      </c>
      <c r="HT54" s="18"/>
      <c r="HU54" s="12">
        <f>HU53/HU$6</f>
        <v>0.75</v>
      </c>
      <c r="HV54" s="12">
        <f>HV53/HV$6</f>
        <v>1.1176470588235292</v>
      </c>
      <c r="HW54" s="12">
        <f>HW53/HW$6</f>
        <v>1.0044576523031203</v>
      </c>
      <c r="HX54" s="12">
        <f>HX53/HX$6</f>
        <v>0.98496240601503759</v>
      </c>
      <c r="HY54" s="12">
        <f>HY53/HY$6</f>
        <v>0.8421052631578948</v>
      </c>
      <c r="HZ54" s="12">
        <f>HZ53/HZ$6</f>
        <v>1.02</v>
      </c>
      <c r="IA54" s="18"/>
      <c r="IB54" s="12">
        <f>IB53/IB$6</f>
        <v>0.98660714285714279</v>
      </c>
      <c r="IC54" s="12">
        <f>IC53/IC$6</f>
        <v>0.97697368421052633</v>
      </c>
      <c r="ID54" s="12">
        <f>ID53/ID$6</f>
        <v>1.0614035087719298</v>
      </c>
      <c r="IE54" s="12">
        <f>IE53/IE$6</f>
        <v>0.95488721804511278</v>
      </c>
      <c r="IF54" s="12">
        <f>IF53/IF$6</f>
        <v>1.03125</v>
      </c>
      <c r="IG54" s="12">
        <f>IG53/IG$6</f>
        <v>0.93333333333333335</v>
      </c>
      <c r="IH54" s="18"/>
      <c r="II54" s="12">
        <f>II53/II$6</f>
        <v>1.0055126791620728</v>
      </c>
      <c r="IJ54" s="12">
        <f>IJ53/IJ$6</f>
        <v>0.98113207547169812</v>
      </c>
      <c r="IK54" s="12">
        <f>IK53/IK$6</f>
        <v>0.9375</v>
      </c>
      <c r="IL54" s="12">
        <f>IL53/IL$6</f>
        <v>0.91666666666666663</v>
      </c>
      <c r="IM54" s="18"/>
      <c r="IN54" s="12">
        <f>IN53/IN$6</f>
        <v>0.98230088495575218</v>
      </c>
      <c r="IO54" s="12">
        <f>IO53/IO$6</f>
        <v>0.94652406417112289</v>
      </c>
      <c r="IP54" s="12">
        <f>IP53/IP$6</f>
        <v>0.94871794871794868</v>
      </c>
      <c r="IQ54" s="12">
        <f>IQ53/IQ$6</f>
        <v>0.94285714285714295</v>
      </c>
      <c r="IR54" s="12">
        <f>IR53/IR$6</f>
        <v>1</v>
      </c>
      <c r="IS54" s="12">
        <f>IS53/IS$6</f>
        <v>0.96629213483146059</v>
      </c>
      <c r="IT54" s="12">
        <f>IT53/IT$6</f>
        <v>0.99354838709677418</v>
      </c>
      <c r="IU54" s="12">
        <f>IU53/IU$6</f>
        <v>0.89552238805970141</v>
      </c>
      <c r="IV54" s="12">
        <f>IV53/IV$6</f>
        <v>1</v>
      </c>
      <c r="IW54" s="12">
        <f>IW53/IW$6</f>
        <v>1.0620155038759691</v>
      </c>
      <c r="IX54" s="12">
        <f>IX53/IX$6</f>
        <v>0.97186841517016642</v>
      </c>
      <c r="IY54" s="12">
        <f>IY53/IY$6</f>
        <v>1.0333333333333334</v>
      </c>
      <c r="IZ54" s="12">
        <f>IZ53/IZ$6</f>
        <v>1.0210526315789474</v>
      </c>
      <c r="JA54" s="12">
        <f>JA53/JA$6</f>
        <v>1.0263391607208594</v>
      </c>
      <c r="JB54" s="12">
        <f>JB53/JB$6</f>
        <v>1.014388489208633</v>
      </c>
      <c r="JC54" s="12">
        <f>JC53/JC$6</f>
        <v>0.99191374663072773</v>
      </c>
      <c r="JD54" s="12">
        <f>JD53/JD$6</f>
        <v>0.96875</v>
      </c>
      <c r="JE54" s="12">
        <f>JE53/JE$6</f>
        <v>1</v>
      </c>
      <c r="JF54" s="12">
        <f>JF53/JF$6</f>
        <v>1.0172413793103448</v>
      </c>
      <c r="JG54" s="12">
        <f>JG53/JG$6</f>
        <v>1.0810810810810811</v>
      </c>
      <c r="JH54" s="12">
        <f>JH53/JH$6</f>
        <v>0.97882352941176465</v>
      </c>
      <c r="JI54" s="12">
        <f>JI53/JI$6</f>
        <v>0.9545454545454547</v>
      </c>
      <c r="JJ54" s="12">
        <f>JJ53/JJ$6</f>
        <v>0.99354838709677418</v>
      </c>
      <c r="JK54" s="12">
        <f>JK53/JK$6</f>
        <v>1.0073529411764706</v>
      </c>
      <c r="JL54" s="12">
        <f>JL53/JL$6</f>
        <v>1.0606060606060606</v>
      </c>
      <c r="JM54" s="1"/>
      <c r="JN54" s="1"/>
      <c r="JO54" s="56">
        <f>JO53/JO$6</f>
        <v>0.9982889692398732</v>
      </c>
      <c r="JP54" s="56">
        <f>JP53/JP$6</f>
        <v>1.3748138778907573</v>
      </c>
      <c r="JQ54" s="56">
        <f>JQ53/JQ$6</f>
        <v>0.94126544876127849</v>
      </c>
      <c r="JR54" s="56">
        <f>JR53/JR$6</f>
        <v>0.78243693967072059</v>
      </c>
      <c r="JS54" s="56">
        <f>JS53/JS$6</f>
        <v>0.64528659872349126</v>
      </c>
      <c r="JT54" s="56">
        <f>JT53/JT$6</f>
        <v>0.84134787508974884</v>
      </c>
      <c r="JU54" s="56">
        <f>JU53/JU$6</f>
        <v>0.99172618393987111</v>
      </c>
      <c r="JV54" s="56">
        <f>JV53/JV$6</f>
        <v>0.53446897203748145</v>
      </c>
      <c r="JW54" s="56">
        <f>JW53/JW$6</f>
        <v>0.95903369945675598</v>
      </c>
      <c r="JX54" s="56">
        <f>JX53/JX$6</f>
        <v>1.146403134679854</v>
      </c>
      <c r="JY54" s="56">
        <f>JY53/JY$6</f>
        <v>1.1274648950626605</v>
      </c>
      <c r="JZ54" s="56">
        <f>JZ53/JZ$6</f>
        <v>1.2050031208900778</v>
      </c>
      <c r="KA54" s="7"/>
      <c r="KB54" s="12">
        <f>KB53/KB$6</f>
        <v>1.0351663966017692</v>
      </c>
      <c r="KC54" s="12">
        <f>KC53/KC$6</f>
        <v>1.0750504663577882</v>
      </c>
      <c r="KD54" s="12">
        <f>KD53/KD$6</f>
        <v>1.0801854597660572</v>
      </c>
      <c r="KE54" s="12">
        <f>KE53/KE$6</f>
        <v>1.0800508919776732</v>
      </c>
      <c r="KF54" s="12">
        <f>KF53/KF$6</f>
        <v>1.0419821631035733</v>
      </c>
      <c r="KG54" s="12">
        <f>KG53/KG$6</f>
        <v>0.9304295823781521</v>
      </c>
      <c r="KH54" s="12">
        <f>KH53/KH$6</f>
        <v>1.1506103062007247</v>
      </c>
      <c r="KI54" s="12">
        <f>KI53/KI$6</f>
        <v>0.98233113429140695</v>
      </c>
      <c r="KJ54" s="12">
        <f>KJ53/KJ$6</f>
        <v>0.88534315877345116</v>
      </c>
      <c r="KK54" s="12">
        <f>KK53/KK$6</f>
        <v>1.1067389171513859</v>
      </c>
      <c r="KL54" s="12">
        <f>KL53/KL$6</f>
        <v>1.0229885057471264</v>
      </c>
      <c r="KM54" s="12">
        <f>KM53/KM$6</f>
        <v>1.0362579810423875</v>
      </c>
      <c r="KN54" s="12">
        <f>KN53/KN$6</f>
        <v>1.1143938775510205</v>
      </c>
      <c r="KO54" s="12">
        <f>KO53/KO$6</f>
        <v>1.1887926646749076</v>
      </c>
      <c r="KP54" s="12">
        <f>KP53/KP$6</f>
        <v>1.0791566305180318</v>
      </c>
      <c r="KQ54" s="12">
        <f>KQ53/KQ$6</f>
        <v>0.99533161390717972</v>
      </c>
      <c r="KR54" s="12">
        <f>KR53/KR$6</f>
        <v>1.0514714350516725</v>
      </c>
      <c r="KS54" s="12">
        <f>KS53/KS$6</f>
        <v>1.0162672103409349</v>
      </c>
      <c r="KT54" s="12">
        <f>KT53/KT$6</f>
        <v>0.96027001283554114</v>
      </c>
      <c r="KU54" s="12">
        <f>KU53/KU$6</f>
        <v>0.94097915989033976</v>
      </c>
      <c r="KV54" s="12">
        <f>KV53/KV$6</f>
        <v>1.0496586089503412</v>
      </c>
      <c r="KW54" s="12">
        <f>KW53/KW$6</f>
        <v>0.94964537864322751</v>
      </c>
      <c r="KX54" s="12">
        <f>KX53/KX$6</f>
        <v>1.0697674418604652</v>
      </c>
      <c r="KY54" s="12">
        <f>KY53/KY$6</f>
        <v>1.0459770114942528</v>
      </c>
      <c r="KZ54" s="12">
        <f>KZ53/KZ$6</f>
        <v>1.0459770114942528</v>
      </c>
      <c r="LA54" s="12">
        <f>LA53/LA$6</f>
        <v>0.94166186784545691</v>
      </c>
      <c r="LB54" s="12">
        <f>LB53/LB$6</f>
        <v>0.89302580157852673</v>
      </c>
      <c r="LC54" s="12">
        <f>LC53/LC$6</f>
        <v>0.85904073607336451</v>
      </c>
      <c r="LD54" s="12">
        <f>LD53/LD$6</f>
        <v>0.99355459558177917</v>
      </c>
      <c r="LE54" s="12">
        <f>LE53/LE$6</f>
        <v>0.91854977360506129</v>
      </c>
      <c r="LF54" s="12">
        <f>LF53/LF$6</f>
        <v>0.95476550195459586</v>
      </c>
      <c r="LG54" s="7"/>
      <c r="LH54" s="7"/>
      <c r="LI54" s="7"/>
      <c r="LJ54" s="72" t="e">
        <f>LJ53/LJ$6</f>
        <v>#DIV/0!</v>
      </c>
      <c r="LK54" s="72" t="e">
        <f>LK53/LK$6</f>
        <v>#DIV/0!</v>
      </c>
      <c r="LL54" s="12">
        <f>LL53/LL$6</f>
        <v>0</v>
      </c>
      <c r="LM54" s="12">
        <f>LM53/LM$6</f>
        <v>0.99500000000000011</v>
      </c>
      <c r="LN54" s="12">
        <f>LN53/LN$6</f>
        <v>0.30151515151515151</v>
      </c>
      <c r="LO54" s="12">
        <f>LO53/LO$6</f>
        <v>0.1889240506329114</v>
      </c>
      <c r="LP54" s="12">
        <f>LP53/LP$6</f>
        <v>0.20729166666666668</v>
      </c>
      <c r="LQ54" s="12">
        <f>LQ53/LQ$6</f>
        <v>1.3461764705882351</v>
      </c>
      <c r="LR54" s="12">
        <f>LR53/LR$6</f>
        <v>0.19134615384615383</v>
      </c>
      <c r="LS54" s="12">
        <f>LS53/LS$6</f>
        <v>0</v>
      </c>
      <c r="LT54" s="7"/>
      <c r="LU54" s="12">
        <f>LU53/LU$6</f>
        <v>0.70005956071294073</v>
      </c>
      <c r="LV54" s="12">
        <f>LV53/LV$6</f>
        <v>0.70874036428470832</v>
      </c>
      <c r="LW54" s="10"/>
      <c r="LX54" s="7"/>
      <c r="LY54" s="7"/>
      <c r="LZ54" s="7"/>
      <c r="MA54" s="7"/>
      <c r="MB54" s="7"/>
      <c r="MC54" s="7"/>
      <c r="MD54" s="7"/>
      <c r="ME54" s="7"/>
      <c r="MF54" s="7"/>
      <c r="MG54" s="12">
        <f>MG53/MG$6</f>
        <v>0.97124776447929562</v>
      </c>
      <c r="MH54" s="12">
        <f>MH53/MH$6</f>
        <v>0.88911393910056347</v>
      </c>
      <c r="MI54" s="12">
        <f>MI53/MI$6</f>
        <v>1.0947457867157628</v>
      </c>
      <c r="MJ54" s="12">
        <f>MJ53/MJ$6</f>
        <v>1.0169978794873238</v>
      </c>
      <c r="MK54" s="12">
        <f>MK53/MK$6</f>
        <v>1.072873222147583</v>
      </c>
      <c r="ML54" s="12">
        <f>ML53/ML$6</f>
        <v>0.7716208449291948</v>
      </c>
      <c r="MM54" s="12">
        <f>MM53/MM$6</f>
        <v>0.87922276568868452</v>
      </c>
      <c r="MN54" s="12">
        <f>MN53/MN$6</f>
        <v>0.62361303161397252</v>
      </c>
      <c r="MO54" s="12">
        <f>MO53/MO$6</f>
        <v>1.1664299146339814</v>
      </c>
      <c r="MP54" s="12">
        <f>MP53/MP$6</f>
        <v>1.1637314772739866</v>
      </c>
      <c r="MQ54" s="12">
        <f>MQ53/MQ$6</f>
        <v>1.1507238252841363</v>
      </c>
      <c r="MR54" s="12">
        <f>MR53/MR$6</f>
        <v>0.93352719680870888</v>
      </c>
      <c r="MS54" s="12">
        <f>MS53/MS$6</f>
        <v>0.70739357425254645</v>
      </c>
      <c r="MT54" s="12">
        <f>MT53/MT$6</f>
        <v>1.1027957774329957</v>
      </c>
      <c r="MU54" s="12">
        <f>MU53/MU$6</f>
        <v>0.86692802276732184</v>
      </c>
      <c r="MV54" s="12">
        <f>MV53/MV$6</f>
        <v>2.605531757364218</v>
      </c>
      <c r="MW54" s="12">
        <f>MW53/MW$6</f>
        <v>0.55652134623313398</v>
      </c>
      <c r="MX54" s="12">
        <f>MX53/MX$6</f>
        <v>0.70825822070032285</v>
      </c>
      <c r="MY54" s="12">
        <f>MY53/MY$6</f>
        <v>1.1895912367116555</v>
      </c>
      <c r="MZ54" s="12">
        <f>MZ53/MZ$6</f>
        <v>1.1205694152732426</v>
      </c>
      <c r="NA54" s="7"/>
      <c r="NB54" s="7"/>
      <c r="NC54" s="12">
        <f>NC53/NC$6</f>
        <v>0.97827799057934905</v>
      </c>
      <c r="ND54" s="12">
        <f>ND53/ND$6</f>
        <v>1.020663930521408</v>
      </c>
      <c r="NE54" s="12">
        <f>NE53/NE$6</f>
        <v>0.70242582756284844</v>
      </c>
      <c r="NF54" s="12">
        <f>NF53/NF$6</f>
        <v>0.7729420948863277</v>
      </c>
      <c r="NG54" s="12">
        <f>NG53/NG$6</f>
        <v>0.684333384883274</v>
      </c>
      <c r="NH54" s="12">
        <f>NH53/NH$6</f>
        <v>2.0860255074954304</v>
      </c>
      <c r="NI54" s="12">
        <f>NI53/NI$6</f>
        <v>0.82784674154815741</v>
      </c>
      <c r="NJ54" s="12">
        <f>NJ53/NJ$6</f>
        <v>0.76733840391663943</v>
      </c>
      <c r="NK54" s="12">
        <f>NK53/NK$6</f>
        <v>0.86725282699418982</v>
      </c>
      <c r="NL54" s="12">
        <f>NL53/NL$6</f>
        <v>1.1851137042919617</v>
      </c>
      <c r="NM54" s="12">
        <f>NM53/NM$6</f>
        <v>0.72603607211635846</v>
      </c>
      <c r="NN54" s="12">
        <f>NN53/NN$6</f>
        <v>2.0860255074954304</v>
      </c>
      <c r="NO54" s="12">
        <f>NO53/NO$6</f>
        <v>0.82784674154815741</v>
      </c>
      <c r="NP54" s="12">
        <f>NP53/NP$6</f>
        <v>0.76733840391663943</v>
      </c>
      <c r="NQ54" s="12">
        <f>NQ53/NQ$6</f>
        <v>0.91309845822270597</v>
      </c>
    </row>
    <row r="55" spans="1:381">
      <c r="A55" s="2" t="s">
        <v>22</v>
      </c>
      <c r="B55" s="10">
        <v>34285</v>
      </c>
      <c r="C55" s="10">
        <v>17910</v>
      </c>
      <c r="D55" s="10">
        <v>16375</v>
      </c>
      <c r="E55" s="10">
        <v>2094</v>
      </c>
      <c r="F55" s="10">
        <v>2745</v>
      </c>
      <c r="G55" s="10">
        <v>1455</v>
      </c>
      <c r="H55" s="10">
        <v>3671</v>
      </c>
      <c r="I55" s="10">
        <v>11453</v>
      </c>
      <c r="J55" s="10">
        <v>6784</v>
      </c>
      <c r="K55" s="10">
        <v>5178</v>
      </c>
      <c r="L55" s="1">
        <v>905</v>
      </c>
      <c r="M55" s="1">
        <f>E55+F55+G55</f>
        <v>6294</v>
      </c>
      <c r="N55" s="1">
        <f>H55</f>
        <v>3671</v>
      </c>
      <c r="O55" s="1">
        <f>I55</f>
        <v>11453</v>
      </c>
      <c r="P55" s="1">
        <f>J55</f>
        <v>6784</v>
      </c>
      <c r="Q55" s="1">
        <f>K55+L55</f>
        <v>6083</v>
      </c>
      <c r="R55" s="1">
        <v>14767</v>
      </c>
      <c r="S55" s="1">
        <v>1995</v>
      </c>
      <c r="T55" s="1">
        <v>3158</v>
      </c>
      <c r="U55" s="1">
        <v>1020</v>
      </c>
      <c r="V55" s="1">
        <v>4317</v>
      </c>
      <c r="W55" s="1">
        <v>2054</v>
      </c>
      <c r="X55" s="1">
        <v>1574</v>
      </c>
      <c r="Y55" s="1">
        <v>649</v>
      </c>
      <c r="Z55" s="1">
        <v>14767</v>
      </c>
      <c r="AA55" s="10">
        <v>9233</v>
      </c>
      <c r="AB55" s="1">
        <v>56</v>
      </c>
      <c r="AC55" s="10">
        <v>2503</v>
      </c>
      <c r="AD55" s="10">
        <v>1269</v>
      </c>
      <c r="AE55" s="1">
        <v>1542</v>
      </c>
      <c r="AF55" s="1">
        <v>164</v>
      </c>
      <c r="AG55" s="1">
        <v>2611</v>
      </c>
      <c r="AH55" s="1">
        <v>14767</v>
      </c>
      <c r="AI55" s="1">
        <v>101</v>
      </c>
      <c r="AJ55" s="1">
        <v>435</v>
      </c>
      <c r="AK55" s="1">
        <v>6542</v>
      </c>
      <c r="AL55" s="1">
        <v>5935</v>
      </c>
      <c r="AM55" s="1">
        <v>1754</v>
      </c>
      <c r="AN55" s="1">
        <v>4.8</v>
      </c>
      <c r="AO55" s="1">
        <v>14767</v>
      </c>
      <c r="AP55" s="1">
        <v>5153</v>
      </c>
      <c r="AQ55" s="1">
        <v>4791</v>
      </c>
      <c r="AR55" s="1">
        <v>3997</v>
      </c>
      <c r="AS55" s="1">
        <v>751</v>
      </c>
      <c r="AT55" s="1">
        <v>75</v>
      </c>
      <c r="AU55" s="1">
        <v>386</v>
      </c>
      <c r="AV55" s="1">
        <v>5030</v>
      </c>
      <c r="AW55" s="1"/>
      <c r="AX55" s="1">
        <v>90</v>
      </c>
      <c r="AY55" s="1">
        <v>4030</v>
      </c>
      <c r="AZ55" s="1">
        <v>6411</v>
      </c>
      <c r="BA55" s="1">
        <v>705</v>
      </c>
      <c r="BB55" s="1">
        <v>77</v>
      </c>
      <c r="BC55" s="1">
        <v>319</v>
      </c>
      <c r="BD55" s="1">
        <v>1125</v>
      </c>
      <c r="BE55" s="1">
        <v>132</v>
      </c>
      <c r="BF55" s="1">
        <v>1393</v>
      </c>
      <c r="BG55" s="1">
        <v>14984</v>
      </c>
      <c r="BH55" s="1">
        <v>201</v>
      </c>
      <c r="BI55" s="1">
        <v>24</v>
      </c>
      <c r="BJ55" s="1">
        <v>2226</v>
      </c>
      <c r="BK55" s="1">
        <v>4153</v>
      </c>
      <c r="BL55" s="1">
        <v>3781</v>
      </c>
      <c r="BM55" s="1">
        <v>4828</v>
      </c>
      <c r="BN55" s="1">
        <v>4</v>
      </c>
      <c r="BO55" s="1"/>
      <c r="BP55" s="1">
        <v>24165</v>
      </c>
      <c r="BQ55" s="1">
        <v>16259</v>
      </c>
      <c r="BR55" s="1">
        <v>3328</v>
      </c>
      <c r="BS55" s="1">
        <v>9194</v>
      </c>
      <c r="BT55" s="1">
        <v>1760</v>
      </c>
      <c r="BU55" s="1">
        <v>1212</v>
      </c>
      <c r="BV55" s="1">
        <v>765</v>
      </c>
      <c r="BW55" s="1">
        <v>7906</v>
      </c>
      <c r="BX55" s="1">
        <v>3501</v>
      </c>
      <c r="BY55" s="1">
        <v>1284</v>
      </c>
      <c r="BZ55" s="1">
        <v>1187</v>
      </c>
      <c r="CA55" s="1">
        <v>1353</v>
      </c>
      <c r="CB55" s="1">
        <v>581</v>
      </c>
      <c r="CC55" s="1">
        <v>11590</v>
      </c>
      <c r="CD55" s="1">
        <v>8341</v>
      </c>
      <c r="CE55" s="1">
        <v>736</v>
      </c>
      <c r="CF55" s="1">
        <v>5179</v>
      </c>
      <c r="CG55" s="1">
        <v>1298</v>
      </c>
      <c r="CH55" s="1">
        <v>766</v>
      </c>
      <c r="CI55" s="1">
        <v>362</v>
      </c>
      <c r="CJ55" s="1">
        <v>3249</v>
      </c>
      <c r="CK55" s="1">
        <v>1441</v>
      </c>
      <c r="CL55" s="1">
        <v>693</v>
      </c>
      <c r="CM55" s="1">
        <v>146</v>
      </c>
      <c r="CN55" s="1">
        <v>704</v>
      </c>
      <c r="CO55" s="1">
        <v>265</v>
      </c>
      <c r="CP55" s="1">
        <v>12575</v>
      </c>
      <c r="CQ55" s="1">
        <v>7918</v>
      </c>
      <c r="CR55" s="1">
        <v>2592</v>
      </c>
      <c r="CS55" s="1">
        <v>4015</v>
      </c>
      <c r="CT55" s="1">
        <v>462</v>
      </c>
      <c r="CU55" s="1">
        <v>446</v>
      </c>
      <c r="CV55" s="1">
        <v>403</v>
      </c>
      <c r="CW55" s="1">
        <v>4657</v>
      </c>
      <c r="CX55" s="1">
        <v>2060</v>
      </c>
      <c r="CY55" s="1">
        <v>591</v>
      </c>
      <c r="CZ55" s="1">
        <v>1041</v>
      </c>
      <c r="DA55" s="1">
        <v>649</v>
      </c>
      <c r="DB55" s="1">
        <v>316</v>
      </c>
      <c r="DC55" s="1"/>
      <c r="DD55" s="1">
        <v>17206</v>
      </c>
      <c r="DE55" s="1">
        <v>10047</v>
      </c>
      <c r="DF55" s="1">
        <v>4166</v>
      </c>
      <c r="DG55" s="1">
        <v>1490</v>
      </c>
      <c r="DH55" s="1">
        <v>483</v>
      </c>
      <c r="DI55" s="1"/>
      <c r="DJ55" s="1">
        <v>3524</v>
      </c>
      <c r="DK55" s="1">
        <v>3370</v>
      </c>
      <c r="DL55" s="1">
        <v>26498</v>
      </c>
      <c r="DM55" s="10">
        <f>DD55+DE55</f>
        <v>27253</v>
      </c>
      <c r="DN55" s="1"/>
      <c r="DO55" s="1">
        <v>26952</v>
      </c>
      <c r="DP55" s="1">
        <v>7010</v>
      </c>
      <c r="DQ55" s="1">
        <v>3325</v>
      </c>
      <c r="DR55" s="1">
        <v>1966</v>
      </c>
      <c r="DS55" s="1">
        <v>7189</v>
      </c>
      <c r="DT55" s="1">
        <v>7462</v>
      </c>
      <c r="DU55" s="1"/>
      <c r="DV55" s="23"/>
      <c r="DW55" s="23"/>
      <c r="DX55" s="23"/>
      <c r="DY55" s="1"/>
      <c r="DZ55" s="34">
        <v>3200</v>
      </c>
      <c r="EA55" s="36">
        <v>280</v>
      </c>
      <c r="EB55" s="36">
        <v>1605</v>
      </c>
      <c r="EC55" s="36">
        <v>1315</v>
      </c>
      <c r="ED55" s="36">
        <v>1440</v>
      </c>
      <c r="EE55" s="36">
        <v>1760</v>
      </c>
      <c r="EF55" s="37"/>
      <c r="EG55" s="36">
        <v>1930</v>
      </c>
      <c r="EH55" s="36">
        <v>280</v>
      </c>
      <c r="EI55" s="36">
        <v>85</v>
      </c>
      <c r="EJ55" s="36">
        <v>370</v>
      </c>
      <c r="EK55" s="36">
        <v>330</v>
      </c>
      <c r="EL55" s="36">
        <v>450</v>
      </c>
      <c r="EM55" s="36">
        <v>415</v>
      </c>
      <c r="EN55" s="36">
        <v>995</v>
      </c>
      <c r="EO55" s="36">
        <v>935</v>
      </c>
      <c r="EP55" s="36">
        <v>60</v>
      </c>
      <c r="EQ55" s="36">
        <v>40</v>
      </c>
      <c r="ER55" s="36">
        <v>165</v>
      </c>
      <c r="ES55" s="36">
        <v>1665</v>
      </c>
      <c r="ET55" s="36">
        <v>1070</v>
      </c>
      <c r="EU55" s="36">
        <v>665</v>
      </c>
      <c r="EV55" s="36">
        <v>195</v>
      </c>
      <c r="EW55" s="36">
        <v>480</v>
      </c>
      <c r="EX55" s="36">
        <v>710</v>
      </c>
      <c r="EY55" s="36">
        <v>545</v>
      </c>
      <c r="EZ55" s="36">
        <v>195</v>
      </c>
      <c r="FA55" s="1"/>
      <c r="FB55" s="36">
        <v>475</v>
      </c>
      <c r="FC55" s="36">
        <v>80</v>
      </c>
      <c r="FD55" s="36">
        <v>300</v>
      </c>
      <c r="FE55" s="36">
        <v>80</v>
      </c>
      <c r="FF55" s="36">
        <v>15</v>
      </c>
      <c r="FG55" s="36">
        <v>70</v>
      </c>
      <c r="FH55" s="36">
        <v>405</v>
      </c>
      <c r="FI55" s="36">
        <v>90</v>
      </c>
      <c r="FJ55" s="36">
        <v>40</v>
      </c>
      <c r="FK55" s="36">
        <v>80</v>
      </c>
      <c r="FL55" s="36">
        <v>170</v>
      </c>
      <c r="FM55" s="36">
        <v>95</v>
      </c>
      <c r="FN55" s="36">
        <v>30</v>
      </c>
      <c r="FO55" s="36">
        <v>445</v>
      </c>
      <c r="FP55" s="36">
        <v>45</v>
      </c>
      <c r="FQ55" s="36">
        <v>295</v>
      </c>
      <c r="FR55" s="36">
        <v>135</v>
      </c>
      <c r="FS55" s="10">
        <v>15528</v>
      </c>
      <c r="FT55" s="18">
        <v>28.481373223693517</v>
      </c>
      <c r="FU55" s="10">
        <f>$FS55*FU56</f>
        <v>2437.8960000000002</v>
      </c>
      <c r="FV55" s="10">
        <f>$FS55*FV56</f>
        <v>186.33600000000001</v>
      </c>
      <c r="FW55" s="18"/>
      <c r="FX55" s="10">
        <f>$FS55*FX56</f>
        <v>729.81600000000003</v>
      </c>
      <c r="FY55" s="10">
        <f>$FS55*FY56</f>
        <v>2857.152</v>
      </c>
      <c r="FZ55" s="10">
        <f>$FS55*FZ56</f>
        <v>3913.056</v>
      </c>
      <c r="GA55" s="10">
        <f>$FS55*GA56</f>
        <v>2779.5119999999997</v>
      </c>
      <c r="GB55" s="10">
        <f>$FS55*GB56</f>
        <v>2049.6959999999999</v>
      </c>
      <c r="GC55" s="10">
        <f>$FS55*GC56</f>
        <v>3198.768</v>
      </c>
      <c r="GD55" s="45"/>
      <c r="GE55" s="47">
        <v>34572.400000000001</v>
      </c>
      <c r="GF55" s="10">
        <f>$FS55*GF56</f>
        <v>3928.5839999999998</v>
      </c>
      <c r="GG55" s="10">
        <f>$FS55*GG56</f>
        <v>1226.712</v>
      </c>
      <c r="GH55" s="10">
        <f>$FS55*GH56</f>
        <v>2919.2640000000001</v>
      </c>
      <c r="GI55" s="10">
        <f>$FS55*GI56</f>
        <v>2142.864</v>
      </c>
      <c r="GJ55" s="10">
        <f>$FS55*GJ56</f>
        <v>1909.944</v>
      </c>
      <c r="GK55" s="10">
        <f>$FS55*GK56</f>
        <v>1288.8240000000001</v>
      </c>
      <c r="GL55" s="10">
        <f>$FS55*GL56</f>
        <v>776.40000000000009</v>
      </c>
      <c r="GM55" s="10">
        <f>$FS55*GM56</f>
        <v>993.79200000000003</v>
      </c>
      <c r="GN55" s="10">
        <f>$FS55*GN56</f>
        <v>279.50399999999996</v>
      </c>
      <c r="GO55" s="10">
        <f>$FS55*GO56</f>
        <v>67.583026594961481</v>
      </c>
      <c r="GP55" s="47">
        <v>135456</v>
      </c>
      <c r="GQ55" s="17">
        <f>GP55/GE55</f>
        <v>3.9180386666820932</v>
      </c>
      <c r="GR55" s="18"/>
      <c r="GS55" s="10">
        <f>$FS55*GS56</f>
        <v>4114.92</v>
      </c>
      <c r="GT55" s="10">
        <f>$FS55*GT56</f>
        <v>7065.2400000000007</v>
      </c>
      <c r="GU55" s="10">
        <f>$FS55*GU56</f>
        <v>2950.32</v>
      </c>
      <c r="GV55" s="10">
        <f>$FS55*GV56</f>
        <v>1397.52</v>
      </c>
      <c r="GW55" s="18"/>
      <c r="GX55" s="10"/>
      <c r="GY55" s="10"/>
      <c r="GZ55" s="7"/>
      <c r="HA55" s="7"/>
      <c r="HB55" s="10"/>
      <c r="HC55" s="10"/>
      <c r="HD55" s="10"/>
      <c r="HE55" s="10"/>
      <c r="HF55" s="10"/>
      <c r="HG55" s="10"/>
      <c r="HH55" s="10"/>
      <c r="HI55" s="18"/>
      <c r="HJ55" s="10"/>
      <c r="HK55" s="10"/>
      <c r="HL55" s="10"/>
      <c r="HM55" s="10"/>
      <c r="HN55" s="10"/>
      <c r="HO55" s="10"/>
      <c r="HP55" s="10"/>
      <c r="HQ55" s="18"/>
      <c r="HR55" s="10"/>
      <c r="HS55" s="10"/>
      <c r="HT55" s="18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  <c r="IG55" s="10"/>
      <c r="IH55" s="18"/>
      <c r="II55" s="10"/>
      <c r="IJ55" s="10"/>
      <c r="IK55" s="10"/>
      <c r="IL55" s="10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7"/>
      <c r="JN55" s="55">
        <v>14894</v>
      </c>
      <c r="JO55" s="55">
        <v>1195</v>
      </c>
      <c r="JP55" s="55">
        <v>2766</v>
      </c>
      <c r="JQ55" s="55">
        <v>1622</v>
      </c>
      <c r="JR55" s="55">
        <v>1871</v>
      </c>
      <c r="JS55" s="55">
        <v>1646</v>
      </c>
      <c r="JT55" s="55">
        <v>1715</v>
      </c>
      <c r="JU55" s="55">
        <v>1296</v>
      </c>
      <c r="JV55" s="55">
        <v>902</v>
      </c>
      <c r="JW55" s="55">
        <v>1881</v>
      </c>
      <c r="JX55" s="9">
        <v>1790</v>
      </c>
      <c r="JY55" s="10">
        <v>1370</v>
      </c>
      <c r="JZ55" s="10">
        <v>420</v>
      </c>
      <c r="KA55" s="1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"/>
      <c r="LH55" s="1" t="s">
        <v>343</v>
      </c>
      <c r="LI55" s="64">
        <v>38</v>
      </c>
      <c r="LJ55" s="71"/>
      <c r="LK55" s="74"/>
      <c r="LL55" s="75">
        <v>2</v>
      </c>
      <c r="LM55" s="75">
        <v>12</v>
      </c>
      <c r="LN55" s="75">
        <v>15</v>
      </c>
      <c r="LO55" s="75">
        <v>8</v>
      </c>
      <c r="LP55" s="75">
        <v>12</v>
      </c>
      <c r="LQ55" s="75">
        <v>16</v>
      </c>
      <c r="LR55" s="75">
        <v>10</v>
      </c>
      <c r="LS55" s="75">
        <v>10</v>
      </c>
      <c r="LT55" s="1"/>
      <c r="LU55" s="77">
        <v>7986.5210531219909</v>
      </c>
      <c r="LV55" s="39">
        <v>2111.7120061518563</v>
      </c>
      <c r="LW55" s="55">
        <v>7863.4389690553089</v>
      </c>
      <c r="LX55" s="1" t="s">
        <v>378</v>
      </c>
      <c r="LY55" s="78">
        <v>10</v>
      </c>
      <c r="LZ55" s="78">
        <v>13</v>
      </c>
      <c r="MA55" s="78">
        <v>31</v>
      </c>
      <c r="MB55" s="1"/>
      <c r="MC55" s="1">
        <v>0</v>
      </c>
      <c r="MD55" s="1">
        <v>0</v>
      </c>
      <c r="ME55" s="1">
        <v>0</v>
      </c>
      <c r="MF55" s="1">
        <v>0</v>
      </c>
      <c r="MG55" s="79">
        <f>MH55*MG56</f>
        <v>6.9940000000000007</v>
      </c>
      <c r="MH55" s="81">
        <v>13</v>
      </c>
      <c r="MI55" s="79">
        <f>MJ55*MI56</f>
        <v>7.0020000000000007</v>
      </c>
      <c r="MJ55" s="81">
        <v>9</v>
      </c>
      <c r="MK55" s="79">
        <f>ML55*MK56</f>
        <v>368.76799999999997</v>
      </c>
      <c r="ML55" s="81">
        <v>536</v>
      </c>
      <c r="MM55" s="81">
        <v>2052</v>
      </c>
      <c r="MN55" s="81">
        <v>498</v>
      </c>
      <c r="MO55" s="81">
        <v>36</v>
      </c>
      <c r="MP55" s="79">
        <f>MQ55*MP56</f>
        <v>66.896000000000001</v>
      </c>
      <c r="MQ55" s="81">
        <v>296</v>
      </c>
      <c r="MR55" s="79">
        <f>MS55*MR56</f>
        <v>56.999999999999993</v>
      </c>
      <c r="MS55" s="81">
        <v>100</v>
      </c>
      <c r="MT55" s="79">
        <f>MU55*MT56</f>
        <v>63.074999999999996</v>
      </c>
      <c r="MU55" s="81">
        <v>435</v>
      </c>
      <c r="MV55" s="81">
        <v>0</v>
      </c>
      <c r="MW55" s="81">
        <v>13</v>
      </c>
      <c r="MX55" s="81">
        <v>24</v>
      </c>
      <c r="MY55" s="81">
        <v>58</v>
      </c>
      <c r="MZ55" s="79">
        <f>MY55*MZ56</f>
        <v>46.980000000000004</v>
      </c>
      <c r="NA55" s="1"/>
      <c r="NB55" s="10">
        <v>33392</v>
      </c>
      <c r="NC55" s="10">
        <v>15875</v>
      </c>
      <c r="ND55" s="10">
        <v>17517</v>
      </c>
      <c r="NE55" s="10">
        <v>2251</v>
      </c>
      <c r="NF55" s="10">
        <v>2537</v>
      </c>
      <c r="NG55" s="10">
        <v>1652</v>
      </c>
      <c r="NH55" s="10">
        <v>3542</v>
      </c>
      <c r="NI55" s="10">
        <v>8783</v>
      </c>
      <c r="NJ55" s="10">
        <v>9107</v>
      </c>
      <c r="NK55" s="10">
        <v>4657</v>
      </c>
      <c r="NL55" s="1">
        <v>863</v>
      </c>
      <c r="NM55" s="1">
        <f>NE55+NF55+NG55</f>
        <v>6440</v>
      </c>
      <c r="NN55" s="1">
        <f>NH55</f>
        <v>3542</v>
      </c>
      <c r="NO55" s="1">
        <f>NI55</f>
        <v>8783</v>
      </c>
      <c r="NP55" s="1">
        <f>NJ55</f>
        <v>9107</v>
      </c>
      <c r="NQ55" s="1">
        <f>NK55+NL55</f>
        <v>5520</v>
      </c>
    </row>
    <row r="56" spans="1:381">
      <c r="A56" s="4" t="str">
        <f>A55&amp;"%"</f>
        <v>Liberton Gilmerton%</v>
      </c>
      <c r="B56" s="7"/>
      <c r="C56" s="11">
        <f>C55/$B55</f>
        <v>0.52238588303922995</v>
      </c>
      <c r="D56" s="11">
        <f>D55/$B55</f>
        <v>0.47761411696077</v>
      </c>
      <c r="E56" s="11">
        <f>E55/$B55</f>
        <v>6.1076272422342134E-2</v>
      </c>
      <c r="F56" s="11">
        <f>F55/$B55</f>
        <v>8.0064168003500066E-2</v>
      </c>
      <c r="G56" s="11">
        <f>G55/$B55</f>
        <v>4.2438384133002771E-2</v>
      </c>
      <c r="H56" s="11">
        <f>H55/$B55</f>
        <v>0.10707306402216712</v>
      </c>
      <c r="I56" s="11">
        <f>I55/$B55</f>
        <v>0.33405279276651595</v>
      </c>
      <c r="J56" s="11">
        <f>J55/$B55</f>
        <v>0.19787078897477031</v>
      </c>
      <c r="K56" s="11">
        <f>K55/$B55</f>
        <v>0.15102814641971707</v>
      </c>
      <c r="L56" s="11">
        <f>L55/$B55</f>
        <v>2.6396383257984542E-2</v>
      </c>
      <c r="M56" s="11">
        <f>M55/$B55</f>
        <v>0.18357882455884497</v>
      </c>
      <c r="N56" s="11">
        <f>N55/$B55</f>
        <v>0.10707306402216712</v>
      </c>
      <c r="O56" s="11">
        <f>O55/$B55</f>
        <v>0.33405279276651595</v>
      </c>
      <c r="P56" s="11">
        <f>P55/$B55</f>
        <v>0.19787078897477031</v>
      </c>
      <c r="Q56" s="11">
        <f>Q55/$B55</f>
        <v>0.17742452967770161</v>
      </c>
      <c r="R56" s="7"/>
      <c r="S56" s="11">
        <f>S55/$R55</f>
        <v>0.13509853050721202</v>
      </c>
      <c r="T56" s="11">
        <f>T55/$R55</f>
        <v>0.21385521771517574</v>
      </c>
      <c r="U56" s="11">
        <f>U55/$R55</f>
        <v>6.9072932890905395E-2</v>
      </c>
      <c r="V56" s="11">
        <f>V55/$R55</f>
        <v>0.29234103067650841</v>
      </c>
      <c r="W56" s="11">
        <f>W55/$R55</f>
        <v>0.1390939256450193</v>
      </c>
      <c r="X56" s="11">
        <f>X55/$R55</f>
        <v>0.10658901604929912</v>
      </c>
      <c r="Y56" s="11">
        <f>Y55/$R55</f>
        <v>4.3949346515880006E-2</v>
      </c>
      <c r="Z56" s="7"/>
      <c r="AA56" s="11">
        <f>AA55/$R55</f>
        <v>0.62524547978600931</v>
      </c>
      <c r="AB56" s="11">
        <f>AB55/$R55</f>
        <v>3.7922394528340218E-3</v>
      </c>
      <c r="AC56" s="11">
        <f>AC55/$R55</f>
        <v>0.16949955982934922</v>
      </c>
      <c r="AD56" s="11">
        <f>AD55/$R55</f>
        <v>8.5934854743685243E-2</v>
      </c>
      <c r="AE56" s="11">
        <f>AE55/$R55</f>
        <v>0.10442202207625111</v>
      </c>
      <c r="AF56" s="11">
        <f>AF55/$R55</f>
        <v>1.1105844111871065E-2</v>
      </c>
      <c r="AG56" s="11"/>
      <c r="AH56" s="7"/>
      <c r="AI56" s="11">
        <f>AI55/$R55</f>
        <v>6.8395747274327895E-3</v>
      </c>
      <c r="AJ56" s="11">
        <f>AJ55/$R55</f>
        <v>2.9457574321121418E-2</v>
      </c>
      <c r="AK56" s="11">
        <f>AK55/$R55</f>
        <v>0.44301483036500305</v>
      </c>
      <c r="AL56" s="11">
        <f>AL55/$R55</f>
        <v>0.40190966343874857</v>
      </c>
      <c r="AM56" s="11">
        <f>AM55/$R55</f>
        <v>0.11877835714769418</v>
      </c>
      <c r="AN56" s="7"/>
      <c r="AO56" s="7"/>
      <c r="AP56" s="11">
        <f>AP55/$R55</f>
        <v>0.34895374822238778</v>
      </c>
      <c r="AQ56" s="11">
        <f>AQ55/$R55</f>
        <v>0.32443962890228212</v>
      </c>
      <c r="AR56" s="11">
        <f>AR55/$R55</f>
        <v>0.27067109094602831</v>
      </c>
      <c r="AS56" s="11">
        <f>AS55/$R55</f>
        <v>5.0856639804970544E-2</v>
      </c>
      <c r="AT56" s="11">
        <f>AT55/$R55</f>
        <v>5.0788921243312794E-3</v>
      </c>
      <c r="AU56" s="11">
        <f>AU55/$R55</f>
        <v>2.6139364799891651E-2</v>
      </c>
      <c r="AV56" s="11">
        <f>AV55/$R55</f>
        <v>0.34062436513848449</v>
      </c>
      <c r="AW56" s="7"/>
      <c r="AX56" s="11">
        <f>AX55/SUM($AX55:$BF55)</f>
        <v>6.3016384259907575E-3</v>
      </c>
      <c r="AY56" s="11">
        <f>AY55/SUM($AX55:$BF55)</f>
        <v>0.28217336507491947</v>
      </c>
      <c r="AZ56" s="11">
        <f>AZ55/SUM($AX55:$BF55)</f>
        <v>0.44888671054474161</v>
      </c>
      <c r="BA56" s="11">
        <f>BA55/SUM($AX55:$BF55)</f>
        <v>4.9362834336927598E-2</v>
      </c>
      <c r="BB56" s="11">
        <f>BB55/SUM($AX55:$BF55)</f>
        <v>5.391401764458759E-3</v>
      </c>
      <c r="BC56" s="11">
        <f>BC55/SUM($AX55:$BF55)</f>
        <v>2.2335807309900573E-2</v>
      </c>
      <c r="BD56" s="11">
        <f>BD55/SUM($AX55:$BF55)</f>
        <v>7.877048032488447E-2</v>
      </c>
      <c r="BE56" s="11">
        <f>BE55/SUM($AX55:$BF55)</f>
        <v>9.2424030247864452E-3</v>
      </c>
      <c r="BF56" s="11">
        <f>BF55/SUM($AX55:$BF55)</f>
        <v>9.7535359193390278E-2</v>
      </c>
      <c r="BG56" s="7"/>
      <c r="BH56" s="11">
        <f>BH55/$BG55</f>
        <v>1.3414308595835558E-2</v>
      </c>
      <c r="BI56" s="11">
        <f>BI55/$BG55</f>
        <v>1.6017084890549919E-3</v>
      </c>
      <c r="BJ56" s="11">
        <f>BJ55/$BG55</f>
        <v>0.14855846235985051</v>
      </c>
      <c r="BK56" s="11">
        <f>BK55/$BG55</f>
        <v>0.27716230646022422</v>
      </c>
      <c r="BL56" s="11">
        <f>BL55/$BG55</f>
        <v>0.25233582487987188</v>
      </c>
      <c r="BM56" s="11">
        <f>BM55/$BG55</f>
        <v>0.32221035771489587</v>
      </c>
      <c r="BN56" s="11">
        <f>BN55/$BG55</f>
        <v>2.6695141484249865E-4</v>
      </c>
      <c r="BO56" s="7"/>
      <c r="BP56" s="7">
        <f>BP55/$B55</f>
        <v>0.70482718389966459</v>
      </c>
      <c r="BQ56" s="7">
        <f>BQ55/$BP55</f>
        <v>0.67283260914545828</v>
      </c>
      <c r="BR56" s="7">
        <f>BR55/$BP55</f>
        <v>0.13771984274777571</v>
      </c>
      <c r="BS56" s="7">
        <f>BS55/$BP55</f>
        <v>0.38046761845644528</v>
      </c>
      <c r="BT56" s="7">
        <f>BT55/$BP55</f>
        <v>7.2832609145458305E-2</v>
      </c>
      <c r="BU56" s="7">
        <f>BU55/$BP55</f>
        <v>5.0155183116076973E-2</v>
      </c>
      <c r="BV56" s="7">
        <f>BV55/$BP55</f>
        <v>3.165735567970205E-2</v>
      </c>
      <c r="BW56" s="7">
        <f>BW55/$BP55</f>
        <v>0.32716739085454172</v>
      </c>
      <c r="BX56" s="7">
        <f>BX55/$BP55</f>
        <v>0.14487895716945998</v>
      </c>
      <c r="BY56" s="7">
        <f>BY55/$BP55</f>
        <v>5.313469894475481E-2</v>
      </c>
      <c r="BZ56" s="7">
        <f>BZ55/$BP55</f>
        <v>4.9120629008897167E-2</v>
      </c>
      <c r="CA56" s="7">
        <f>CA55/$BP55</f>
        <v>5.5990068280571077E-2</v>
      </c>
      <c r="CB56" s="7">
        <f>CB55/$BP55</f>
        <v>2.404303745085868E-2</v>
      </c>
      <c r="CC56" s="7">
        <f>CC55/$BP55</f>
        <v>0.47961928408855781</v>
      </c>
      <c r="CD56" s="7">
        <f>CD55/$CC55</f>
        <v>0.71967213114754103</v>
      </c>
      <c r="CE56" s="7">
        <f>CE55/$CC55</f>
        <v>6.3503019844693698E-2</v>
      </c>
      <c r="CF56" s="7">
        <f>CF55/$CC55</f>
        <v>0.44685073339085418</v>
      </c>
      <c r="CG56" s="7">
        <f>CG55/$CC55</f>
        <v>0.11199309749784297</v>
      </c>
      <c r="CH56" s="7">
        <f>CH55/$CC55</f>
        <v>6.6091458153580668E-2</v>
      </c>
      <c r="CI56" s="7">
        <f>CI55/$CC55</f>
        <v>3.1233822260569456E-2</v>
      </c>
      <c r="CJ56" s="7">
        <f>CJ55/$CC55</f>
        <v>0.28032786885245903</v>
      </c>
      <c r="CK56" s="7">
        <f>CK55/$CC55</f>
        <v>0.12433132010353753</v>
      </c>
      <c r="CL56" s="7">
        <f>CL55/$CC55</f>
        <v>5.9792924935289045E-2</v>
      </c>
      <c r="CM56" s="7">
        <f>CM55/$CC55</f>
        <v>1.2597066436583261E-2</v>
      </c>
      <c r="CN56" s="7">
        <f>CN55/$CC55</f>
        <v>6.0742018981880933E-2</v>
      </c>
      <c r="CO56" s="7">
        <f>CO55/$CC55</f>
        <v>2.2864538395168249E-2</v>
      </c>
      <c r="CP56" s="7">
        <f>CP55/$BP55</f>
        <v>0.52038071591144219</v>
      </c>
      <c r="CQ56" s="7">
        <f>CQ55/$CP55</f>
        <v>0.62966202783300196</v>
      </c>
      <c r="CR56" s="7">
        <f>CR55/$CP55</f>
        <v>0.20612326043737575</v>
      </c>
      <c r="CS56" s="7">
        <f>CS55/$CP55</f>
        <v>0.31928429423459243</v>
      </c>
      <c r="CT56" s="7">
        <f>CT55/$CP55</f>
        <v>3.6739562624254471E-2</v>
      </c>
      <c r="CU56" s="7">
        <f>CU55/$CP55</f>
        <v>3.5467196819085486E-2</v>
      </c>
      <c r="CV56" s="7">
        <f>CV55/$CP55</f>
        <v>3.204771371769384E-2</v>
      </c>
      <c r="CW56" s="7">
        <f>CW55/$CP55</f>
        <v>0.37033797216699799</v>
      </c>
      <c r="CX56" s="7">
        <f>CX55/$CP55</f>
        <v>0.16381709741550696</v>
      </c>
      <c r="CY56" s="7">
        <f>CY55/$CP55</f>
        <v>4.6998011928429423E-2</v>
      </c>
      <c r="CZ56" s="7">
        <f>CZ55/$CP55</f>
        <v>8.2783300198807155E-2</v>
      </c>
      <c r="DA56" s="7">
        <f>DA55/$CP55</f>
        <v>5.1610337972166999E-2</v>
      </c>
      <c r="DB56" s="7">
        <f>DB55/$CP55</f>
        <v>2.5129224652087476E-2</v>
      </c>
      <c r="DC56" s="7"/>
      <c r="DD56" s="7">
        <f>DD55/$B55</f>
        <v>0.5018521219192067</v>
      </c>
      <c r="DE56" s="7">
        <f>DE55/$B55</f>
        <v>0.29304360507510574</v>
      </c>
      <c r="DF56" s="7">
        <f>DF55/$B55</f>
        <v>0.12151086480968354</v>
      </c>
      <c r="DG56" s="7">
        <f>DG55/$B55</f>
        <v>4.3459238734140294E-2</v>
      </c>
      <c r="DH56" s="7">
        <f>DH55/$B55</f>
        <v>1.4087793495697828E-2</v>
      </c>
      <c r="DI56" s="7"/>
      <c r="DJ56" s="7">
        <f>DJ55/$B55</f>
        <v>0.10278547469738952</v>
      </c>
      <c r="DK56" s="7">
        <f>DK55/$B55</f>
        <v>9.8293714452384426E-2</v>
      </c>
      <c r="DL56" s="7">
        <f>DL55/$B55</f>
        <v>0.77287443488406005</v>
      </c>
      <c r="DM56" s="7">
        <f>DM55/$B55</f>
        <v>0.79489572699431243</v>
      </c>
      <c r="DN56" s="7"/>
      <c r="DO56" s="7"/>
      <c r="DP56" s="7">
        <f>DP55/$DO55</f>
        <v>0.26009201543484711</v>
      </c>
      <c r="DQ56" s="7">
        <f>DQ55/$DO55</f>
        <v>0.12336746809142178</v>
      </c>
      <c r="DR56" s="7">
        <f>DR55/$DO55</f>
        <v>7.2944493915108335E-2</v>
      </c>
      <c r="DS56" s="7">
        <f>DS55/$DO55</f>
        <v>0.2667334520629267</v>
      </c>
      <c r="DT56" s="7">
        <f>DT55/$DO55</f>
        <v>0.27686257049569607</v>
      </c>
      <c r="DU56" s="7"/>
      <c r="DV56" s="7"/>
      <c r="DW56" s="7" t="e">
        <f>DW55/$DV55</f>
        <v>#DIV/0!</v>
      </c>
      <c r="DX56" s="7" t="e">
        <f>DX55/$DV55</f>
        <v>#DIV/0!</v>
      </c>
      <c r="DY56" s="7"/>
      <c r="DZ56" s="30" t="str">
        <f>TRUNC((DZ55/(DO55/10000)),0)&amp;"/10k"</f>
        <v>1187/10k</v>
      </c>
      <c r="EA56" s="7">
        <f>EA55/$DZ55</f>
        <v>8.7499999999999994E-2</v>
      </c>
      <c r="EB56" s="7">
        <f>EB55/$DZ55</f>
        <v>0.50156250000000002</v>
      </c>
      <c r="EC56" s="7">
        <f>EC55/$DZ55</f>
        <v>0.41093750000000001</v>
      </c>
      <c r="ED56" s="7">
        <f>ED55/$DZ55</f>
        <v>0.45</v>
      </c>
      <c r="EE56" s="7">
        <f>EE55/$DZ55</f>
        <v>0.55000000000000004</v>
      </c>
      <c r="EF56" s="7"/>
      <c r="EG56" s="7"/>
      <c r="EH56" s="7">
        <f>EH55/$EG55</f>
        <v>0.14507772020725387</v>
      </c>
      <c r="EI56" s="7">
        <f>EI55/$EG55</f>
        <v>4.4041450777202069E-2</v>
      </c>
      <c r="EJ56" s="7">
        <f>EJ55/$EG55</f>
        <v>0.19170984455958548</v>
      </c>
      <c r="EK56" s="7">
        <f>EK55/$EG55</f>
        <v>0.17098445595854922</v>
      </c>
      <c r="EL56" s="7">
        <f>EL55/$EG55</f>
        <v>0.23316062176165803</v>
      </c>
      <c r="EM56" s="7">
        <f>EM55/$EG55</f>
        <v>0.21502590673575128</v>
      </c>
      <c r="EN56" s="7">
        <f>EN55/$EG55</f>
        <v>0.51554404145077726</v>
      </c>
      <c r="EO56" s="7">
        <f>EO55/$EG55</f>
        <v>0.4844559585492228</v>
      </c>
      <c r="EP56" s="7">
        <f>EP55/$EG55</f>
        <v>3.1088082901554404E-2</v>
      </c>
      <c r="EQ56" s="7">
        <f>EQ55/$EG55</f>
        <v>2.072538860103627E-2</v>
      </c>
      <c r="ER56" s="7">
        <f>ER55/$EG55</f>
        <v>8.549222797927461E-2</v>
      </c>
      <c r="ES56" s="7">
        <f>ES55/$EG55</f>
        <v>0.86269430051813467</v>
      </c>
      <c r="ET56" s="7">
        <f>ET55/$EG55</f>
        <v>0.55440414507772018</v>
      </c>
      <c r="EU56" s="7">
        <f>EU55/$EG55</f>
        <v>0.34455958549222798</v>
      </c>
      <c r="EV56" s="7">
        <f>EV55/$EG55</f>
        <v>0.10103626943005181</v>
      </c>
      <c r="EW56" s="7">
        <f>EW55/$EG55</f>
        <v>0.24870466321243523</v>
      </c>
      <c r="EX56" s="7">
        <f>EX55/$EG55</f>
        <v>0.36787564766839376</v>
      </c>
      <c r="EY56" s="7">
        <f>EY55/$EG55</f>
        <v>0.28238341968911918</v>
      </c>
      <c r="EZ56" s="7">
        <f>EZ55/$EG55</f>
        <v>0.10103626943005181</v>
      </c>
      <c r="FA56" s="7"/>
      <c r="FB56" s="7"/>
      <c r="FC56" s="7">
        <f>FC55/$FB55</f>
        <v>0.16842105263157894</v>
      </c>
      <c r="FD56" s="7">
        <f>FD55/$FB55</f>
        <v>0.63157894736842102</v>
      </c>
      <c r="FE56" s="7">
        <f>FE55/$FB55</f>
        <v>0.16842105263157894</v>
      </c>
      <c r="FF56" s="7">
        <f>FF55/$FB55</f>
        <v>3.1578947368421054E-2</v>
      </c>
      <c r="FG56" s="7">
        <f>FG55/$FB55</f>
        <v>0.14736842105263157</v>
      </c>
      <c r="FH56" s="7">
        <f>FH55/$FB55</f>
        <v>0.85263157894736841</v>
      </c>
      <c r="FI56" s="7">
        <f>FI55/$FB55</f>
        <v>0.18947368421052632</v>
      </c>
      <c r="FJ56" s="7">
        <f>FJ55/$FB55</f>
        <v>8.4210526315789472E-2</v>
      </c>
      <c r="FK56" s="7">
        <f>FK55/$FB55</f>
        <v>0.16842105263157894</v>
      </c>
      <c r="FL56" s="7">
        <f>FL55/$FB55</f>
        <v>0.35789473684210527</v>
      </c>
      <c r="FM56" s="7">
        <f>FM55/$FB55</f>
        <v>0.2</v>
      </c>
      <c r="FN56" s="7">
        <f>FN55/$FB55</f>
        <v>6.3157894736842107E-2</v>
      </c>
      <c r="FO56" s="7">
        <f>FO55/$FB55</f>
        <v>0.93684210526315792</v>
      </c>
      <c r="FP56" s="7">
        <f>FP55/$FB55</f>
        <v>9.4736842105263161E-2</v>
      </c>
      <c r="FQ56" s="7">
        <f>FQ55/$FB55</f>
        <v>0.62105263157894741</v>
      </c>
      <c r="FR56" s="7">
        <f>FR55/$FB55</f>
        <v>0.28421052631578947</v>
      </c>
      <c r="FS56" s="7"/>
      <c r="FT56" s="7"/>
      <c r="FU56" s="11">
        <v>0.157</v>
      </c>
      <c r="FV56" s="11">
        <v>1.2E-2</v>
      </c>
      <c r="FW56" s="1"/>
      <c r="FX56" s="11">
        <v>4.7E-2</v>
      </c>
      <c r="FY56" s="11">
        <v>0.184</v>
      </c>
      <c r="FZ56" s="11">
        <v>0.252</v>
      </c>
      <c r="GA56" s="11">
        <v>0.17899999999999999</v>
      </c>
      <c r="GB56" s="11">
        <v>0.13200000000000001</v>
      </c>
      <c r="GC56" s="11">
        <v>0.20599999999999999</v>
      </c>
      <c r="GD56" s="1"/>
      <c r="GE56" s="1"/>
      <c r="GF56" s="11">
        <v>0.253</v>
      </c>
      <c r="GG56" s="11">
        <v>7.9000000000000001E-2</v>
      </c>
      <c r="GH56" s="11">
        <v>0.188</v>
      </c>
      <c r="GI56" s="11">
        <v>0.13800000000000001</v>
      </c>
      <c r="GJ56" s="11">
        <v>0.123</v>
      </c>
      <c r="GK56" s="11">
        <v>8.3000000000000004E-2</v>
      </c>
      <c r="GL56" s="11">
        <v>0.05</v>
      </c>
      <c r="GM56" s="11">
        <v>6.4000000000000001E-2</v>
      </c>
      <c r="GN56" s="11">
        <v>1.7999999999999999E-2</v>
      </c>
      <c r="GO56" s="11">
        <v>4.3523329852499662E-3</v>
      </c>
      <c r="GP56" s="1"/>
      <c r="GQ56" s="1"/>
      <c r="GR56" s="1"/>
      <c r="GS56" s="11">
        <v>0.26500000000000001</v>
      </c>
      <c r="GT56" s="11">
        <v>0.45500000000000002</v>
      </c>
      <c r="GU56" s="11">
        <v>0.19</v>
      </c>
      <c r="GV56" s="11">
        <v>0.09</v>
      </c>
      <c r="GW56" s="1"/>
      <c r="GX56" s="11">
        <v>0.48199999999999998</v>
      </c>
      <c r="GY56" s="11">
        <v>7.2999999999999995E-2</v>
      </c>
      <c r="GZ56" s="1"/>
      <c r="HA56" s="11">
        <v>0.71199999999999997</v>
      </c>
      <c r="HB56" s="11">
        <v>0.51400000000000001</v>
      </c>
      <c r="HC56" s="11">
        <v>0.85</v>
      </c>
      <c r="HD56" s="11">
        <v>0.68799999999999994</v>
      </c>
      <c r="HE56" s="11">
        <v>0.246</v>
      </c>
      <c r="HF56" s="11">
        <v>0.95699999999999996</v>
      </c>
      <c r="HG56" s="11">
        <v>0.89200000000000002</v>
      </c>
      <c r="HH56" s="11">
        <v>0.90500000000000003</v>
      </c>
      <c r="HI56" s="1"/>
      <c r="HJ56" s="11">
        <v>0.79200000000000004</v>
      </c>
      <c r="HK56" s="11">
        <v>0.71099999999999997</v>
      </c>
      <c r="HL56" s="11">
        <v>0.73099999999999998</v>
      </c>
      <c r="HM56" s="11">
        <v>0.34</v>
      </c>
      <c r="HN56" s="11">
        <v>0.10299999999999999</v>
      </c>
      <c r="HO56" s="11">
        <v>0.10299999999999999</v>
      </c>
      <c r="HP56" s="11">
        <v>6.5000000000000002E-2</v>
      </c>
      <c r="HQ56" s="1"/>
      <c r="HR56" s="11">
        <v>0.189</v>
      </c>
      <c r="HS56" s="11">
        <v>0.16800000000000001</v>
      </c>
      <c r="HT56" s="1"/>
      <c r="HU56" s="11">
        <v>1.0999999999999999E-2</v>
      </c>
      <c r="HV56" s="11">
        <v>1.7000000000000001E-2</v>
      </c>
      <c r="HW56" s="11">
        <v>0.66600000000000004</v>
      </c>
      <c r="HX56" s="11">
        <v>0.14000000000000001</v>
      </c>
      <c r="HY56" s="11">
        <v>2.3E-2</v>
      </c>
      <c r="HZ56" s="11">
        <v>0.14099999999999999</v>
      </c>
      <c r="IA56" s="1"/>
      <c r="IB56" s="11">
        <v>0.22900000000000001</v>
      </c>
      <c r="IC56" s="11">
        <v>0.307</v>
      </c>
      <c r="ID56" s="11">
        <v>0.216</v>
      </c>
      <c r="IE56" s="11">
        <v>0.14099999999999999</v>
      </c>
      <c r="IF56" s="11">
        <v>9.0999999999999998E-2</v>
      </c>
      <c r="IG56" s="11">
        <v>1.6E-2</v>
      </c>
      <c r="IH56" s="1"/>
      <c r="II56" s="11">
        <v>0.90484113024794266</v>
      </c>
      <c r="IJ56" s="11">
        <v>5.1999999999999998E-2</v>
      </c>
      <c r="IK56" s="11">
        <v>1.7000000000000001E-2</v>
      </c>
      <c r="IL56" s="11">
        <v>2.5999999999999999E-2</v>
      </c>
      <c r="IM56" s="1"/>
      <c r="IN56" s="11">
        <v>0.11799999999999999</v>
      </c>
      <c r="IO56" s="11">
        <v>0.19800000000000001</v>
      </c>
      <c r="IP56" s="11">
        <v>0.04</v>
      </c>
      <c r="IQ56" s="11">
        <v>0.223</v>
      </c>
      <c r="IR56" s="11">
        <v>6.4000000000000001E-2</v>
      </c>
      <c r="IS56" s="11">
        <v>9.5000000000000001E-2</v>
      </c>
      <c r="IT56" s="11">
        <v>0.14899999999999999</v>
      </c>
      <c r="IU56" s="11">
        <v>7.8E-2</v>
      </c>
      <c r="IV56" s="11">
        <v>8.7999999999999995E-2</v>
      </c>
      <c r="IW56" s="11">
        <v>0.128</v>
      </c>
      <c r="IX56" s="11">
        <v>9.4E-2</v>
      </c>
      <c r="IY56" s="11">
        <v>2.9000000000000001E-2</v>
      </c>
      <c r="IZ56" s="11">
        <v>8.5999999999999993E-2</v>
      </c>
      <c r="JA56" s="11">
        <v>0.252</v>
      </c>
      <c r="JB56" s="11">
        <v>0.13800000000000001</v>
      </c>
      <c r="JC56" s="11">
        <v>0.749</v>
      </c>
      <c r="JD56" s="11">
        <v>6.7000000000000004E-2</v>
      </c>
      <c r="JE56" s="11">
        <v>5.8999999999999997E-2</v>
      </c>
      <c r="JF56" s="11">
        <v>5.7000000000000002E-2</v>
      </c>
      <c r="JG56" s="11">
        <v>6.8000000000000005E-2</v>
      </c>
      <c r="JH56" s="11">
        <v>0.45900000000000002</v>
      </c>
      <c r="JI56" s="11">
        <v>8.7999999999999995E-2</v>
      </c>
      <c r="JJ56" s="11">
        <v>0.14599999999999999</v>
      </c>
      <c r="JK56" s="11">
        <v>0.126</v>
      </c>
      <c r="JL56" s="11">
        <v>0.182</v>
      </c>
      <c r="JM56" s="1"/>
      <c r="JN56" s="1"/>
      <c r="JO56" s="11">
        <f>JO55/$JN55</f>
        <v>8.0233651134685113E-2</v>
      </c>
      <c r="JP56" s="11">
        <f>JP55/$JN55</f>
        <v>0.18571236739626695</v>
      </c>
      <c r="JQ56" s="11">
        <f>JQ55/$JN55</f>
        <v>0.1089029139250705</v>
      </c>
      <c r="JR56" s="11">
        <f>JR55/$JN55</f>
        <v>0.12562105545857391</v>
      </c>
      <c r="JS56" s="11">
        <f>JS55/$JN55</f>
        <v>0.11051430106082986</v>
      </c>
      <c r="JT56" s="11">
        <f>JT55/$JN55</f>
        <v>0.11514703907613805</v>
      </c>
      <c r="JU56" s="11">
        <f>JU55/$JN55</f>
        <v>8.7014905331005768E-2</v>
      </c>
      <c r="JV56" s="11">
        <f>JV55/$JN55</f>
        <v>6.0561299852289516E-2</v>
      </c>
      <c r="JW56" s="11">
        <f>JW55/$JN55</f>
        <v>0.12629246676514033</v>
      </c>
      <c r="JX56" s="11">
        <f>JX55/$JN55</f>
        <v>0.12018262387538606</v>
      </c>
      <c r="JY56" s="11">
        <f>JY55/$JN55</f>
        <v>9.1983348999597148E-2</v>
      </c>
      <c r="JZ56" s="11">
        <f>JZ55/$JN55</f>
        <v>2.819927487578891E-2</v>
      </c>
      <c r="KA56" s="7"/>
      <c r="KB56" s="59">
        <v>0.95129799999999998</v>
      </c>
      <c r="KC56" s="59">
        <v>0.55844099999999997</v>
      </c>
      <c r="KD56" s="59">
        <v>0.80519399999999997</v>
      </c>
      <c r="KE56" s="59">
        <v>0.60714299999999999</v>
      </c>
      <c r="KF56" s="59">
        <v>0.82467500000000005</v>
      </c>
      <c r="KG56" s="59">
        <v>0.37337700000000001</v>
      </c>
      <c r="KH56" s="59">
        <v>0.44480500000000001</v>
      </c>
      <c r="KI56" s="59">
        <v>0.57792199999999994</v>
      </c>
      <c r="KJ56" s="59">
        <v>0.64935100000000001</v>
      </c>
      <c r="KK56" s="59">
        <v>0.68831200000000003</v>
      </c>
      <c r="KL56" s="59">
        <v>0.85</v>
      </c>
      <c r="KM56" s="59">
        <v>0.86038900000000007</v>
      </c>
      <c r="KN56" s="59">
        <v>0.45454600000000001</v>
      </c>
      <c r="KO56" s="59">
        <v>0.46103900000000003</v>
      </c>
      <c r="KP56" s="59">
        <v>0.87292800000000004</v>
      </c>
      <c r="KQ56" s="59">
        <v>0.69805200000000001</v>
      </c>
      <c r="KR56" s="59">
        <v>0.77597399999999994</v>
      </c>
      <c r="KS56" s="59">
        <v>0.753247</v>
      </c>
      <c r="KT56" s="59">
        <v>0.56168799999999997</v>
      </c>
      <c r="KU56" s="59">
        <v>0.55844199999999999</v>
      </c>
      <c r="KV56" s="59">
        <v>0.36039000000000004</v>
      </c>
      <c r="KW56" s="59">
        <v>0.62337699999999996</v>
      </c>
      <c r="KX56" s="59">
        <v>0.8</v>
      </c>
      <c r="KY56" s="59">
        <v>0.79</v>
      </c>
      <c r="KZ56" s="59">
        <v>0.8</v>
      </c>
      <c r="LA56" s="59">
        <v>0.56168799999999997</v>
      </c>
      <c r="LB56" s="59">
        <v>0.42857100000000004</v>
      </c>
      <c r="LC56" s="59">
        <v>0.34740199999999999</v>
      </c>
      <c r="LD56" s="59">
        <v>0.64610400000000001</v>
      </c>
      <c r="LE56" s="59">
        <v>0.54220800000000002</v>
      </c>
      <c r="LF56" s="59">
        <v>0.61688300000000007</v>
      </c>
      <c r="LG56" s="7"/>
      <c r="LH56" s="7"/>
      <c r="LI56" s="7"/>
      <c r="LJ56" s="66">
        <f>LJ55/$LI55</f>
        <v>0</v>
      </c>
      <c r="LK56" s="66">
        <f>LK55/$LI55</f>
        <v>0</v>
      </c>
      <c r="LL56" s="7">
        <f>LL55/$LI55</f>
        <v>5.2631578947368418E-2</v>
      </c>
      <c r="LM56" s="7">
        <f>LM55/$LI55</f>
        <v>0.31578947368421051</v>
      </c>
      <c r="LN56" s="7">
        <f>LN55/$LI55</f>
        <v>0.39473684210526316</v>
      </c>
      <c r="LO56" s="7">
        <f>LO55/$LI55</f>
        <v>0.21052631578947367</v>
      </c>
      <c r="LP56" s="7">
        <f>LP55/$LI55</f>
        <v>0.31578947368421051</v>
      </c>
      <c r="LQ56" s="7">
        <f>LQ55/$LI55</f>
        <v>0.42105263157894735</v>
      </c>
      <c r="LR56" s="7">
        <f>LR55/$LI55</f>
        <v>0.26315789473684209</v>
      </c>
      <c r="LS56" s="7">
        <f>LS55/$LI55</f>
        <v>0.26315789473684209</v>
      </c>
      <c r="LT56" s="7"/>
      <c r="LU56" s="76">
        <v>0.23008233081402207</v>
      </c>
      <c r="LV56" s="11">
        <v>0.26854815233665524</v>
      </c>
      <c r="LW56" s="10"/>
      <c r="LX56" s="7"/>
      <c r="LY56" s="7"/>
      <c r="LZ56" s="7"/>
      <c r="MA56" s="7"/>
      <c r="MB56" s="7"/>
      <c r="MC56" s="7"/>
      <c r="MD56" s="7"/>
      <c r="ME56" s="7"/>
      <c r="MF56" s="7"/>
      <c r="MG56" s="7">
        <v>0.53800000000000003</v>
      </c>
      <c r="MH56" s="81">
        <f>MH55/($B55/10000)</f>
        <v>3.791745661367945</v>
      </c>
      <c r="MI56" s="7">
        <v>0.77800000000000002</v>
      </c>
      <c r="MJ56" s="81">
        <f>MJ55/($B55/10000)</f>
        <v>2.6250546886393464</v>
      </c>
      <c r="MK56" s="7">
        <v>0.68799999999999994</v>
      </c>
      <c r="ML56" s="81">
        <f>ML55/($B55/10000)</f>
        <v>156.3365903456322</v>
      </c>
      <c r="MM56" s="81">
        <f>MM55/($B55/10000)</f>
        <v>598.51246900977105</v>
      </c>
      <c r="MN56" s="81">
        <f>MN55/($B55/10000)</f>
        <v>145.2530261047105</v>
      </c>
      <c r="MO56" s="81">
        <f>MO55/($B55/10000)</f>
        <v>10.500218754557386</v>
      </c>
      <c r="MP56" s="7">
        <v>0.22600000000000001</v>
      </c>
      <c r="MQ56" s="81">
        <f>MQ55/($B55/10000)</f>
        <v>86.335131981916291</v>
      </c>
      <c r="MR56" s="7">
        <v>0.56999999999999995</v>
      </c>
      <c r="MS56" s="81">
        <f>MS55/($B55/10000)</f>
        <v>29.167274318214961</v>
      </c>
      <c r="MT56" s="7">
        <v>0.14499999999999999</v>
      </c>
      <c r="MU56" s="81">
        <f>MU55/($B55/10000)</f>
        <v>126.87764328423509</v>
      </c>
      <c r="MV56" s="81">
        <f>MV55/($B55/10000)</f>
        <v>0</v>
      </c>
      <c r="MW56" s="81">
        <f>MW55/($B55/10000)</f>
        <v>3.791745661367945</v>
      </c>
      <c r="MX56" s="81">
        <f>MX55/($B55/10000)</f>
        <v>7.0001458363715905</v>
      </c>
      <c r="MY56" s="81">
        <f>MY55/($B55/10000)</f>
        <v>16.917019104564677</v>
      </c>
      <c r="MZ56" s="7">
        <v>0.81</v>
      </c>
      <c r="NA56" s="7"/>
      <c r="NB56" s="7"/>
      <c r="NC56" s="11">
        <f>NC55/$NB55</f>
        <v>0.47541327264015332</v>
      </c>
      <c r="ND56" s="11">
        <f>ND55/$NB55</f>
        <v>0.52458672735984668</v>
      </c>
      <c r="NE56" s="11">
        <f>NE55/$NB55</f>
        <v>6.7411356013416385E-2</v>
      </c>
      <c r="NF56" s="11">
        <f>NF55/$NB55</f>
        <v>7.5976281744130333E-2</v>
      </c>
      <c r="NG56" s="11">
        <f>NG55/$NB55</f>
        <v>4.9472927647340681E-2</v>
      </c>
      <c r="NH56" s="11">
        <f>NH55/$NB55</f>
        <v>0.10607331097268807</v>
      </c>
      <c r="NI56" s="11">
        <f>NI55/$NB55</f>
        <v>0.26302707235265932</v>
      </c>
      <c r="NJ56" s="11">
        <f>NJ55/$NB55</f>
        <v>0.27272999520843316</v>
      </c>
      <c r="NK56" s="11">
        <f>NK55/$NB55</f>
        <v>0.13946454240536654</v>
      </c>
      <c r="NL56" s="11">
        <f>NL55/$NB55</f>
        <v>2.58445136559655E-2</v>
      </c>
      <c r="NM56" s="11">
        <f>NM55/$NB55</f>
        <v>0.19286056540488739</v>
      </c>
      <c r="NN56" s="11">
        <f>NN55/$NB55</f>
        <v>0.10607331097268807</v>
      </c>
      <c r="NO56" s="11">
        <f>NO55/$NB55</f>
        <v>0.26302707235265932</v>
      </c>
      <c r="NP56" s="11">
        <f>NP55/$NB55</f>
        <v>0.27272999520843316</v>
      </c>
      <c r="NQ56" s="11">
        <f>NQ55/$NB55</f>
        <v>0.16530905606133206</v>
      </c>
    </row>
    <row r="57" spans="1:381">
      <c r="A57" s="4" t="str">
        <f>A55&amp;"index"</f>
        <v>Liberton Gilmertonindex</v>
      </c>
      <c r="B57" s="7"/>
      <c r="C57" s="12">
        <f>C56/C$6</f>
        <v>1.0182430500944295</v>
      </c>
      <c r="D57" s="12">
        <f>D56/D$6</f>
        <v>0.98078093357104457</v>
      </c>
      <c r="E57" s="12">
        <f>E56/E$6</f>
        <v>1.1120124869563754</v>
      </c>
      <c r="F57" s="12">
        <f>F56/F$6</f>
        <v>1.2422767704457662</v>
      </c>
      <c r="G57" s="12">
        <f>G56/G$6</f>
        <v>1.2637378721455306</v>
      </c>
      <c r="H57" s="12">
        <f>H56/H$6</f>
        <v>0.76901304968718187</v>
      </c>
      <c r="I57" s="12">
        <f>I56/I$6</f>
        <v>0.85993891925892085</v>
      </c>
      <c r="J57" s="12">
        <f>J56/J$6</f>
        <v>1.1671173775511188</v>
      </c>
      <c r="K57" s="12">
        <f>K56/K$6</f>
        <v>1.1745812432408753</v>
      </c>
      <c r="L57" s="12">
        <f>L56/L$6</f>
        <v>1.2433049812183388</v>
      </c>
      <c r="M57" s="12">
        <f>M56/M$6</f>
        <v>1.2002125226737936</v>
      </c>
      <c r="N57" s="12">
        <f>N56/N$6</f>
        <v>0.76901304968718187</v>
      </c>
      <c r="O57" s="12">
        <f>O56/O$6</f>
        <v>0.85993891925892085</v>
      </c>
      <c r="P57" s="12">
        <f>P56/P$6</f>
        <v>1.1671173775511188</v>
      </c>
      <c r="Q57" s="12">
        <f>Q56/Q$6</f>
        <v>1.1843205744775032</v>
      </c>
      <c r="R57" s="12"/>
      <c r="S57" s="12">
        <f>S56/S$6</f>
        <v>1.1419099749200101</v>
      </c>
      <c r="T57" s="12">
        <f>T56/T$6</f>
        <v>0.78471745877552224</v>
      </c>
      <c r="U57" s="12">
        <f>U56/U$6</f>
        <v>1.5420665353067098</v>
      </c>
      <c r="V57" s="12">
        <f>V56/V$6</f>
        <v>0.94500100335390091</v>
      </c>
      <c r="W57" s="12">
        <f>W56/W$6</f>
        <v>1.1366148596514947</v>
      </c>
      <c r="X57" s="12">
        <f>X56/X$6</f>
        <v>1.0290333543460966</v>
      </c>
      <c r="Y57" s="12">
        <f>Y56/Y$6</f>
        <v>1.5123334911622264</v>
      </c>
      <c r="Z57" s="12"/>
      <c r="AA57" s="12">
        <f>AA56/AA$6</f>
        <v>1.0607302380777563</v>
      </c>
      <c r="AB57" s="12">
        <f>AB56/AB$6</f>
        <v>0.63030015066623046</v>
      </c>
      <c r="AC57" s="12">
        <f>AC56/AC$6</f>
        <v>1.8619574646390631</v>
      </c>
      <c r="AD57" s="12">
        <f>AD56/AD$6</f>
        <v>1.0859359404812043</v>
      </c>
      <c r="AE57" s="12">
        <f>AE56/AE$6</f>
        <v>0.46696813116263453</v>
      </c>
      <c r="AF57" s="12">
        <f>AF56/AF$6</f>
        <v>1.0330148602989795</v>
      </c>
      <c r="AG57" s="12"/>
      <c r="AH57" s="12"/>
      <c r="AI57" s="12">
        <f>AI56/AI$6</f>
        <v>0.91024700628198751</v>
      </c>
      <c r="AJ57" s="12">
        <f>AJ56/AJ$6</f>
        <v>0.46748782710070819</v>
      </c>
      <c r="AK57" s="12">
        <f>AK56/AK$6</f>
        <v>0.89313708606215125</v>
      </c>
      <c r="AL57" s="12">
        <f>AL56/AL$6</f>
        <v>1.3411278849212542</v>
      </c>
      <c r="AM57" s="12">
        <f>AM56/AM$6</f>
        <v>0.88791578993733944</v>
      </c>
      <c r="AN57" s="12"/>
      <c r="AO57" s="12"/>
      <c r="AP57" s="12">
        <f>AP56/AP$6</f>
        <v>0.89284301292502311</v>
      </c>
      <c r="AQ57" s="12">
        <f>AQ56/AQ$6</f>
        <v>0.96886659436462974</v>
      </c>
      <c r="AR57" s="12">
        <f>AR56/AR$6</f>
        <v>1.152781209550954</v>
      </c>
      <c r="AS57" s="12">
        <f>AS56/AS$6</f>
        <v>1.3773220453057897</v>
      </c>
      <c r="AT57" s="12">
        <f>AT56/AT$6</f>
        <v>1.9701773343029847</v>
      </c>
      <c r="AU57" s="12">
        <f>AU56/AU$6</f>
        <v>1.0998701109188138</v>
      </c>
      <c r="AV57" s="12">
        <f>AV56/AV$6</f>
        <v>1.1061761875910561</v>
      </c>
      <c r="AW57" s="12"/>
      <c r="AX57" s="12">
        <f>AX56/AX$6</f>
        <v>0.3202674934082585</v>
      </c>
      <c r="AY57" s="12">
        <f>AY56/AY$6</f>
        <v>1.1005309825234662</v>
      </c>
      <c r="AZ57" s="12">
        <f>AZ56/AZ$6</f>
        <v>1.2222340038501562</v>
      </c>
      <c r="BA57" s="12">
        <f>BA56/BA$6</f>
        <v>1.5559269735227574</v>
      </c>
      <c r="BB57" s="12">
        <f>BB56/BB$6</f>
        <v>1.2367326419630018</v>
      </c>
      <c r="BC57" s="12">
        <f>BC56/BC$6</f>
        <v>0.52003688610441967</v>
      </c>
      <c r="BD57" s="12">
        <f>BD56/BD$6</f>
        <v>0.48205768891908346</v>
      </c>
      <c r="BE57" s="12">
        <f>BE56/BE$6</f>
        <v>0.84628581024427352</v>
      </c>
      <c r="BF57" s="12">
        <f>BF56/BF$6</f>
        <v>0.94421672819842128</v>
      </c>
      <c r="BG57" s="12"/>
      <c r="BH57" s="12">
        <f>BH56/BH$6</f>
        <v>0.60929299248583146</v>
      </c>
      <c r="BI57" s="12">
        <f>BI56/BI$6</f>
        <v>0.17690151299808607</v>
      </c>
      <c r="BJ57" s="12">
        <f>BJ56/BJ$6</f>
        <v>1.4303018511647831</v>
      </c>
      <c r="BK57" s="12">
        <f>BK56/BK$6</f>
        <v>2.1691922401641865</v>
      </c>
      <c r="BL57" s="12">
        <f>BL56/BL$6</f>
        <v>1.9781869829010281</v>
      </c>
      <c r="BM57" s="12">
        <f>BM56/BM$6</f>
        <v>0.50260411479851319</v>
      </c>
      <c r="BN57" s="12">
        <f>BN56/BN$6</f>
        <v>0.79758842332253965</v>
      </c>
      <c r="BO57" s="12"/>
      <c r="BP57" s="12">
        <f>BP56/BP$6</f>
        <v>0.93847936306797719</v>
      </c>
      <c r="BQ57" s="12">
        <f>BQ56/BQ$6</f>
        <v>0.97461362082164149</v>
      </c>
      <c r="BR57" s="12">
        <f>BR56/BR$6</f>
        <v>1.205498220425967</v>
      </c>
      <c r="BS57" s="12">
        <f>BS56/BS$6</f>
        <v>0.94414697565534356</v>
      </c>
      <c r="BT57" s="12">
        <f>BT56/BT$6</f>
        <v>0.92027647762546749</v>
      </c>
      <c r="BU57" s="12">
        <f>BU56/BU$6</f>
        <v>1.2783853789518889</v>
      </c>
      <c r="BV57" s="12">
        <f>BV56/BV$6</f>
        <v>0.57831604215709664</v>
      </c>
      <c r="BW57" s="12">
        <f>BW56/BW$6</f>
        <v>1.0565999286849068</v>
      </c>
      <c r="BX57" s="12">
        <f>BX56/BX$6</f>
        <v>1.2482320528541979</v>
      </c>
      <c r="BY57" s="12">
        <f>BY56/BY$6</f>
        <v>0.51437079858044332</v>
      </c>
      <c r="BZ57" s="12">
        <f>BZ56/BZ$6</f>
        <v>1.4004867394524665</v>
      </c>
      <c r="CA57" s="12">
        <f>CA56/CA$6</f>
        <v>1.5325738337801709</v>
      </c>
      <c r="CB57" s="12">
        <f>CB56/CB$6</f>
        <v>1.2880203607198244</v>
      </c>
      <c r="CC57" s="12">
        <f>CC56/CC$6</f>
        <v>0.971984074420291</v>
      </c>
      <c r="CD57" s="12">
        <f>CD56/CD$6</f>
        <v>0.99037434311381389</v>
      </c>
      <c r="CE57" s="12">
        <f>CE56/CE$6</f>
        <v>1.1611989857089344</v>
      </c>
      <c r="CF57" s="12">
        <f>CF56/CF$6</f>
        <v>0.96425267638990131</v>
      </c>
      <c r="CG57" s="12">
        <f>CG56/CG$6</f>
        <v>1.0384457732186616</v>
      </c>
      <c r="CH57" s="12">
        <f>CH56/CH$6</f>
        <v>1.324753178620619</v>
      </c>
      <c r="CI57" s="12">
        <f>CI56/CI$6</f>
        <v>0.61452208726309843</v>
      </c>
      <c r="CJ57" s="12">
        <f>CJ56/CJ$6</f>
        <v>1.0311689757169902</v>
      </c>
      <c r="CK57" s="12">
        <f>CK56/CK$6</f>
        <v>1.2536329477835317</v>
      </c>
      <c r="CL57" s="12">
        <f>CL56/CL$6</f>
        <v>0.57011706164603271</v>
      </c>
      <c r="CM57" s="12">
        <f>CM56/CM$6</f>
        <v>1.601678399157856</v>
      </c>
      <c r="CN57" s="12">
        <f>CN56/CN$6</f>
        <v>1.5003327992111426</v>
      </c>
      <c r="CO57" s="12">
        <f>CO56/CO$6</f>
        <v>1.1756339098296267</v>
      </c>
      <c r="CP57" s="12">
        <f>CP56/CP$6</f>
        <v>1.025813013718974</v>
      </c>
      <c r="CQ57" s="12">
        <f>CQ56/CQ$6</f>
        <v>0.96271594335978128</v>
      </c>
      <c r="CR57" s="12">
        <f>CR56/CR$6</f>
        <v>1.1983264657725281</v>
      </c>
      <c r="CS57" s="12">
        <f>CS56/CS$6</f>
        <v>0.92909477481286995</v>
      </c>
      <c r="CT57" s="12">
        <f>CT56/CT$6</f>
        <v>0.72007931527468783</v>
      </c>
      <c r="CU57" s="12">
        <f>CU56/CU$6</f>
        <v>1.2310225922571083</v>
      </c>
      <c r="CV57" s="12">
        <f>CV56/CV$6</f>
        <v>0.54811080668607948</v>
      </c>
      <c r="CW57" s="12">
        <f>CW56/CW$6</f>
        <v>1.0704881510634363</v>
      </c>
      <c r="CX57" s="12">
        <f>CX56/CX$6</f>
        <v>1.2379438894632526</v>
      </c>
      <c r="CY57" s="12">
        <f>CY56/CY$6</f>
        <v>0.46250193084963009</v>
      </c>
      <c r="CZ57" s="12">
        <f>CZ56/CZ$6</f>
        <v>1.3462865503220496</v>
      </c>
      <c r="DA57" s="12">
        <f>DA56/DA$6</f>
        <v>1.5813774876045716</v>
      </c>
      <c r="DB57" s="12">
        <f>DB56/DB$6</f>
        <v>1.4055068871633134</v>
      </c>
      <c r="DC57" s="12"/>
      <c r="DD57" s="12">
        <f>DD56/DD$6</f>
        <v>0.90067209466397613</v>
      </c>
      <c r="DE57" s="12">
        <f>DE56/DE$6</f>
        <v>1.0620855495442969</v>
      </c>
      <c r="DF57" s="12">
        <f>DF56/DF$6</f>
        <v>1.2873018573150175</v>
      </c>
      <c r="DG57" s="12">
        <f>DG56/DG$6</f>
        <v>1.4325905084662278</v>
      </c>
      <c r="DH57" s="12">
        <f>DH56/DH$6</f>
        <v>1.4711263457949142</v>
      </c>
      <c r="DI57" s="12"/>
      <c r="DJ57" s="12">
        <f>DJ56/DJ$6</f>
        <v>1.4788957325480367</v>
      </c>
      <c r="DK57" s="12">
        <f>DK56/DK$6</f>
        <v>1.1371926085805037</v>
      </c>
      <c r="DL57" s="12">
        <f>DL56/DL$6</f>
        <v>0.95242803653505559</v>
      </c>
      <c r="DM57" s="12">
        <f>DM56/DM$6</f>
        <v>0.95412973046033533</v>
      </c>
      <c r="DN57" s="12"/>
      <c r="DO57" s="12"/>
      <c r="DP57" s="12">
        <f>DP56/DP$6</f>
        <v>1.4030606009099988</v>
      </c>
      <c r="DQ57" s="12">
        <f>DQ56/DQ$6</f>
        <v>0.80444953992043278</v>
      </c>
      <c r="DR57" s="12">
        <f>DR56/DR$6</f>
        <v>0.96583630196188375</v>
      </c>
      <c r="DS57" s="12">
        <f>DS56/DS$6</f>
        <v>0.64370138747424899</v>
      </c>
      <c r="DT57" s="12">
        <f>DT56/DT$6</f>
        <v>1.6155869363424722</v>
      </c>
      <c r="DU57" s="12"/>
      <c r="DV57" s="12"/>
      <c r="DW57" s="12" t="e">
        <f>DW56/DW$6</f>
        <v>#DIV/0!</v>
      </c>
      <c r="DX57" s="12" t="e">
        <f>DX56/DX$6</f>
        <v>#DIV/0!</v>
      </c>
      <c r="DY57" s="12"/>
      <c r="DZ57" s="33">
        <f>(DZ55/(DO55/10000))/(DZ$5/(DO$5/10000))</f>
        <v>1.485217972825319</v>
      </c>
      <c r="EA57" s="12">
        <f>EA56/EA$6</f>
        <v>1.0103124999999999</v>
      </c>
      <c r="EB57" s="12">
        <f>EB56/EB$6</f>
        <v>0.96006605239786857</v>
      </c>
      <c r="EC57" s="12">
        <f>EC56/EC$6</f>
        <v>1.0510766910601266</v>
      </c>
      <c r="ED57" s="12">
        <f>ED56/ED$6</f>
        <v>0.90956548921537983</v>
      </c>
      <c r="EE57" s="12">
        <f>EE56/EE$6</f>
        <v>1.0885521885521887</v>
      </c>
      <c r="EF57" s="12"/>
      <c r="EG57" s="12"/>
      <c r="EH57" s="12">
        <f>EH56/EH$6</f>
        <v>1.0049715760105724</v>
      </c>
      <c r="EI57" s="12">
        <f>EI56/EI$6</f>
        <v>1.0465961427748991</v>
      </c>
      <c r="EJ57" s="12">
        <f>EJ56/EJ$6</f>
        <v>0.8643360844307002</v>
      </c>
      <c r="EK57" s="12">
        <f>EK56/EK$6</f>
        <v>0.92434250914716498</v>
      </c>
      <c r="EL57" s="12">
        <f>EL56/EL$6</f>
        <v>1.1112474201509663</v>
      </c>
      <c r="EM57" s="12">
        <f>EM56/EM$6</f>
        <v>1.0917190695100012</v>
      </c>
      <c r="EN57" s="12">
        <f>EN56/EN$6</f>
        <v>0.97361573390980116</v>
      </c>
      <c r="EO57" s="12">
        <f>EO56/EO$6</f>
        <v>1.0296945901586587</v>
      </c>
      <c r="EP57" s="12">
        <f>EP56/EP$6</f>
        <v>1.0638341968911917</v>
      </c>
      <c r="EQ57" s="12">
        <f>EQ56/EQ$6</f>
        <v>0.90925999734289897</v>
      </c>
      <c r="ER57" s="12">
        <f>ER56/ER$6</f>
        <v>1.0122989762805457</v>
      </c>
      <c r="ES57" s="12">
        <f>ES56/ES$6</f>
        <v>0.99903211383182966</v>
      </c>
      <c r="ET57" s="12">
        <f>ET56/ET$6</f>
        <v>1.1232510269129417</v>
      </c>
      <c r="EU57" s="12">
        <f>EU56/EU$6</f>
        <v>0.87274826169830066</v>
      </c>
      <c r="EV57" s="12">
        <f>EV56/EV$6</f>
        <v>0.90509453923988825</v>
      </c>
      <c r="EW57" s="12">
        <f>EW56/EW$6</f>
        <v>1.0291020042478274</v>
      </c>
      <c r="EX57" s="12">
        <f>EX56/EX$6</f>
        <v>0.96243919443520143</v>
      </c>
      <c r="EY57" s="12">
        <f>EY56/EY$6</f>
        <v>1.0225566795514982</v>
      </c>
      <c r="EZ57" s="12">
        <f>EZ56/EZ$6</f>
        <v>1.0109535496773021</v>
      </c>
      <c r="FA57" s="12"/>
      <c r="FB57" s="12"/>
      <c r="FC57" s="12">
        <f>FC56/FC$6</f>
        <v>0.82051282051282048</v>
      </c>
      <c r="FD57" s="12">
        <f>FD56/FD$6</f>
        <v>1.00418410041841</v>
      </c>
      <c r="FE57" s="12">
        <f>FE56/FE$6</f>
        <v>1.2190476190476189</v>
      </c>
      <c r="FF57" s="12">
        <f>FF56/FF$6</f>
        <v>1.142857142857143</v>
      </c>
      <c r="FG57" s="12">
        <f>FG56/FG$6</f>
        <v>0.6627218934911242</v>
      </c>
      <c r="FH57" s="12">
        <f>FH56/FH$6</f>
        <v>1.0964467005076142</v>
      </c>
      <c r="FI57" s="12">
        <f>FI56/FI$6</f>
        <v>1.125</v>
      </c>
      <c r="FJ57" s="12">
        <f>FJ56/FJ$6</f>
        <v>0.76190476190476186</v>
      </c>
      <c r="FK57" s="12">
        <f>FK56/FK$6</f>
        <v>1.1743119266055047</v>
      </c>
      <c r="FL57" s="12">
        <f>FL56/FL$6</f>
        <v>1.182608695652174</v>
      </c>
      <c r="FM57" s="12">
        <f>FM56/FM$6</f>
        <v>0.72727272727272729</v>
      </c>
      <c r="FN57" s="12">
        <f>FN56/FN$6</f>
        <v>0.69565217391304346</v>
      </c>
      <c r="FO57" s="12">
        <f>FO56/FO$6</f>
        <v>1.0303907380607815</v>
      </c>
      <c r="FP57" s="12">
        <f>FP56/FP$6</f>
        <v>0.98630136986301375</v>
      </c>
      <c r="FQ57" s="12">
        <f>FQ56/FQ$6</f>
        <v>1.0419426048565121</v>
      </c>
      <c r="FR57" s="12">
        <f>FR56/FR$6</f>
        <v>0.92307692307692302</v>
      </c>
      <c r="FS57" s="12"/>
      <c r="FT57" s="12">
        <f>FT55/FT$5</f>
        <v>0.93997931431331738</v>
      </c>
      <c r="FU57" s="12">
        <f>FU56/FU$6</f>
        <v>1</v>
      </c>
      <c r="FV57" s="12">
        <f>FV56/FV$6</f>
        <v>1.0909090909090911</v>
      </c>
      <c r="FW57" s="18"/>
      <c r="FX57" s="12">
        <f>FX56/FX$6</f>
        <v>0.8545454545454545</v>
      </c>
      <c r="FY57" s="12">
        <f>FY56/FY$6</f>
        <v>0.89756097560975612</v>
      </c>
      <c r="FZ57" s="12">
        <f>FZ56/FZ$6</f>
        <v>0.9438202247191011</v>
      </c>
      <c r="GA57" s="12">
        <f>GA56/GA$6</f>
        <v>1.052941176470588</v>
      </c>
      <c r="GB57" s="12">
        <f>GB56/GB$6</f>
        <v>1.0232558139534884</v>
      </c>
      <c r="GC57" s="12">
        <f>GC56/GC$6</f>
        <v>1.1839080459770115</v>
      </c>
      <c r="GD57" s="45"/>
      <c r="GE57" s="12">
        <f>GE55/GE$5</f>
        <v>0.88864784279453535</v>
      </c>
      <c r="GF57" s="12">
        <f>GF56/GF$6</f>
        <v>1.4624277456647401</v>
      </c>
      <c r="GG57" s="12">
        <f>GG56/GG$6</f>
        <v>1.462962962962963</v>
      </c>
      <c r="GH57" s="12">
        <f>GH56/GH$6</f>
        <v>0.78008298755186722</v>
      </c>
      <c r="GI57" s="12">
        <f>GI56/GI$6</f>
        <v>0.88461538461538469</v>
      </c>
      <c r="GJ57" s="12">
        <f>GJ56/GJ$6</f>
        <v>0.93893129770992356</v>
      </c>
      <c r="GK57" s="12">
        <f>GK56/GK$6</f>
        <v>0.9651162790697676</v>
      </c>
      <c r="GL57" s="12">
        <f>GL56/GL$6</f>
        <v>1</v>
      </c>
      <c r="GM57" s="12">
        <f>GM56/GM$6</f>
        <v>0.92753623188405787</v>
      </c>
      <c r="GN57" s="12">
        <f>GN56/GN$6</f>
        <v>0.64285714285714279</v>
      </c>
      <c r="GO57" s="12">
        <f>GO56/GO$6</f>
        <v>0.3626944154374972</v>
      </c>
      <c r="GP57" s="12">
        <f>GP55/GP$5</f>
        <v>0.84960015053156457</v>
      </c>
      <c r="GQ57" s="12">
        <f>GQ55/GQ$5</f>
        <v>0.95605943053867404</v>
      </c>
      <c r="GR57" s="18"/>
      <c r="GS57" s="12">
        <f>GS56/GS$6</f>
        <v>0.98513011152416352</v>
      </c>
      <c r="GT57" s="12">
        <f>GT56/GT$6</f>
        <v>1.0178970917225951</v>
      </c>
      <c r="GU57" s="12">
        <f>GU56/GU$6</f>
        <v>0.99476439790575921</v>
      </c>
      <c r="GV57" s="12">
        <f>GV56/GV$6</f>
        <v>0.96774193548387089</v>
      </c>
      <c r="GW57" s="18"/>
      <c r="GX57" s="12">
        <f>GX56/GX$6</f>
        <v>1.0147368421052632</v>
      </c>
      <c r="GY57" s="12">
        <f>GY56/GY$6</f>
        <v>0.80219780219780212</v>
      </c>
      <c r="GZ57" s="1"/>
      <c r="HA57" s="12">
        <f>HA56/HA$6</f>
        <v>1.007072135785007</v>
      </c>
      <c r="HB57" s="12">
        <f>HB56/HB$6</f>
        <v>0.967984934086629</v>
      </c>
      <c r="HC57" s="12">
        <f>HC56/HC$6</f>
        <v>0.99531615925058547</v>
      </c>
      <c r="HD57" s="12">
        <f>HD56/HD$6</f>
        <v>0.97727272727272729</v>
      </c>
      <c r="HE57" s="12">
        <f>HE56/HE$6</f>
        <v>0.95348837209302317</v>
      </c>
      <c r="HF57" s="12">
        <f>HF56/HF$6</f>
        <v>1.0010460251046025</v>
      </c>
      <c r="HG57" s="12">
        <f>HG56/HG$6</f>
        <v>1.0101925254813138</v>
      </c>
      <c r="HH57" s="12">
        <f>HH56/HH$6</f>
        <v>1.0089186176142697</v>
      </c>
      <c r="HI57" s="18"/>
      <c r="HJ57" s="12">
        <f>HJ56/HJ$6</f>
        <v>0.99248120300751874</v>
      </c>
      <c r="HK57" s="12">
        <f>HK56/HK$6</f>
        <v>0.98340248962655596</v>
      </c>
      <c r="HL57" s="12">
        <f>HL56/HL$6</f>
        <v>0.98517520215633425</v>
      </c>
      <c r="HM57" s="12">
        <f>HM56/HM$6</f>
        <v>0.9577464788732396</v>
      </c>
      <c r="HN57" s="12">
        <f>HN56/HN$6</f>
        <v>1.0098039215686274</v>
      </c>
      <c r="HO57" s="12">
        <f>HO56/HO$6</f>
        <v>0.95370370370370361</v>
      </c>
      <c r="HP57" s="12">
        <f>HP56/HP$6</f>
        <v>1.1607142857142858</v>
      </c>
      <c r="HQ57" s="18"/>
      <c r="HR57" s="12">
        <f>HR56/HR$6</f>
        <v>1.0216216216216216</v>
      </c>
      <c r="HS57" s="12">
        <f>HS56/HS$6</f>
        <v>1.0434782608695652</v>
      </c>
      <c r="HT57" s="18"/>
      <c r="HU57" s="12">
        <f>HU56/HU$6</f>
        <v>1.375</v>
      </c>
      <c r="HV57" s="12">
        <f>HV56/HV$6</f>
        <v>1</v>
      </c>
      <c r="HW57" s="12">
        <f>HW56/HW$6</f>
        <v>0.9895988112927192</v>
      </c>
      <c r="HX57" s="12">
        <f>HX56/HX$6</f>
        <v>1.0526315789473684</v>
      </c>
      <c r="HY57" s="12">
        <f>HY56/HY$6</f>
        <v>1.2105263157894737</v>
      </c>
      <c r="HZ57" s="12">
        <f>HZ56/HZ$6</f>
        <v>0.94</v>
      </c>
      <c r="IA57" s="18"/>
      <c r="IB57" s="12">
        <f>IB56/IB$6</f>
        <v>1.0223214285714286</v>
      </c>
      <c r="IC57" s="12">
        <f>IC56/IC$6</f>
        <v>1.0098684210526316</v>
      </c>
      <c r="ID57" s="12">
        <f>ID56/ID$6</f>
        <v>0.94736842105263153</v>
      </c>
      <c r="IE57" s="12">
        <f>IE56/IE$6</f>
        <v>1.0601503759398494</v>
      </c>
      <c r="IF57" s="12">
        <f>IF56/IF$6</f>
        <v>0.94791666666666663</v>
      </c>
      <c r="IG57" s="12">
        <f>IG56/IG$6</f>
        <v>1.0666666666666667</v>
      </c>
      <c r="IH57" s="18"/>
      <c r="II57" s="12">
        <f>II56/II$6</f>
        <v>0.9976197687408408</v>
      </c>
      <c r="IJ57" s="12">
        <f>IJ56/IJ$6</f>
        <v>0.98113207547169812</v>
      </c>
      <c r="IK57" s="12">
        <f>IK56/IK$6</f>
        <v>1.0625</v>
      </c>
      <c r="IL57" s="12">
        <f>IL56/IL$6</f>
        <v>1.0833333333333333</v>
      </c>
      <c r="IM57" s="18"/>
      <c r="IN57" s="12">
        <f>IN56/IN$6</f>
        <v>1.0442477876106193</v>
      </c>
      <c r="IO57" s="12">
        <f>IO56/IO$6</f>
        <v>1.0588235294117647</v>
      </c>
      <c r="IP57" s="12">
        <f>IP56/IP$6</f>
        <v>1.0256410256410258</v>
      </c>
      <c r="IQ57" s="12">
        <f>IQ56/IQ$6</f>
        <v>1.0619047619047619</v>
      </c>
      <c r="IR57" s="12">
        <f>IR56/IR$6</f>
        <v>1.0158730158730158</v>
      </c>
      <c r="IS57" s="12">
        <f>IS56/IS$6</f>
        <v>1.0674157303370788</v>
      </c>
      <c r="IT57" s="12">
        <f>IT56/IT$6</f>
        <v>0.96129032258064517</v>
      </c>
      <c r="IU57" s="12">
        <f>IU56/IU$6</f>
        <v>1.164179104477612</v>
      </c>
      <c r="IV57" s="12">
        <f>IV56/IV$6</f>
        <v>1.0352941176470587</v>
      </c>
      <c r="IW57" s="12">
        <f>IW56/IW$6</f>
        <v>0.99224806201550386</v>
      </c>
      <c r="IX57" s="12">
        <f>IX56/IX$6</f>
        <v>1.0039080332526995</v>
      </c>
      <c r="IY57" s="12">
        <f>IY56/IY$6</f>
        <v>0.96666666666666679</v>
      </c>
      <c r="IZ57" s="12">
        <f>IZ56/IZ$6</f>
        <v>0.90526315789473677</v>
      </c>
      <c r="JA57" s="12">
        <f>JA56/JA$6</f>
        <v>0.9171541436228956</v>
      </c>
      <c r="JB57" s="12">
        <f>JB56/JB$6</f>
        <v>0.9928057553956835</v>
      </c>
      <c r="JC57" s="12">
        <f>JC56/JC$6</f>
        <v>1.0094339622641511</v>
      </c>
      <c r="JD57" s="12">
        <f>JD56/JD$6</f>
        <v>1.046875</v>
      </c>
      <c r="JE57" s="12">
        <f>JE56/JE$6</f>
        <v>0.95161290322580638</v>
      </c>
      <c r="JF57" s="12">
        <f>JF56/JF$6</f>
        <v>0.98275862068965514</v>
      </c>
      <c r="JG57" s="12">
        <f>JG56/JG$6</f>
        <v>0.91891891891891908</v>
      </c>
      <c r="JH57" s="12">
        <f>JH56/JH$6</f>
        <v>1.08</v>
      </c>
      <c r="JI57" s="12">
        <f>JI56/JI$6</f>
        <v>1</v>
      </c>
      <c r="JJ57" s="12">
        <f>JJ56/JJ$6</f>
        <v>0.9419354838709677</v>
      </c>
      <c r="JK57" s="12">
        <f>JK56/JK$6</f>
        <v>0.92647058823529405</v>
      </c>
      <c r="JL57" s="12">
        <f>JL56/JL$6</f>
        <v>0.91919191919191912</v>
      </c>
      <c r="JM57" s="7"/>
      <c r="JN57" s="7"/>
      <c r="JO57" s="56">
        <f>JO56/JO$6</f>
        <v>0.83870079234118078</v>
      </c>
      <c r="JP57" s="56">
        <f>JP56/JP$6</f>
        <v>0.72512176782557192</v>
      </c>
      <c r="JQ57" s="56">
        <f>JQ56/JQ$6</f>
        <v>0.72454736566082467</v>
      </c>
      <c r="JR57" s="56">
        <f>JR56/JR$6</f>
        <v>1.0628217802586124</v>
      </c>
      <c r="JS57" s="56">
        <f>JS56/JS$6</f>
        <v>1.4922863546835752</v>
      </c>
      <c r="JT57" s="56">
        <f>JT56/JT$6</f>
        <v>1.4532904651646699</v>
      </c>
      <c r="JU57" s="56">
        <f>JU56/JU$6</f>
        <v>1.0458033305488657</v>
      </c>
      <c r="JV57" s="56">
        <f>JV56/JV$6</f>
        <v>1.6179182082324779</v>
      </c>
      <c r="JW57" s="56">
        <f>JW56/JW$6</f>
        <v>1.1937044040001168</v>
      </c>
      <c r="JX57" s="56">
        <f>JX56/JX$6</f>
        <v>0.94461899633619073</v>
      </c>
      <c r="JY57" s="56">
        <f>JY56/JY$6</f>
        <v>0.95662682959581025</v>
      </c>
      <c r="JZ57" s="56">
        <f>JZ56/JZ$6</f>
        <v>0.90746354378876692</v>
      </c>
      <c r="KA57" s="7"/>
      <c r="KB57" s="12">
        <f>KB56/KB$6</f>
        <v>1.0147947204534955</v>
      </c>
      <c r="KC57" s="12">
        <f>KC56/KC$6</f>
        <v>0.84886997920542839</v>
      </c>
      <c r="KD57" s="12">
        <f>KD56/KD$6</f>
        <v>0.90241171664598907</v>
      </c>
      <c r="KE57" s="12">
        <f>KE56/KE$6</f>
        <v>0.83061043011929514</v>
      </c>
      <c r="KF57" s="12">
        <f>KF56/KF$6</f>
        <v>0.96393463700863791</v>
      </c>
      <c r="KG57" s="12">
        <f>KG56/KG$6</f>
        <v>1.0058078610854451</v>
      </c>
      <c r="KH57" s="12">
        <f>KH56/KH$6</f>
        <v>0.77022910941528699</v>
      </c>
      <c r="KI57" s="12">
        <f>KI56/KI$6</f>
        <v>0.92787153185292681</v>
      </c>
      <c r="KJ57" s="12">
        <f>KJ56/KJ$6</f>
        <v>0.9345936571218848</v>
      </c>
      <c r="KK57" s="12">
        <f>KK56/KK$6</f>
        <v>0.84518823314165592</v>
      </c>
      <c r="KL57" s="12">
        <f>KL56/KL$6</f>
        <v>0.97701149425287359</v>
      </c>
      <c r="KM57" s="12">
        <f>KM56/KM$6</f>
        <v>0.9680072005175373</v>
      </c>
      <c r="KN57" s="12">
        <f>KN56/KN$6</f>
        <v>0.9276448979591837</v>
      </c>
      <c r="KO57" s="12">
        <f>KO56/KO$6</f>
        <v>0.87233567513258958</v>
      </c>
      <c r="KP57" s="12">
        <f>KP56/KP$6</f>
        <v>0.96894029370303369</v>
      </c>
      <c r="KQ57" s="12">
        <f>KQ56/KQ$6</f>
        <v>1.0057951385386799</v>
      </c>
      <c r="KR57" s="12">
        <f>KR56/KR$6</f>
        <v>0.91190427504706562</v>
      </c>
      <c r="KS57" s="12">
        <f>KS56/KS$6</f>
        <v>0.98190779611172097</v>
      </c>
      <c r="KT57" s="12">
        <f>KT56/KT$6</f>
        <v>0.84520156915617983</v>
      </c>
      <c r="KU57" s="12">
        <f>KU56/KU$6</f>
        <v>0.81089691464151303</v>
      </c>
      <c r="KV57" s="12">
        <f>KV56/KV$6</f>
        <v>0.76158415590508255</v>
      </c>
      <c r="KW57" s="12">
        <f>KW56/KW$6</f>
        <v>0.83704202014668239</v>
      </c>
      <c r="KX57" s="12">
        <f>KX56/KX$6</f>
        <v>0.93023255813953498</v>
      </c>
      <c r="KY57" s="12">
        <f>KY56/KY$6</f>
        <v>0.90804597701149425</v>
      </c>
      <c r="KZ57" s="12">
        <f>KZ56/KZ$6</f>
        <v>0.91954022988505757</v>
      </c>
      <c r="LA57" s="12">
        <f>LA56/LA$6</f>
        <v>0.93483478185612856</v>
      </c>
      <c r="LB57" s="12">
        <f>LB56/LB$6</f>
        <v>0.93829514728902808</v>
      </c>
      <c r="LC57" s="12">
        <f>LC56/LC$6</f>
        <v>1.054923097945736</v>
      </c>
      <c r="LD57" s="12">
        <f>LD56/LD$6</f>
        <v>0.90767253187230001</v>
      </c>
      <c r="LE57" s="12">
        <f>LE56/LE$6</f>
        <v>0.88026638136629221</v>
      </c>
      <c r="LF57" s="12">
        <f>LF56/LF$6</f>
        <v>0.94236577142761124</v>
      </c>
      <c r="LG57" s="7"/>
      <c r="LH57" s="7"/>
      <c r="LI57" s="7"/>
      <c r="LJ57" s="72" t="e">
        <f>LJ56/LJ$6</f>
        <v>#DIV/0!</v>
      </c>
      <c r="LK57" s="72" t="e">
        <f>LK56/LK$6</f>
        <v>#DIV/0!</v>
      </c>
      <c r="LL57" s="12">
        <f>LL56/LL$6</f>
        <v>1.4962406015037593</v>
      </c>
      <c r="LM57" s="12">
        <f>LM56/LM$6</f>
        <v>1.256842105263158</v>
      </c>
      <c r="LN57" s="12">
        <f>LN56/LN$6</f>
        <v>2.3803827751196174</v>
      </c>
      <c r="LO57" s="12">
        <f>LO56/LO$6</f>
        <v>1.5909393737508326</v>
      </c>
      <c r="LP57" s="12">
        <f>LP56/LP$6</f>
        <v>2.6184210526315788</v>
      </c>
      <c r="LQ57" s="12">
        <f>LQ56/LQ$6</f>
        <v>0.9857585139318884</v>
      </c>
      <c r="LR57" s="12">
        <f>LR56/LR$6</f>
        <v>2.0141700404858298</v>
      </c>
      <c r="LS57" s="12">
        <f>LS56/LS$6</f>
        <v>1.9159178433889601</v>
      </c>
      <c r="LT57" s="7"/>
      <c r="LU57" s="12">
        <f>LU56/LU$6</f>
        <v>1.4426915765137174</v>
      </c>
      <c r="LV57" s="12">
        <f>LV56/LV$6</f>
        <v>1.2835088775979167</v>
      </c>
      <c r="LW57" s="10"/>
      <c r="LX57" s="7"/>
      <c r="LY57" s="7"/>
      <c r="LZ57" s="7"/>
      <c r="MA57" s="7"/>
      <c r="MB57" s="7"/>
      <c r="MC57" s="7"/>
      <c r="MD57" s="7"/>
      <c r="ME57" s="7"/>
      <c r="MF57" s="7"/>
      <c r="MG57" s="12">
        <f>MG56/MG$6</f>
        <v>0.74012931627459078</v>
      </c>
      <c r="MH57" s="12">
        <f>MH56/MH$6</f>
        <v>0.68179461767983918</v>
      </c>
      <c r="MI57" s="12">
        <f>MI56/MI$6</f>
        <v>1.1018269366945193</v>
      </c>
      <c r="MJ57" s="12">
        <f>MJ56/MJ$6</f>
        <v>0.4171974012899462</v>
      </c>
      <c r="MK57" s="12">
        <f>MK56/MK$6</f>
        <v>1.1083134787350406</v>
      </c>
      <c r="ML57" s="12">
        <f>ML56/ML$6</f>
        <v>1.2162310331831057</v>
      </c>
      <c r="MM57" s="12">
        <f>MM56/MM$6</f>
        <v>0.93255889700105632</v>
      </c>
      <c r="MN57" s="12">
        <f>MN56/MN$6</f>
        <v>1.2659342101763449</v>
      </c>
      <c r="MO57" s="12">
        <f>MO56/MO$6</f>
        <v>1.5038510976730619</v>
      </c>
      <c r="MP57" s="12">
        <f>MP56/MP$6</f>
        <v>0.83493115512355875</v>
      </c>
      <c r="MQ57" s="12">
        <f>MQ56/MQ$6</f>
        <v>0.86034775131170149</v>
      </c>
      <c r="MR57" s="12">
        <f>MR56/MR$6</f>
        <v>0.85001677664690745</v>
      </c>
      <c r="MS57" s="12">
        <f>MS56/MS$6</f>
        <v>0.45764753857000467</v>
      </c>
      <c r="MT57" s="12">
        <f>MT56/MT$6</f>
        <v>1.1027957774329957</v>
      </c>
      <c r="MU57" s="12">
        <f>MU56/MU$6</f>
        <v>1.1390320206500901</v>
      </c>
      <c r="MV57" s="12">
        <f>MV56/MV$6</f>
        <v>0</v>
      </c>
      <c r="MW57" s="12">
        <f>MW56/MW$6</f>
        <v>0.90685303516638793</v>
      </c>
      <c r="MX57" s="12">
        <f>MX56/MX$6</f>
        <v>0.56817658165791685</v>
      </c>
      <c r="MY57" s="12">
        <f>MY56/MY$6</f>
        <v>0.80450549926997339</v>
      </c>
      <c r="MZ57" s="12">
        <f>MZ56/MZ$6</f>
        <v>1.2006100877927601</v>
      </c>
      <c r="NA57" s="7"/>
      <c r="NB57" s="7"/>
      <c r="NC57" s="12">
        <f>NC56/NC$6</f>
        <v>0.97516967553229283</v>
      </c>
      <c r="ND57" s="12">
        <f>ND56/ND$6</f>
        <v>1.0236208395682271</v>
      </c>
      <c r="NE57" s="12">
        <f>NE56/NE$6</f>
        <v>1.2280703654493215</v>
      </c>
      <c r="NF57" s="12">
        <f>NF56/NF$6</f>
        <v>1.2644390957288265</v>
      </c>
      <c r="NG57" s="12">
        <f>NG56/NG$6</f>
        <v>1.3551772191288161</v>
      </c>
      <c r="NH57" s="12">
        <f>NH56/NH$6</f>
        <v>0.7034743963331167</v>
      </c>
      <c r="NI57" s="12">
        <f>NI56/NI$6</f>
        <v>0.83170600589889798</v>
      </c>
      <c r="NJ57" s="12">
        <f>NJ56/NJ$6</f>
        <v>1.1469454250742452</v>
      </c>
      <c r="NK57" s="12">
        <f>NK56/NK$6</f>
        <v>1.1341675679247254</v>
      </c>
      <c r="NL57" s="12">
        <f>NL56/NL$6</f>
        <v>1.2470304885389971</v>
      </c>
      <c r="NM57" s="12">
        <f>NM56/NM$6</f>
        <v>1.2731276120698853</v>
      </c>
      <c r="NN57" s="12">
        <f>NN56/NN$6</f>
        <v>0.7034743963331167</v>
      </c>
      <c r="NO57" s="12">
        <f>NO56/NO$6</f>
        <v>0.83170600589889798</v>
      </c>
      <c r="NP57" s="12">
        <f>NP56/NP$6</f>
        <v>1.1469454250742452</v>
      </c>
      <c r="NQ57" s="12">
        <f>NQ56/NQ$6</f>
        <v>1.1504459847020376</v>
      </c>
    </row>
    <row r="58" spans="1:381">
      <c r="A58" s="2" t="s">
        <v>23</v>
      </c>
      <c r="B58" s="10">
        <v>26053</v>
      </c>
      <c r="C58" s="10">
        <v>13711</v>
      </c>
      <c r="D58" s="10">
        <v>12342</v>
      </c>
      <c r="E58" s="10">
        <v>1833</v>
      </c>
      <c r="F58" s="10">
        <v>2212</v>
      </c>
      <c r="G58" s="10">
        <v>1192</v>
      </c>
      <c r="H58" s="10">
        <v>2662</v>
      </c>
      <c r="I58" s="10">
        <v>9096</v>
      </c>
      <c r="J58" s="10">
        <v>4935</v>
      </c>
      <c r="K58" s="10">
        <v>3629</v>
      </c>
      <c r="L58" s="1">
        <v>494</v>
      </c>
      <c r="M58" s="1">
        <f>E58+F58+G58</f>
        <v>5237</v>
      </c>
      <c r="N58" s="1">
        <f>H58</f>
        <v>2662</v>
      </c>
      <c r="O58" s="1">
        <f>I58</f>
        <v>9096</v>
      </c>
      <c r="P58" s="1">
        <f>J58</f>
        <v>4935</v>
      </c>
      <c r="Q58" s="1">
        <f>K58+L58</f>
        <v>4123</v>
      </c>
      <c r="R58" s="1">
        <v>11480</v>
      </c>
      <c r="S58" s="1">
        <v>1392</v>
      </c>
      <c r="T58" s="1">
        <v>2883</v>
      </c>
      <c r="U58" s="1">
        <v>874</v>
      </c>
      <c r="V58" s="1">
        <v>3144</v>
      </c>
      <c r="W58" s="1">
        <v>1653</v>
      </c>
      <c r="X58" s="1">
        <v>1070</v>
      </c>
      <c r="Y58" s="1">
        <v>464</v>
      </c>
      <c r="Z58" s="1">
        <v>11480</v>
      </c>
      <c r="AA58" s="10">
        <v>6328</v>
      </c>
      <c r="AB58" s="1">
        <v>99</v>
      </c>
      <c r="AC58" s="10">
        <v>1786</v>
      </c>
      <c r="AD58" s="10">
        <v>1767</v>
      </c>
      <c r="AE58" s="10">
        <v>1406</v>
      </c>
      <c r="AF58" s="1">
        <v>94</v>
      </c>
      <c r="AG58" s="1">
        <v>1824</v>
      </c>
      <c r="AH58" s="10">
        <v>11480</v>
      </c>
      <c r="AI58" s="10">
        <v>89</v>
      </c>
      <c r="AJ58" s="10">
        <v>644</v>
      </c>
      <c r="AK58" s="10">
        <v>5681</v>
      </c>
      <c r="AL58" s="10">
        <v>3596</v>
      </c>
      <c r="AM58" s="10">
        <v>1470</v>
      </c>
      <c r="AN58" s="17">
        <v>4.5999999999999996</v>
      </c>
      <c r="AO58" s="10">
        <v>11480</v>
      </c>
      <c r="AP58" s="10">
        <v>4275</v>
      </c>
      <c r="AQ58" s="10">
        <v>3620</v>
      </c>
      <c r="AR58" s="10">
        <v>2966</v>
      </c>
      <c r="AS58" s="10">
        <v>575</v>
      </c>
      <c r="AT58" s="10">
        <v>44</v>
      </c>
      <c r="AU58" s="10">
        <v>323</v>
      </c>
      <c r="AV58" s="10">
        <v>3416</v>
      </c>
      <c r="AW58" s="1"/>
      <c r="AX58" s="10">
        <v>297</v>
      </c>
      <c r="AY58" s="10">
        <v>2986</v>
      </c>
      <c r="AZ58" s="10">
        <v>4483</v>
      </c>
      <c r="BA58" s="10">
        <v>448</v>
      </c>
      <c r="BB58" s="10">
        <v>49</v>
      </c>
      <c r="BC58" s="10">
        <v>438</v>
      </c>
      <c r="BD58" s="10">
        <v>778</v>
      </c>
      <c r="BE58" s="10">
        <v>113</v>
      </c>
      <c r="BF58" s="10">
        <v>1123</v>
      </c>
      <c r="BG58" s="10">
        <v>11761</v>
      </c>
      <c r="BH58" s="10">
        <v>265</v>
      </c>
      <c r="BI58" s="10">
        <v>19</v>
      </c>
      <c r="BJ58" s="10">
        <v>1423</v>
      </c>
      <c r="BK58" s="10">
        <v>2023</v>
      </c>
      <c r="BL58" s="10">
        <v>2466</v>
      </c>
      <c r="BM58" s="10">
        <v>5811</v>
      </c>
      <c r="BN58" s="10">
        <v>41</v>
      </c>
      <c r="BO58" s="1"/>
      <c r="BP58" s="10">
        <v>18435</v>
      </c>
      <c r="BQ58" s="1">
        <v>12297</v>
      </c>
      <c r="BR58" s="1">
        <v>2524</v>
      </c>
      <c r="BS58" s="1">
        <v>6707</v>
      </c>
      <c r="BT58" s="1">
        <v>1484</v>
      </c>
      <c r="BU58" s="1">
        <v>973</v>
      </c>
      <c r="BV58" s="1">
        <v>609</v>
      </c>
      <c r="BW58" s="1">
        <v>6138</v>
      </c>
      <c r="BX58" s="1">
        <v>2489</v>
      </c>
      <c r="BY58" s="1">
        <v>915</v>
      </c>
      <c r="BZ58" s="1">
        <v>1021</v>
      </c>
      <c r="CA58" s="1">
        <v>1210</v>
      </c>
      <c r="CB58" s="1">
        <v>503</v>
      </c>
      <c r="CC58" s="10">
        <v>8851</v>
      </c>
      <c r="CD58" s="10">
        <v>6301</v>
      </c>
      <c r="CE58" s="10">
        <v>573</v>
      </c>
      <c r="CF58" s="10">
        <v>3849</v>
      </c>
      <c r="CG58" s="10">
        <v>987</v>
      </c>
      <c r="CH58" s="10">
        <v>610</v>
      </c>
      <c r="CI58" s="10">
        <v>282</v>
      </c>
      <c r="CJ58" s="10">
        <v>2550</v>
      </c>
      <c r="CK58" s="10">
        <v>1074</v>
      </c>
      <c r="CL58" s="10">
        <v>434</v>
      </c>
      <c r="CM58" s="10">
        <v>153</v>
      </c>
      <c r="CN58" s="10">
        <v>649</v>
      </c>
      <c r="CO58" s="10">
        <v>240</v>
      </c>
      <c r="CP58" s="10">
        <v>9584</v>
      </c>
      <c r="CQ58" s="10">
        <v>5996</v>
      </c>
      <c r="CR58" s="10">
        <v>1951</v>
      </c>
      <c r="CS58" s="10">
        <v>2858</v>
      </c>
      <c r="CT58" s="10">
        <v>497</v>
      </c>
      <c r="CU58" s="10">
        <v>363</v>
      </c>
      <c r="CV58" s="10">
        <v>327</v>
      </c>
      <c r="CW58" s="10">
        <v>3588</v>
      </c>
      <c r="CX58" s="10">
        <v>1415</v>
      </c>
      <c r="CY58" s="10">
        <v>481</v>
      </c>
      <c r="CZ58" s="10">
        <v>868</v>
      </c>
      <c r="DA58" s="10">
        <v>561</v>
      </c>
      <c r="DB58" s="10">
        <v>263</v>
      </c>
      <c r="DC58" s="1"/>
      <c r="DD58" s="1">
        <v>13225</v>
      </c>
      <c r="DE58" s="1">
        <v>7423</v>
      </c>
      <c r="DF58" s="1">
        <v>3141</v>
      </c>
      <c r="DG58" s="1">
        <v>1199</v>
      </c>
      <c r="DH58" s="1">
        <v>392</v>
      </c>
      <c r="DI58" s="1"/>
      <c r="DJ58" s="1">
        <v>2657</v>
      </c>
      <c r="DK58" s="1">
        <v>2688</v>
      </c>
      <c r="DL58" s="1">
        <v>20035</v>
      </c>
      <c r="DM58" s="10">
        <f>DD58+DE58</f>
        <v>20648</v>
      </c>
      <c r="DN58" s="1"/>
      <c r="DO58" s="1">
        <v>20335</v>
      </c>
      <c r="DP58" s="1">
        <v>4860</v>
      </c>
      <c r="DQ58" s="1">
        <v>2563</v>
      </c>
      <c r="DR58" s="1">
        <v>1472</v>
      </c>
      <c r="DS58" s="1">
        <v>5636</v>
      </c>
      <c r="DT58" s="1">
        <v>5804</v>
      </c>
      <c r="DU58" s="1"/>
      <c r="DV58" s="23"/>
      <c r="DW58" s="23"/>
      <c r="DX58" s="23"/>
      <c r="DY58" s="1"/>
      <c r="DZ58" s="34">
        <v>2950</v>
      </c>
      <c r="EA58" s="36">
        <v>300</v>
      </c>
      <c r="EB58" s="36">
        <v>1495</v>
      </c>
      <c r="EC58" s="36">
        <v>1155</v>
      </c>
      <c r="ED58" s="36">
        <v>1375</v>
      </c>
      <c r="EE58" s="36">
        <v>1575</v>
      </c>
      <c r="EF58" s="37"/>
      <c r="EG58" s="36">
        <v>1585</v>
      </c>
      <c r="EH58" s="36">
        <v>220</v>
      </c>
      <c r="EI58" s="36">
        <v>60</v>
      </c>
      <c r="EJ58" s="36">
        <v>295</v>
      </c>
      <c r="EK58" s="36">
        <v>300</v>
      </c>
      <c r="EL58" s="36">
        <v>380</v>
      </c>
      <c r="EM58" s="36">
        <v>330</v>
      </c>
      <c r="EN58" s="36">
        <v>840</v>
      </c>
      <c r="EO58" s="36">
        <v>745</v>
      </c>
      <c r="EP58" s="36">
        <v>30</v>
      </c>
      <c r="EQ58" s="36">
        <v>40</v>
      </c>
      <c r="ER58" s="36">
        <v>130</v>
      </c>
      <c r="ES58" s="36">
        <v>1385</v>
      </c>
      <c r="ET58" s="36">
        <v>870</v>
      </c>
      <c r="EU58" s="36">
        <v>525</v>
      </c>
      <c r="EV58" s="36">
        <v>190</v>
      </c>
      <c r="EW58" s="36">
        <v>390</v>
      </c>
      <c r="EX58" s="36">
        <v>575</v>
      </c>
      <c r="EY58" s="36">
        <v>465</v>
      </c>
      <c r="EZ58" s="36">
        <v>155</v>
      </c>
      <c r="FA58" s="1"/>
      <c r="FB58" s="36">
        <v>440</v>
      </c>
      <c r="FC58" s="36">
        <v>100</v>
      </c>
      <c r="FD58" s="36">
        <v>260</v>
      </c>
      <c r="FE58" s="36">
        <v>75</v>
      </c>
      <c r="FF58" s="36">
        <v>5</v>
      </c>
      <c r="FG58" s="36">
        <v>110</v>
      </c>
      <c r="FH58" s="36">
        <v>330</v>
      </c>
      <c r="FI58" s="36">
        <v>70</v>
      </c>
      <c r="FJ58" s="36">
        <v>45</v>
      </c>
      <c r="FK58" s="36">
        <v>70</v>
      </c>
      <c r="FL58" s="36">
        <v>130</v>
      </c>
      <c r="FM58" s="36">
        <v>125</v>
      </c>
      <c r="FN58" s="36">
        <v>60</v>
      </c>
      <c r="FO58" s="36">
        <v>380</v>
      </c>
      <c r="FP58" s="36">
        <v>30</v>
      </c>
      <c r="FQ58" s="36">
        <v>275</v>
      </c>
      <c r="FR58" s="36">
        <v>135</v>
      </c>
      <c r="FS58" s="10">
        <v>12432</v>
      </c>
      <c r="FT58" s="18">
        <v>28.8</v>
      </c>
      <c r="FU58" s="10">
        <f>$FS58*FU59</f>
        <v>2076.1440000000002</v>
      </c>
      <c r="FV58" s="10">
        <f>$FS58*FV59</f>
        <v>161.61599999999999</v>
      </c>
      <c r="FW58" s="18"/>
      <c r="FX58" s="10">
        <f>$FS58*FX59</f>
        <v>571.87199999999996</v>
      </c>
      <c r="FY58" s="10">
        <f>$FS58*FY59</f>
        <v>2262.6239999999998</v>
      </c>
      <c r="FZ58" s="10">
        <f>$FS58*FZ59</f>
        <v>3120.4319999999998</v>
      </c>
      <c r="GA58" s="10">
        <f>$FS58*GA59</f>
        <v>2212.8959999999997</v>
      </c>
      <c r="GB58" s="10">
        <f>$FS58*GB59</f>
        <v>1690.7520000000002</v>
      </c>
      <c r="GC58" s="10">
        <f>$FS58*GC59</f>
        <v>2573.424</v>
      </c>
      <c r="GD58" s="45"/>
      <c r="GE58" s="47">
        <v>34329.599999999999</v>
      </c>
      <c r="GF58" s="10">
        <f>$FS58*GF59</f>
        <v>2996.1120000000001</v>
      </c>
      <c r="GG58" s="10">
        <f>$FS58*GG59</f>
        <v>957.26400000000001</v>
      </c>
      <c r="GH58" s="10">
        <f>$FS58*GH59</f>
        <v>2498.8320000000003</v>
      </c>
      <c r="GI58" s="10">
        <f>$FS58*GI59</f>
        <v>1790.2079999999999</v>
      </c>
      <c r="GJ58" s="10">
        <f>$FS58*GJ59</f>
        <v>1578.864</v>
      </c>
      <c r="GK58" s="10">
        <f>$FS58*GK59</f>
        <v>1019.4240000000001</v>
      </c>
      <c r="GL58" s="10">
        <f>$FS58*GL59</f>
        <v>584.30399999999997</v>
      </c>
      <c r="GM58" s="10">
        <f>$FS58*GM59</f>
        <v>721.05600000000004</v>
      </c>
      <c r="GN58" s="10">
        <f>$FS58*GN59</f>
        <v>211.34400000000002</v>
      </c>
      <c r="GO58" s="10">
        <f>$FS58*GO59</f>
        <v>59.174892131781007</v>
      </c>
      <c r="GP58" s="47">
        <v>135009</v>
      </c>
      <c r="GQ58" s="17">
        <f>GP58/GE58</f>
        <v>3.9327286073825505</v>
      </c>
      <c r="GR58" s="18"/>
      <c r="GS58" s="10">
        <f>$FS58*GS59</f>
        <v>3108</v>
      </c>
      <c r="GT58" s="10">
        <f>$FS58*GT59</f>
        <v>5519.808</v>
      </c>
      <c r="GU58" s="10">
        <f>$FS58*GU59</f>
        <v>2511.2640000000001</v>
      </c>
      <c r="GV58" s="10">
        <f>$FS58*GV59</f>
        <v>1292.9279999999999</v>
      </c>
      <c r="GW58" s="18"/>
      <c r="GX58" s="10"/>
      <c r="GY58" s="10"/>
      <c r="GZ58" s="7"/>
      <c r="HA58" s="7"/>
      <c r="HB58" s="10"/>
      <c r="HC58" s="10"/>
      <c r="HD58" s="10"/>
      <c r="HE58" s="10"/>
      <c r="HF58" s="10"/>
      <c r="HG58" s="10"/>
      <c r="HH58" s="10"/>
      <c r="HI58" s="18"/>
      <c r="HJ58" s="10"/>
      <c r="HK58" s="10"/>
      <c r="HL58" s="10"/>
      <c r="HM58" s="10"/>
      <c r="HN58" s="10"/>
      <c r="HO58" s="10"/>
      <c r="HP58" s="10"/>
      <c r="HQ58" s="18"/>
      <c r="HR58" s="10"/>
      <c r="HS58" s="10"/>
      <c r="HT58" s="18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  <c r="IG58" s="10"/>
      <c r="IH58" s="18"/>
      <c r="II58" s="10"/>
      <c r="IJ58" s="10"/>
      <c r="IK58" s="10"/>
      <c r="IL58" s="10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  <c r="JA58" s="18"/>
      <c r="JB58" s="18"/>
      <c r="JC58" s="18"/>
      <c r="JD58" s="18"/>
      <c r="JE58" s="18"/>
      <c r="JF58" s="18"/>
      <c r="JG58" s="18"/>
      <c r="JH58" s="18"/>
      <c r="JI58" s="18"/>
      <c r="JJ58" s="18"/>
      <c r="JK58" s="18"/>
      <c r="JL58" s="18"/>
      <c r="JM58" s="7"/>
      <c r="JN58" s="55">
        <v>11206</v>
      </c>
      <c r="JO58" s="55">
        <v>937</v>
      </c>
      <c r="JP58" s="55">
        <v>2041</v>
      </c>
      <c r="JQ58" s="55">
        <v>1436</v>
      </c>
      <c r="JR58" s="55">
        <v>1352</v>
      </c>
      <c r="JS58" s="55">
        <v>1127</v>
      </c>
      <c r="JT58" s="55">
        <v>1191</v>
      </c>
      <c r="JU58" s="55">
        <v>1078</v>
      </c>
      <c r="JV58" s="55">
        <v>630</v>
      </c>
      <c r="JW58" s="55">
        <v>1414</v>
      </c>
      <c r="JX58" s="9">
        <v>1504</v>
      </c>
      <c r="JY58" s="10">
        <v>1145</v>
      </c>
      <c r="JZ58" s="10">
        <v>359</v>
      </c>
      <c r="KA58" s="1"/>
      <c r="KB58" s="18"/>
      <c r="KC58" s="18"/>
      <c r="KD58" s="18"/>
      <c r="KE58" s="18"/>
      <c r="KF58" s="18"/>
      <c r="KG58" s="18"/>
      <c r="KH58" s="18"/>
      <c r="KI58" s="18"/>
      <c r="KJ58" s="18"/>
      <c r="KK58" s="18"/>
      <c r="KL58" s="18"/>
      <c r="KM58" s="18"/>
      <c r="KN58" s="18"/>
      <c r="KO58" s="18"/>
      <c r="KP58" s="18"/>
      <c r="KQ58" s="18"/>
      <c r="KR58" s="18"/>
      <c r="KS58" s="18"/>
      <c r="KT58" s="18"/>
      <c r="KU58" s="18"/>
      <c r="KV58" s="18"/>
      <c r="KW58" s="18"/>
      <c r="KX58" s="18"/>
      <c r="KY58" s="18"/>
      <c r="KZ58" s="18"/>
      <c r="LA58" s="18"/>
      <c r="LB58" s="18"/>
      <c r="LC58" s="18"/>
      <c r="LD58" s="18"/>
      <c r="LE58" s="18"/>
      <c r="LF58" s="18"/>
      <c r="LG58" s="1"/>
      <c r="LH58" s="1" t="s">
        <v>344</v>
      </c>
      <c r="LI58" s="64">
        <v>37</v>
      </c>
      <c r="LJ58" s="71"/>
      <c r="LK58" s="74"/>
      <c r="LL58" s="75">
        <v>1</v>
      </c>
      <c r="LM58" s="75">
        <v>11</v>
      </c>
      <c r="LN58" s="75">
        <v>14</v>
      </c>
      <c r="LO58" s="75">
        <v>13</v>
      </c>
      <c r="LP58" s="75">
        <v>10</v>
      </c>
      <c r="LQ58" s="75">
        <v>18</v>
      </c>
      <c r="LR58" s="75">
        <v>12</v>
      </c>
      <c r="LS58" s="75">
        <v>13</v>
      </c>
      <c r="LT58" s="1"/>
      <c r="LU58" s="77">
        <v>7549.7799157691006</v>
      </c>
      <c r="LV58" s="39">
        <v>1750.5814551055353</v>
      </c>
      <c r="LW58" s="55">
        <v>6385.5057638065646</v>
      </c>
      <c r="LX58" s="7" t="s">
        <v>379</v>
      </c>
      <c r="LY58" s="78">
        <v>20</v>
      </c>
      <c r="LZ58" s="78">
        <v>16</v>
      </c>
      <c r="MA58" s="78">
        <v>20</v>
      </c>
      <c r="MB58" s="1"/>
      <c r="MC58" s="1">
        <v>0</v>
      </c>
      <c r="MD58" s="1">
        <v>0</v>
      </c>
      <c r="ME58" s="1">
        <v>0</v>
      </c>
      <c r="MF58" s="1">
        <v>0</v>
      </c>
      <c r="MG58" s="79">
        <f>MH58*MG59</f>
        <v>13.005000000000001</v>
      </c>
      <c r="MH58" s="81">
        <v>17</v>
      </c>
      <c r="MI58" s="79">
        <f>MJ58*MI59</f>
        <v>11.991</v>
      </c>
      <c r="MJ58" s="81">
        <v>21</v>
      </c>
      <c r="MK58" s="79">
        <f>ML58*MK59</f>
        <v>152.89200000000002</v>
      </c>
      <c r="ML58" s="81">
        <v>274</v>
      </c>
      <c r="MM58" s="81">
        <v>1622</v>
      </c>
      <c r="MN58" s="81">
        <v>395</v>
      </c>
      <c r="MO58" s="81">
        <v>10</v>
      </c>
      <c r="MP58" s="79">
        <f>MQ58*MP59</f>
        <v>63.972999999999999</v>
      </c>
      <c r="MQ58" s="81">
        <v>259</v>
      </c>
      <c r="MR58" s="79">
        <f>MS58*MR59</f>
        <v>107.04600000000001</v>
      </c>
      <c r="MS58" s="81">
        <v>171</v>
      </c>
      <c r="MT58" s="79">
        <f>MU58*MT59</f>
        <v>30.094000000000001</v>
      </c>
      <c r="MU58" s="81">
        <v>367</v>
      </c>
      <c r="MV58" s="81">
        <v>0</v>
      </c>
      <c r="MW58" s="81">
        <v>23</v>
      </c>
      <c r="MX58" s="81">
        <v>12</v>
      </c>
      <c r="MY58" s="81">
        <v>66</v>
      </c>
      <c r="MZ58" s="79">
        <f>MY58*MZ59</f>
        <v>51.018000000000001</v>
      </c>
      <c r="NA58" s="1"/>
      <c r="NB58" s="10">
        <v>25380</v>
      </c>
      <c r="NC58" s="10">
        <v>12075</v>
      </c>
      <c r="ND58" s="10">
        <v>13305</v>
      </c>
      <c r="NE58" s="10">
        <v>1826</v>
      </c>
      <c r="NF58" s="10">
        <v>2050</v>
      </c>
      <c r="NG58" s="10">
        <v>1169</v>
      </c>
      <c r="NH58" s="10">
        <v>2658</v>
      </c>
      <c r="NI58" s="10">
        <v>7012</v>
      </c>
      <c r="NJ58" s="10">
        <v>6820</v>
      </c>
      <c r="NK58" s="10">
        <v>3359</v>
      </c>
      <c r="NL58" s="1">
        <v>486</v>
      </c>
      <c r="NM58" s="1">
        <f>NE58+NF58+NG58</f>
        <v>5045</v>
      </c>
      <c r="NN58" s="1">
        <f>NH58</f>
        <v>2658</v>
      </c>
      <c r="NO58" s="1">
        <f>NI58</f>
        <v>7012</v>
      </c>
      <c r="NP58" s="1">
        <f>NJ58</f>
        <v>6820</v>
      </c>
      <c r="NQ58" s="1">
        <f>NK58+NL58</f>
        <v>3845</v>
      </c>
    </row>
    <row r="59" spans="1:381">
      <c r="A59" s="4" t="str">
        <f>A58&amp;"%"</f>
        <v>Portobello Craigmillar%</v>
      </c>
      <c r="B59" s="7"/>
      <c r="C59" s="11">
        <f>C58/$B58</f>
        <v>0.52627336583119022</v>
      </c>
      <c r="D59" s="11">
        <f>D58/$B58</f>
        <v>0.47372663416880972</v>
      </c>
      <c r="E59" s="11">
        <f>E58/$B58</f>
        <v>7.0356580816028857E-2</v>
      </c>
      <c r="F59" s="11">
        <f>F58/$B58</f>
        <v>8.4903849844547657E-2</v>
      </c>
      <c r="G59" s="11">
        <f>G58/$B58</f>
        <v>4.5752888342993132E-2</v>
      </c>
      <c r="H59" s="11">
        <f>H58/$B58</f>
        <v>0.10217633285993935</v>
      </c>
      <c r="I59" s="11">
        <f>I58/$B58</f>
        <v>0.34913445668445092</v>
      </c>
      <c r="J59" s="11">
        <f>J58/$B58</f>
        <v>0.18942156373546232</v>
      </c>
      <c r="K59" s="11">
        <f>K58/$B58</f>
        <v>0.13929297969523663</v>
      </c>
      <c r="L59" s="11">
        <f>L58/$B58</f>
        <v>1.8961348021341112E-2</v>
      </c>
      <c r="M59" s="11">
        <f>M58/$B58</f>
        <v>0.20101331900356964</v>
      </c>
      <c r="N59" s="11">
        <f>N58/$B58</f>
        <v>0.10217633285993935</v>
      </c>
      <c r="O59" s="11">
        <f>O58/$B58</f>
        <v>0.34913445668445092</v>
      </c>
      <c r="P59" s="11">
        <f>P58/$B58</f>
        <v>0.18942156373546232</v>
      </c>
      <c r="Q59" s="11">
        <f>Q58/$B58</f>
        <v>0.15825432771657774</v>
      </c>
      <c r="R59" s="7"/>
      <c r="S59" s="11">
        <f>S58/$R58</f>
        <v>0.12125435540069686</v>
      </c>
      <c r="T59" s="11">
        <f>T58/$R58</f>
        <v>0.25113240418118465</v>
      </c>
      <c r="U59" s="11">
        <f>U58/$R58</f>
        <v>7.6132404181184665E-2</v>
      </c>
      <c r="V59" s="11">
        <f>V58/$R58</f>
        <v>0.27386759581881531</v>
      </c>
      <c r="W59" s="11">
        <f>W58/$R58</f>
        <v>0.14398954703832753</v>
      </c>
      <c r="X59" s="11">
        <f>X58/$R58</f>
        <v>9.3205574912891984E-2</v>
      </c>
      <c r="Y59" s="11">
        <f>Y58/$R58</f>
        <v>4.0418118466898953E-2</v>
      </c>
      <c r="Z59" s="7"/>
      <c r="AA59" s="11">
        <f>AA58/$R58</f>
        <v>0.551219512195122</v>
      </c>
      <c r="AB59" s="11">
        <f>AB58/$R58</f>
        <v>8.62369337979094E-3</v>
      </c>
      <c r="AC59" s="11">
        <f>AC58/$R58</f>
        <v>0.15557491289198605</v>
      </c>
      <c r="AD59" s="11">
        <f>AD58/$R58</f>
        <v>0.15391986062717769</v>
      </c>
      <c r="AE59" s="11">
        <f>AE58/$R58</f>
        <v>0.12247386759581881</v>
      </c>
      <c r="AF59" s="11">
        <f>AF58/$R58</f>
        <v>8.188153310104529E-3</v>
      </c>
      <c r="AG59" s="11"/>
      <c r="AH59" s="7"/>
      <c r="AI59" s="11">
        <f>AI58/$R58</f>
        <v>7.7526132404181188E-3</v>
      </c>
      <c r="AJ59" s="11">
        <f>AJ58/$R58</f>
        <v>5.6097560975609757E-2</v>
      </c>
      <c r="AK59" s="11">
        <f>AK58/$R58</f>
        <v>0.49486062717770035</v>
      </c>
      <c r="AL59" s="11">
        <f>AL58/$R58</f>
        <v>0.31324041811846692</v>
      </c>
      <c r="AM59" s="11">
        <f>AM58/$R58</f>
        <v>0.12804878048780488</v>
      </c>
      <c r="AN59" s="7"/>
      <c r="AO59" s="7"/>
      <c r="AP59" s="11">
        <f>AP58/$R58</f>
        <v>0.37238675958188155</v>
      </c>
      <c r="AQ59" s="11">
        <f>AQ58/$R58</f>
        <v>0.31533101045296169</v>
      </c>
      <c r="AR59" s="11">
        <f>AR58/$R58</f>
        <v>0.25836236933797907</v>
      </c>
      <c r="AS59" s="11">
        <f>AS58/$R58</f>
        <v>5.008710801393728E-2</v>
      </c>
      <c r="AT59" s="11">
        <f>AT58/$R58</f>
        <v>3.8327526132404181E-3</v>
      </c>
      <c r="AU59" s="11">
        <f>AU58/$R58</f>
        <v>2.8135888501742159E-2</v>
      </c>
      <c r="AV59" s="11">
        <f>AV58/$R58</f>
        <v>0.29756097560975608</v>
      </c>
      <c r="AW59" s="7"/>
      <c r="AX59" s="11">
        <f>AX58/SUM($AX58:$BF58)</f>
        <v>2.7718152123191786E-2</v>
      </c>
      <c r="AY59" s="11">
        <f>AY58/SUM($AX58:$BF58)</f>
        <v>0.27867475501633227</v>
      </c>
      <c r="AZ59" s="11">
        <f>AZ58/SUM($AX58:$BF58)</f>
        <v>0.41838544097060199</v>
      </c>
      <c r="BA59" s="11">
        <f>BA58/SUM($AX58:$BF58)</f>
        <v>4.1810545963602425E-2</v>
      </c>
      <c r="BB59" s="11">
        <f>BB58/SUM($AX58:$BF58)</f>
        <v>4.5730284647690156E-3</v>
      </c>
      <c r="BC59" s="11">
        <f>BC58/SUM($AX58:$BF58)</f>
        <v>4.0877274848343442E-2</v>
      </c>
      <c r="BD59" s="11">
        <f>BD58/SUM($AX58:$BF58)</f>
        <v>7.2608492767148855E-2</v>
      </c>
      <c r="BE59" s="11">
        <f>BE58/SUM($AX58:$BF58)</f>
        <v>1.0545963602426505E-2</v>
      </c>
      <c r="BF59" s="11">
        <f>BF58/SUM($AX58:$BF58)</f>
        <v>0.10480634624358376</v>
      </c>
      <c r="BG59" s="7"/>
      <c r="BH59" s="11">
        <f>BH58/$BG58</f>
        <v>2.2532097610747384E-2</v>
      </c>
      <c r="BI59" s="11">
        <f>BI58/$BG58</f>
        <v>1.6155088852988692E-3</v>
      </c>
      <c r="BJ59" s="11">
        <f>BJ58/$BG58</f>
        <v>0.12099311283054162</v>
      </c>
      <c r="BK59" s="11">
        <f>BK58/$BG58</f>
        <v>0.17200918289261116</v>
      </c>
      <c r="BL59" s="11">
        <f>BL58/$BG58</f>
        <v>0.20967604795510586</v>
      </c>
      <c r="BM59" s="11">
        <f>BM58/$BG58</f>
        <v>0.4940906385511436</v>
      </c>
      <c r="BN59" s="11">
        <f>BN58/$BG58</f>
        <v>3.486098120908086E-3</v>
      </c>
      <c r="BO59" s="7"/>
      <c r="BP59" s="7">
        <f>BP58/$B58</f>
        <v>0.70759605419721339</v>
      </c>
      <c r="BQ59" s="7">
        <f>BQ58/$BP58</f>
        <v>0.66704637917005694</v>
      </c>
      <c r="BR59" s="7">
        <f>BR58/$BP58</f>
        <v>0.13691347979387036</v>
      </c>
      <c r="BS59" s="7">
        <f>BS58/$BP58</f>
        <v>0.36381882289123951</v>
      </c>
      <c r="BT59" s="7">
        <f>BT58/$BP58</f>
        <v>8.0499050718741527E-2</v>
      </c>
      <c r="BU59" s="7">
        <f>BU58/$BP58</f>
        <v>5.2780037971250339E-2</v>
      </c>
      <c r="BV59" s="7">
        <f>BV58/$BP58</f>
        <v>3.3034987794955249E-2</v>
      </c>
      <c r="BW59" s="7">
        <f>BW58/$BP58</f>
        <v>0.33295362082994306</v>
      </c>
      <c r="BX59" s="7">
        <f>BX58/$BP58</f>
        <v>0.13501491727691892</v>
      </c>
      <c r="BY59" s="7">
        <f>BY58/$BP58</f>
        <v>4.9633848657445079E-2</v>
      </c>
      <c r="BZ59" s="7">
        <f>BZ58/$BP58</f>
        <v>5.5383780851640897E-2</v>
      </c>
      <c r="CA59" s="7">
        <f>CA58/$BP58</f>
        <v>6.5636018443178734E-2</v>
      </c>
      <c r="CB59" s="7">
        <f>CB58/$BP58</f>
        <v>2.7285055600759424E-2</v>
      </c>
      <c r="CC59" s="7">
        <f>CC58/$BP58</f>
        <v>0.48011933821535124</v>
      </c>
      <c r="CD59" s="7">
        <f>CD58/$CC58</f>
        <v>0.71189696079539033</v>
      </c>
      <c r="CE59" s="7">
        <f>CE58/$CC58</f>
        <v>6.4738447633035809E-2</v>
      </c>
      <c r="CF59" s="7">
        <f>CF58/$CC58</f>
        <v>0.43486611682295784</v>
      </c>
      <c r="CG59" s="7">
        <f>CG58/$CC58</f>
        <v>0.1115128234097842</v>
      </c>
      <c r="CH59" s="7">
        <f>CH58/$CC58</f>
        <v>6.89187662411027E-2</v>
      </c>
      <c r="CI59" s="7">
        <f>CI58/$CC58</f>
        <v>3.1860806688509775E-2</v>
      </c>
      <c r="CJ59" s="7">
        <f>CJ58/$CC58</f>
        <v>0.28810303920460967</v>
      </c>
      <c r="CK59" s="7">
        <f>CK58/$CC58</f>
        <v>0.12134222121794147</v>
      </c>
      <c r="CL59" s="7">
        <f>CL58/$CC58</f>
        <v>4.9034007456784545E-2</v>
      </c>
      <c r="CM59" s="7">
        <f>CM58/$CC58</f>
        <v>1.728618235227658E-2</v>
      </c>
      <c r="CN59" s="7">
        <f>CN58/$CC58</f>
        <v>7.3325048017173197E-2</v>
      </c>
      <c r="CO59" s="7">
        <f>CO58/$CC58</f>
        <v>2.711558016043385E-2</v>
      </c>
      <c r="CP59" s="7">
        <f>CP58/$BP58</f>
        <v>0.51988066178464876</v>
      </c>
      <c r="CQ59" s="7">
        <f>CQ58/$CP58</f>
        <v>0.62562604340567618</v>
      </c>
      <c r="CR59" s="7">
        <f>CR58/$CP58</f>
        <v>0.20356844741235391</v>
      </c>
      <c r="CS59" s="7">
        <f>CS58/$CP58</f>
        <v>0.29820534223706174</v>
      </c>
      <c r="CT59" s="7">
        <f>CT58/$CP58</f>
        <v>5.1857262103505844E-2</v>
      </c>
      <c r="CU59" s="7">
        <f>CU58/$CP58</f>
        <v>3.7875626043405677E-2</v>
      </c>
      <c r="CV59" s="7">
        <f>CV58/$CP58</f>
        <v>3.4119365609348917E-2</v>
      </c>
      <c r="CW59" s="7">
        <f>CW58/$CP58</f>
        <v>0.37437395659432388</v>
      </c>
      <c r="CX59" s="7">
        <f>CX58/$CP58</f>
        <v>0.14764190317195325</v>
      </c>
      <c r="CY59" s="7">
        <f>CY58/$CP58</f>
        <v>5.0187813021702839E-2</v>
      </c>
      <c r="CZ59" s="7">
        <f>CZ58/$CP58</f>
        <v>9.0567612687813021E-2</v>
      </c>
      <c r="DA59" s="7">
        <f>DA58/$CP58</f>
        <v>5.8535058430717865E-2</v>
      </c>
      <c r="DB59" s="7">
        <f>DB58/$CP58</f>
        <v>2.7441569282136896E-2</v>
      </c>
      <c r="DC59" s="7"/>
      <c r="DD59" s="7">
        <f>DD58/$B58</f>
        <v>0.50761908417456725</v>
      </c>
      <c r="DE59" s="7">
        <f>DE58/$B58</f>
        <v>0.28491920316278357</v>
      </c>
      <c r="DF59" s="7">
        <f>DF58/$B58</f>
        <v>0.12056193144743407</v>
      </c>
      <c r="DG59" s="7">
        <f>DG58/$B58</f>
        <v>4.6021571412121445E-2</v>
      </c>
      <c r="DH59" s="7">
        <f>DH58/$B58</f>
        <v>1.504625187118566E-2</v>
      </c>
      <c r="DI59" s="7"/>
      <c r="DJ59" s="7">
        <f>DJ58/$B58</f>
        <v>0.10198441638199056</v>
      </c>
      <c r="DK59" s="7">
        <f>DK58/$B58</f>
        <v>0.1031742985452731</v>
      </c>
      <c r="DL59" s="7">
        <f>DL58/$B58</f>
        <v>0.76900932714082826</v>
      </c>
      <c r="DM59" s="7">
        <f>DM58/$B58</f>
        <v>0.79253828733735077</v>
      </c>
      <c r="DN59" s="7"/>
      <c r="DO59" s="7"/>
      <c r="DP59" s="7">
        <f>DP58/$DO58</f>
        <v>0.23899680354069339</v>
      </c>
      <c r="DQ59" s="7">
        <f>DQ58/$DO58</f>
        <v>0.12603884927464962</v>
      </c>
      <c r="DR59" s="7">
        <f>DR58/$DO58</f>
        <v>7.2387509220555687E-2</v>
      </c>
      <c r="DS59" s="7">
        <f>DS58/$DO58</f>
        <v>0.2771576100319646</v>
      </c>
      <c r="DT59" s="7">
        <f>DT58/$DO58</f>
        <v>0.2854192279321367</v>
      </c>
      <c r="DU59" s="7"/>
      <c r="DV59" s="7"/>
      <c r="DW59" s="7" t="e">
        <f>DW58/$DV58</f>
        <v>#DIV/0!</v>
      </c>
      <c r="DX59" s="7" t="e">
        <f>DX58/$DV58</f>
        <v>#DIV/0!</v>
      </c>
      <c r="DY59" s="7"/>
      <c r="DZ59" s="30" t="str">
        <f>TRUNC((DZ58/(DO58/10000)),0)&amp;"/10k"</f>
        <v>1450/10k</v>
      </c>
      <c r="EA59" s="7">
        <f>EA58/$DZ58</f>
        <v>0.10169491525423729</v>
      </c>
      <c r="EB59" s="7">
        <f>EB58/$DZ58</f>
        <v>0.50677966101694916</v>
      </c>
      <c r="EC59" s="7">
        <f>EC58/$DZ58</f>
        <v>0.39152542372881355</v>
      </c>
      <c r="ED59" s="7">
        <f>ED58/$DZ58</f>
        <v>0.46610169491525422</v>
      </c>
      <c r="EE59" s="7">
        <f>EE58/$DZ58</f>
        <v>0.53389830508474578</v>
      </c>
      <c r="EF59" s="7"/>
      <c r="EG59" s="7"/>
      <c r="EH59" s="7">
        <f>EH58/$EG58</f>
        <v>0.13880126182965299</v>
      </c>
      <c r="EI59" s="7">
        <f>EI58/$EG58</f>
        <v>3.7854889589905363E-2</v>
      </c>
      <c r="EJ59" s="7">
        <f>EJ58/$EG58</f>
        <v>0.18611987381703471</v>
      </c>
      <c r="EK59" s="7">
        <f>EK58/$EG58</f>
        <v>0.1892744479495268</v>
      </c>
      <c r="EL59" s="7">
        <f>EL58/$EG58</f>
        <v>0.23974763406940064</v>
      </c>
      <c r="EM59" s="7">
        <f>EM58/$EG58</f>
        <v>0.20820189274447951</v>
      </c>
      <c r="EN59" s="7">
        <f>EN58/$EG58</f>
        <v>0.52996845425867511</v>
      </c>
      <c r="EO59" s="7">
        <f>EO58/$EG58</f>
        <v>0.47003154574132494</v>
      </c>
      <c r="EP59" s="7">
        <f>EP58/$EG58</f>
        <v>1.8927444794952682E-2</v>
      </c>
      <c r="EQ59" s="7">
        <f>EQ58/$EG58</f>
        <v>2.5236593059936908E-2</v>
      </c>
      <c r="ER59" s="7">
        <f>ER58/$EG58</f>
        <v>8.2018927444794956E-2</v>
      </c>
      <c r="ES59" s="7">
        <f>ES58/$EG58</f>
        <v>0.87381703470031546</v>
      </c>
      <c r="ET59" s="7">
        <f>ET58/$EG58</f>
        <v>0.54889589905362779</v>
      </c>
      <c r="EU59" s="7">
        <f>EU58/$EG58</f>
        <v>0.33123028391167192</v>
      </c>
      <c r="EV59" s="7">
        <f>EV58/$EG58</f>
        <v>0.11987381703470032</v>
      </c>
      <c r="EW59" s="7">
        <f>EW58/$EG58</f>
        <v>0.24605678233438485</v>
      </c>
      <c r="EX59" s="7">
        <f>EX58/$EG58</f>
        <v>0.36277602523659308</v>
      </c>
      <c r="EY59" s="7">
        <f>EY58/$EG58</f>
        <v>0.29337539432176657</v>
      </c>
      <c r="EZ59" s="7">
        <f>EZ58/$EG58</f>
        <v>9.7791798107255523E-2</v>
      </c>
      <c r="FA59" s="7"/>
      <c r="FB59" s="7"/>
      <c r="FC59" s="7">
        <f>FC58/$FB58</f>
        <v>0.22727272727272727</v>
      </c>
      <c r="FD59" s="7">
        <f>FD58/$FB58</f>
        <v>0.59090909090909094</v>
      </c>
      <c r="FE59" s="7">
        <f>FE58/$FB58</f>
        <v>0.17045454545454544</v>
      </c>
      <c r="FF59" s="7">
        <f>FF58/$FB58</f>
        <v>1.1363636363636364E-2</v>
      </c>
      <c r="FG59" s="7">
        <f>FG58/$FB58</f>
        <v>0.25</v>
      </c>
      <c r="FH59" s="7">
        <f>FH58/$FB58</f>
        <v>0.75</v>
      </c>
      <c r="FI59" s="7">
        <f>FI58/$FB58</f>
        <v>0.15909090909090909</v>
      </c>
      <c r="FJ59" s="7">
        <f>FJ58/$FB58</f>
        <v>0.10227272727272728</v>
      </c>
      <c r="FK59" s="7">
        <f>FK58/$FB58</f>
        <v>0.15909090909090909</v>
      </c>
      <c r="FL59" s="7">
        <f>FL58/$FB58</f>
        <v>0.29545454545454547</v>
      </c>
      <c r="FM59" s="7">
        <f>FM58/$FB58</f>
        <v>0.28409090909090912</v>
      </c>
      <c r="FN59" s="7">
        <f>FN58/$FB58</f>
        <v>0.13636363636363635</v>
      </c>
      <c r="FO59" s="7">
        <f>FO58/$FB58</f>
        <v>0.86363636363636365</v>
      </c>
      <c r="FP59" s="7">
        <f>FP58/$FB58</f>
        <v>6.8181818181818177E-2</v>
      </c>
      <c r="FQ59" s="7">
        <f>FQ58/$FB58</f>
        <v>0.625</v>
      </c>
      <c r="FR59" s="7">
        <f>FR58/$FB58</f>
        <v>0.30681818181818182</v>
      </c>
      <c r="FS59" s="1"/>
      <c r="FT59" s="1"/>
      <c r="FU59" s="11">
        <v>0.16700000000000001</v>
      </c>
      <c r="FV59" s="11">
        <v>1.2999999999999999E-2</v>
      </c>
      <c r="FW59" s="1"/>
      <c r="FX59" s="11">
        <v>4.5999999999999999E-2</v>
      </c>
      <c r="FY59" s="11">
        <v>0.182</v>
      </c>
      <c r="FZ59" s="11">
        <v>0.251</v>
      </c>
      <c r="GA59" s="11">
        <v>0.17799999999999999</v>
      </c>
      <c r="GB59" s="11">
        <v>0.13600000000000001</v>
      </c>
      <c r="GC59" s="11">
        <v>0.20699999999999999</v>
      </c>
      <c r="GD59" s="1"/>
      <c r="GE59" s="1"/>
      <c r="GF59" s="11">
        <v>0.24099999999999999</v>
      </c>
      <c r="GG59" s="11">
        <v>7.6999999999999999E-2</v>
      </c>
      <c r="GH59" s="11">
        <v>0.20100000000000001</v>
      </c>
      <c r="GI59" s="11">
        <v>0.14399999999999999</v>
      </c>
      <c r="GJ59" s="11">
        <v>0.127</v>
      </c>
      <c r="GK59" s="11">
        <v>8.2000000000000003E-2</v>
      </c>
      <c r="GL59" s="11">
        <v>4.7E-2</v>
      </c>
      <c r="GM59" s="11">
        <v>5.8000000000000003E-2</v>
      </c>
      <c r="GN59" s="11">
        <v>1.7000000000000001E-2</v>
      </c>
      <c r="GO59" s="11">
        <v>4.7598851457352808E-3</v>
      </c>
      <c r="GP59" s="1"/>
      <c r="GQ59" s="1"/>
      <c r="GR59" s="1"/>
      <c r="GS59" s="11">
        <v>0.25</v>
      </c>
      <c r="GT59" s="11">
        <v>0.44400000000000001</v>
      </c>
      <c r="GU59" s="11">
        <v>0.20200000000000001</v>
      </c>
      <c r="GV59" s="11">
        <v>0.104</v>
      </c>
      <c r="GW59" s="1"/>
      <c r="GX59" s="11">
        <v>0.49099999999999999</v>
      </c>
      <c r="GY59" s="11">
        <v>7.0999999999999994E-2</v>
      </c>
      <c r="GZ59" s="7"/>
      <c r="HA59" s="7">
        <v>0.73</v>
      </c>
      <c r="HB59" s="11">
        <v>0.52300000000000002</v>
      </c>
      <c r="HC59" s="11">
        <v>0.86199999999999999</v>
      </c>
      <c r="HD59" s="11">
        <v>0.68300000000000005</v>
      </c>
      <c r="HE59" s="11">
        <v>0.247</v>
      </c>
      <c r="HF59" s="11">
        <v>0.95799999999999996</v>
      </c>
      <c r="HG59" s="11">
        <v>0.88200000000000001</v>
      </c>
      <c r="HH59" s="11">
        <v>0.9</v>
      </c>
      <c r="HI59" s="1"/>
      <c r="HJ59" s="11">
        <v>0.8</v>
      </c>
      <c r="HK59" s="11">
        <v>0.71599999999999997</v>
      </c>
      <c r="HL59" s="11">
        <v>0.73399999999999999</v>
      </c>
      <c r="HM59" s="11">
        <v>0.34599999999999997</v>
      </c>
      <c r="HN59" s="11">
        <v>0.109</v>
      </c>
      <c r="HO59" s="11">
        <v>0.1</v>
      </c>
      <c r="HP59" s="11">
        <v>6.5000000000000002E-2</v>
      </c>
      <c r="HQ59" s="1"/>
      <c r="HR59" s="11">
        <v>0.188</v>
      </c>
      <c r="HS59" s="11">
        <v>0.16400000000000001</v>
      </c>
      <c r="HT59" s="1"/>
      <c r="HU59" s="11">
        <v>0.01</v>
      </c>
      <c r="HV59" s="11">
        <v>1.7000000000000001E-2</v>
      </c>
      <c r="HW59" s="11">
        <v>0.67300000000000004</v>
      </c>
      <c r="HX59" s="11">
        <v>0.13300000000000001</v>
      </c>
      <c r="HY59" s="11">
        <v>2.4E-2</v>
      </c>
      <c r="HZ59" s="11">
        <v>0.14199999999999999</v>
      </c>
      <c r="IA59" s="1"/>
      <c r="IB59" s="11">
        <v>0.22700000000000001</v>
      </c>
      <c r="IC59" s="11">
        <v>0.313</v>
      </c>
      <c r="ID59" s="11">
        <v>0.216</v>
      </c>
      <c r="IE59" s="11">
        <v>0.13500000000000001</v>
      </c>
      <c r="IF59" s="11">
        <v>9.1999999999999998E-2</v>
      </c>
      <c r="IG59" s="11">
        <v>1.6E-2</v>
      </c>
      <c r="IH59" s="1"/>
      <c r="II59" s="11">
        <v>0.90600000000000003</v>
      </c>
      <c r="IJ59" s="11">
        <v>5.1999999999999998E-2</v>
      </c>
      <c r="IK59" s="11">
        <v>1.7000000000000001E-2</v>
      </c>
      <c r="IL59" s="11">
        <v>2.4523642695039635E-2</v>
      </c>
      <c r="IM59" s="1"/>
      <c r="IN59" s="11">
        <v>0.121</v>
      </c>
      <c r="IO59" s="11">
        <v>0.188</v>
      </c>
      <c r="IP59" s="11">
        <v>3.9E-2</v>
      </c>
      <c r="IQ59" s="11">
        <v>0.20799999999999999</v>
      </c>
      <c r="IR59" s="11">
        <v>6.3E-2</v>
      </c>
      <c r="IS59" s="11">
        <v>8.7999999999999995E-2</v>
      </c>
      <c r="IT59" s="11">
        <v>0.14199999999999999</v>
      </c>
      <c r="IU59" s="11">
        <v>7.0000000000000007E-2</v>
      </c>
      <c r="IV59" s="11">
        <v>8.3000000000000004E-2</v>
      </c>
      <c r="IW59" s="11">
        <v>0.14000000000000001</v>
      </c>
      <c r="IX59" s="11">
        <v>0.1</v>
      </c>
      <c r="IY59" s="11">
        <v>3.4000000000000002E-2</v>
      </c>
      <c r="IZ59" s="11">
        <v>8.6999999999999994E-2</v>
      </c>
      <c r="JA59" s="11">
        <v>0.26</v>
      </c>
      <c r="JB59" s="11">
        <v>0.14199999999999999</v>
      </c>
      <c r="JC59" s="11">
        <v>0.73799999999999999</v>
      </c>
      <c r="JD59" s="11">
        <v>7.1999999999999995E-2</v>
      </c>
      <c r="JE59" s="11">
        <v>6.3E-2</v>
      </c>
      <c r="JF59" s="11">
        <v>5.8999999999999997E-2</v>
      </c>
      <c r="JG59" s="11">
        <v>6.9000000000000006E-2</v>
      </c>
      <c r="JH59" s="11">
        <v>0.43099999999999999</v>
      </c>
      <c r="JI59" s="11">
        <v>9.2999999999999999E-2</v>
      </c>
      <c r="JJ59" s="11">
        <v>0.154</v>
      </c>
      <c r="JK59" s="11">
        <v>0.13</v>
      </c>
      <c r="JL59" s="11">
        <v>0.192</v>
      </c>
      <c r="JM59" s="1"/>
      <c r="JN59" s="1"/>
      <c r="JO59" s="11">
        <f>JO58/$JN58</f>
        <v>8.3615920042834191E-2</v>
      </c>
      <c r="JP59" s="11">
        <f>JP58/$JN58</f>
        <v>0.18213457076566125</v>
      </c>
      <c r="JQ59" s="11">
        <f>JQ58/$JN58</f>
        <v>0.12814563626628592</v>
      </c>
      <c r="JR59" s="11">
        <f>JR58/$JN58</f>
        <v>0.12064965197215777</v>
      </c>
      <c r="JS59" s="11">
        <f>JS58/$JN58</f>
        <v>0.10057112261288595</v>
      </c>
      <c r="JT59" s="11">
        <f>JT58/$JN58</f>
        <v>0.1062823487417455</v>
      </c>
      <c r="JU59" s="11">
        <f>JU58/$JN58</f>
        <v>9.6198465107977874E-2</v>
      </c>
      <c r="JV59" s="11">
        <f>JV58/$JN58</f>
        <v>5.6219882205961094E-2</v>
      </c>
      <c r="JW59" s="11">
        <f>JW58/$JN58</f>
        <v>0.12618240228449046</v>
      </c>
      <c r="JX59" s="11">
        <f>JX58/$JN58</f>
        <v>0.13421381402819918</v>
      </c>
      <c r="JY59" s="11">
        <f>JY58/$JN58</f>
        <v>0.10217740496162769</v>
      </c>
      <c r="JZ59" s="11">
        <f>JZ58/$JN58</f>
        <v>3.2036409066571479E-2</v>
      </c>
      <c r="KA59" s="7"/>
      <c r="KB59" s="59">
        <v>0.94136799999999998</v>
      </c>
      <c r="KC59" s="59">
        <v>0.69706899999999994</v>
      </c>
      <c r="KD59" s="59">
        <v>0.88599399999999995</v>
      </c>
      <c r="KE59" s="59">
        <v>0.75569999999999993</v>
      </c>
      <c r="KF59" s="59">
        <v>0.850163</v>
      </c>
      <c r="KG59" s="59">
        <v>0.31596099999999999</v>
      </c>
      <c r="KH59" s="59">
        <v>0.63843699999999992</v>
      </c>
      <c r="KI59" s="59">
        <v>0.69381099999999996</v>
      </c>
      <c r="KJ59" s="59">
        <v>0.77198699999999998</v>
      </c>
      <c r="KK59" s="59">
        <v>0.85667800000000005</v>
      </c>
      <c r="KL59" s="59">
        <v>0.84</v>
      </c>
      <c r="KM59" s="59">
        <v>0.92833900000000003</v>
      </c>
      <c r="KN59" s="59">
        <v>0.57980399999999999</v>
      </c>
      <c r="KO59" s="59">
        <v>0.62214999999999998</v>
      </c>
      <c r="KP59" s="59">
        <v>0.89669399999999999</v>
      </c>
      <c r="KQ59" s="59">
        <v>0.79478899999999997</v>
      </c>
      <c r="KR59" s="59">
        <v>0.86319199999999996</v>
      </c>
      <c r="KS59" s="59">
        <v>0.79804600000000003</v>
      </c>
      <c r="KT59" s="59">
        <v>0.67752499999999993</v>
      </c>
      <c r="KU59" s="59">
        <v>0.69706799999999991</v>
      </c>
      <c r="KV59" s="59">
        <v>0.45928400000000003</v>
      </c>
      <c r="KW59" s="59">
        <v>0.768729</v>
      </c>
      <c r="KX59" s="59">
        <v>0.8</v>
      </c>
      <c r="KY59" s="59">
        <v>0.82</v>
      </c>
      <c r="KZ59" s="59">
        <v>0.8</v>
      </c>
      <c r="LA59" s="59">
        <v>0.62214900000000006</v>
      </c>
      <c r="LB59" s="59">
        <v>0.46905600000000003</v>
      </c>
      <c r="LC59" s="59">
        <v>0.41368100000000002</v>
      </c>
      <c r="LD59" s="59">
        <v>0.71987000000000001</v>
      </c>
      <c r="LE59" s="59">
        <v>0.680782</v>
      </c>
      <c r="LF59" s="59">
        <v>0.68403900000000006</v>
      </c>
      <c r="LG59" s="7"/>
      <c r="LH59" s="7"/>
      <c r="LI59" s="7"/>
      <c r="LJ59" s="66">
        <f>LJ58/$LI58</f>
        <v>0</v>
      </c>
      <c r="LK59" s="66">
        <f>LK58/$LI58</f>
        <v>0</v>
      </c>
      <c r="LL59" s="7">
        <f>LL58/$LI58</f>
        <v>2.7027027027027029E-2</v>
      </c>
      <c r="LM59" s="7">
        <f>LM58/$LI58</f>
        <v>0.29729729729729731</v>
      </c>
      <c r="LN59" s="7">
        <f>LN58/$LI58</f>
        <v>0.3783783783783784</v>
      </c>
      <c r="LO59" s="7">
        <f>LO58/$LI58</f>
        <v>0.35135135135135137</v>
      </c>
      <c r="LP59" s="7">
        <f>LP58/$LI58</f>
        <v>0.27027027027027029</v>
      </c>
      <c r="LQ59" s="7">
        <f>LQ58/$LI58</f>
        <v>0.48648648648648651</v>
      </c>
      <c r="LR59" s="7">
        <f>LR58/$LI58</f>
        <v>0.32432432432432434</v>
      </c>
      <c r="LS59" s="7">
        <f>LS58/$LI58</f>
        <v>0.35135135135135137</v>
      </c>
      <c r="LT59" s="7"/>
      <c r="LU59" s="76">
        <v>0.28622418895843799</v>
      </c>
      <c r="LV59" s="11">
        <v>0.2741492248003185</v>
      </c>
      <c r="LW59" s="10"/>
      <c r="LX59" s="7"/>
      <c r="LY59" s="7"/>
      <c r="LZ59" s="7"/>
      <c r="MA59" s="7"/>
      <c r="MB59" s="7"/>
      <c r="MC59" s="7"/>
      <c r="MD59" s="7"/>
      <c r="ME59" s="7"/>
      <c r="MF59" s="7"/>
      <c r="MG59" s="7">
        <v>0.76500000000000001</v>
      </c>
      <c r="MH59" s="81">
        <f>MH58/($B58/10000)</f>
        <v>6.5251602502590869</v>
      </c>
      <c r="MI59" s="7">
        <v>0.57099999999999995</v>
      </c>
      <c r="MJ59" s="81">
        <f>MJ58/($B58/10000)</f>
        <v>8.0604920738494599</v>
      </c>
      <c r="MK59" s="7">
        <v>0.55800000000000005</v>
      </c>
      <c r="ML59" s="81">
        <f>ML58/($B58/10000)</f>
        <v>105.17022991594058</v>
      </c>
      <c r="MM59" s="81">
        <f>MM58/($B58/10000)</f>
        <v>622.57705446589637</v>
      </c>
      <c r="MN59" s="81">
        <f>MN58/($B58/10000)</f>
        <v>151.61401757954937</v>
      </c>
      <c r="MO59" s="81">
        <f>MO58/($B58/10000)</f>
        <v>3.8383295589759334</v>
      </c>
      <c r="MP59" s="7">
        <v>0.247</v>
      </c>
      <c r="MQ59" s="81">
        <f>MQ58/($B58/10000)</f>
        <v>99.412735577476681</v>
      </c>
      <c r="MR59" s="7">
        <v>0.626</v>
      </c>
      <c r="MS59" s="81">
        <f>MS58/($B58/10000)</f>
        <v>65.635435458488459</v>
      </c>
      <c r="MT59" s="7">
        <v>8.2000000000000003E-2</v>
      </c>
      <c r="MU59" s="81">
        <f>MU58/($B58/10000)</f>
        <v>140.86669481441675</v>
      </c>
      <c r="MV59" s="81">
        <f>MV58/($B58/10000)</f>
        <v>0</v>
      </c>
      <c r="MW59" s="81">
        <f>MW58/($B58/10000)</f>
        <v>8.8281579856446477</v>
      </c>
      <c r="MX59" s="81">
        <f>MX58/($B58/10000)</f>
        <v>4.6059954707711199</v>
      </c>
      <c r="MY59" s="81">
        <f>MY58/($B58/10000)</f>
        <v>25.33297508924116</v>
      </c>
      <c r="MZ59" s="7">
        <v>0.77300000000000002</v>
      </c>
      <c r="NA59" s="7"/>
      <c r="NB59" s="7"/>
      <c r="NC59" s="11">
        <f>NC58/$NB58</f>
        <v>0.47576832151300236</v>
      </c>
      <c r="ND59" s="11">
        <f>ND58/$NB58</f>
        <v>0.52423167848699759</v>
      </c>
      <c r="NE59" s="11">
        <f>NE58/$NB58</f>
        <v>7.1946414499605996E-2</v>
      </c>
      <c r="NF59" s="11">
        <f>NF58/$NB58</f>
        <v>8.0772261623325459E-2</v>
      </c>
      <c r="NG59" s="11">
        <f>NG58/$NB58</f>
        <v>4.6059889676910951E-2</v>
      </c>
      <c r="NH59" s="11">
        <f>NH58/$NB58</f>
        <v>0.10472813238770685</v>
      </c>
      <c r="NI59" s="11">
        <f>NI58/$NB58</f>
        <v>0.27628053585500395</v>
      </c>
      <c r="NJ59" s="11">
        <f>NJ58/$NB58</f>
        <v>0.26871552403467297</v>
      </c>
      <c r="NK59" s="11">
        <f>NK58/$NB58</f>
        <v>0.13234830575256107</v>
      </c>
      <c r="NL59" s="11">
        <f>NL58/$NB58</f>
        <v>1.9148936170212766E-2</v>
      </c>
      <c r="NM59" s="11">
        <f>NM58/$NB58</f>
        <v>0.1987785657998424</v>
      </c>
      <c r="NN59" s="11">
        <f>NN58/$NB58</f>
        <v>0.10472813238770685</v>
      </c>
      <c r="NO59" s="11">
        <f>NO58/$NB58</f>
        <v>0.27628053585500395</v>
      </c>
      <c r="NP59" s="11">
        <f>NP58/$NB58</f>
        <v>0.26871552403467297</v>
      </c>
      <c r="NQ59" s="11">
        <f>NQ58/$NB58</f>
        <v>0.15149724192277383</v>
      </c>
    </row>
    <row r="60" spans="1:381">
      <c r="A60" s="4" t="str">
        <f>A58&amp;"index"</f>
        <v>Portobello Craigmillarindex</v>
      </c>
      <c r="B60" s="7"/>
      <c r="C60" s="12">
        <f>C59/C$6</f>
        <v>1.0258205947100025</v>
      </c>
      <c r="D60" s="12">
        <f>D59/D$6</f>
        <v>0.97279798485461599</v>
      </c>
      <c r="E60" s="12">
        <f>E59/E$6</f>
        <v>1.2809785748869584</v>
      </c>
      <c r="F60" s="12">
        <f>F59/F$6</f>
        <v>1.3173693427837287</v>
      </c>
      <c r="G60" s="12">
        <f>G59/G$6</f>
        <v>1.3624377775053402</v>
      </c>
      <c r="H60" s="12">
        <f>H59/H$6</f>
        <v>0.73384407232623283</v>
      </c>
      <c r="I60" s="12">
        <f>I59/I$6</f>
        <v>0.89876305140524326</v>
      </c>
      <c r="J60" s="12">
        <f>J59/J$6</f>
        <v>1.117280624714917</v>
      </c>
      <c r="K60" s="12">
        <f>K59/K$6</f>
        <v>1.0833141049779662</v>
      </c>
      <c r="L60" s="12">
        <f>L59/L$6</f>
        <v>0.89310487028244157</v>
      </c>
      <c r="M60" s="12">
        <f>M59/M$6</f>
        <v>1.314196794058742</v>
      </c>
      <c r="N60" s="12">
        <f>N59/N$6</f>
        <v>0.73384407232623283</v>
      </c>
      <c r="O60" s="12">
        <f>O59/O$6</f>
        <v>0.89876305140524326</v>
      </c>
      <c r="P60" s="12">
        <f>P59/P$6</f>
        <v>1.117280624714917</v>
      </c>
      <c r="Q60" s="12">
        <f>Q59/Q$6</f>
        <v>1.0563581972307379</v>
      </c>
      <c r="R60" s="12"/>
      <c r="S60" s="12">
        <f>S59/S$6</f>
        <v>1.024893145874449</v>
      </c>
      <c r="T60" s="12">
        <f>T59/T$6</f>
        <v>0.92150186528398215</v>
      </c>
      <c r="U60" s="12">
        <f>U59/U$6</f>
        <v>1.6996705920345732</v>
      </c>
      <c r="V60" s="12">
        <f>V59/V$6</f>
        <v>0.88528508035973696</v>
      </c>
      <c r="W60" s="12">
        <f>W59/W$6</f>
        <v>1.1766197412238422</v>
      </c>
      <c r="X60" s="12">
        <f>X59/X$6</f>
        <v>0.89982672653633444</v>
      </c>
      <c r="Y60" s="12">
        <f>Y59/Y$6</f>
        <v>1.3908210031101942</v>
      </c>
      <c r="Z60" s="12"/>
      <c r="AA60" s="12">
        <f>AA59/AA$6</f>
        <v>0.93514503232226287</v>
      </c>
      <c r="AB60" s="12">
        <f>AB59/AB$6</f>
        <v>1.4333259553321527</v>
      </c>
      <c r="AC60" s="12">
        <f>AC59/AC$6</f>
        <v>1.7089948237119124</v>
      </c>
      <c r="AD60" s="12">
        <f>AD59/AD$6</f>
        <v>1.9450444072716906</v>
      </c>
      <c r="AE60" s="12">
        <f>AE59/AE$6</f>
        <v>0.54769474800743778</v>
      </c>
      <c r="AF60" s="12">
        <f>AF59/AF$6</f>
        <v>0.76162459715267938</v>
      </c>
      <c r="AG60" s="12"/>
      <c r="AH60" s="12"/>
      <c r="AI60" s="12">
        <f>AI59/AI$6</f>
        <v>1.0317590309597267</v>
      </c>
      <c r="AJ60" s="12">
        <f>AJ59/AJ$6</f>
        <v>0.89026090879905595</v>
      </c>
      <c r="AK60" s="12">
        <f>AK59/AK$6</f>
        <v>0.99766045800369885</v>
      </c>
      <c r="AL60" s="12">
        <f>AL59/AL$6</f>
        <v>1.0452484666049633</v>
      </c>
      <c r="AM60" s="12">
        <f>AM59/AM$6</f>
        <v>0.95721591717224241</v>
      </c>
      <c r="AN60" s="12"/>
      <c r="AO60" s="12"/>
      <c r="AP60" s="12">
        <f>AP59/AP$6</f>
        <v>0.95279938413666909</v>
      </c>
      <c r="AQ60" s="12">
        <f>AQ59/AQ$6</f>
        <v>0.94166573679301069</v>
      </c>
      <c r="AR60" s="12">
        <f>AR59/AR$6</f>
        <v>1.1003586810357744</v>
      </c>
      <c r="AS60" s="12">
        <f>AS59/AS$6</f>
        <v>1.3564812444896459</v>
      </c>
      <c r="AT60" s="12">
        <f>AT59/AT$6</f>
        <v>1.486781396758067</v>
      </c>
      <c r="AU60" s="12">
        <f>AU59/AU$6</f>
        <v>1.1838781486893208</v>
      </c>
      <c r="AV60" s="12">
        <f>AV59/AV$6</f>
        <v>0.96632801192026818</v>
      </c>
      <c r="AW60" s="12"/>
      <c r="AX60" s="12">
        <f>AX59/AX$6</f>
        <v>1.4087166705391756</v>
      </c>
      <c r="AY60" s="12">
        <f>AY59/AY$6</f>
        <v>1.0868857231127447</v>
      </c>
      <c r="AZ60" s="12">
        <f>AZ59/AZ$6</f>
        <v>1.1391847890741758</v>
      </c>
      <c r="BA60" s="12">
        <f>BA59/BA$6</f>
        <v>1.3178772474540834</v>
      </c>
      <c r="BB60" s="12">
        <f>BB59/BB$6</f>
        <v>1.0490061438731528</v>
      </c>
      <c r="BC60" s="12">
        <f>BC59/BC$6</f>
        <v>0.95173146999456559</v>
      </c>
      <c r="BD60" s="12">
        <f>BD59/BD$6</f>
        <v>0.44434770582670174</v>
      </c>
      <c r="BE60" s="12">
        <f>BE59/BE$6</f>
        <v>0.96564706474616768</v>
      </c>
      <c r="BF60" s="12">
        <f>BF59/BF$6</f>
        <v>1.0146054329725975</v>
      </c>
      <c r="BG60" s="12"/>
      <c r="BH60" s="12">
        <f>BH59/BH$6</f>
        <v>1.0234332304310605</v>
      </c>
      <c r="BI60" s="12">
        <f>BI59/BI$6</f>
        <v>0.1784257048171326</v>
      </c>
      <c r="BJ60" s="12">
        <f>BJ59/BJ$6</f>
        <v>1.1649061959225255</v>
      </c>
      <c r="BK60" s="12">
        <f>BK59/BK$6</f>
        <v>1.3462183567922552</v>
      </c>
      <c r="BL60" s="12">
        <f>BL59/BL$6</f>
        <v>1.6437556137277907</v>
      </c>
      <c r="BM60" s="12">
        <f>BM59/BM$6</f>
        <v>0.7707138584258777</v>
      </c>
      <c r="BN60" s="12">
        <f>BN59/BN$6</f>
        <v>10.415646253245097</v>
      </c>
      <c r="BO60" s="12"/>
      <c r="BP60" s="12">
        <f>BP59/BP$6</f>
        <v>0.9421661215991739</v>
      </c>
      <c r="BQ60" s="12">
        <f>BQ59/BQ$6</f>
        <v>0.96623213266161456</v>
      </c>
      <c r="BR60" s="12">
        <f>BR59/BR$6</f>
        <v>1.1984399121491371</v>
      </c>
      <c r="BS60" s="12">
        <f>BS59/BS$6</f>
        <v>0.90283226391991489</v>
      </c>
      <c r="BT60" s="12">
        <f>BT59/BT$6</f>
        <v>1.0171458048370203</v>
      </c>
      <c r="BU60" s="12">
        <f>BU59/BU$6</f>
        <v>1.3452892532924232</v>
      </c>
      <c r="BV60" s="12">
        <f>BV59/BV$6</f>
        <v>0.60348260251363861</v>
      </c>
      <c r="BW60" s="12">
        <f>BW59/BW$6</f>
        <v>1.075286785475233</v>
      </c>
      <c r="BX60" s="12">
        <f>BX59/BX$6</f>
        <v>1.1632465518190092</v>
      </c>
      <c r="BY60" s="12">
        <f>BY59/BY$6</f>
        <v>0.48048079461398935</v>
      </c>
      <c r="BZ60" s="12">
        <f>BZ59/BZ$6</f>
        <v>1.579056543624785</v>
      </c>
      <c r="CA60" s="12">
        <f>CA59/CA$6</f>
        <v>1.796605139244571</v>
      </c>
      <c r="CB60" s="12">
        <f>CB59/CB$6</f>
        <v>1.4616999715190098</v>
      </c>
      <c r="CC60" s="12">
        <f>CC59/CC$6</f>
        <v>0.9729974712200361</v>
      </c>
      <c r="CD60" s="12">
        <f>CD59/CD$6</f>
        <v>0.97967456901275085</v>
      </c>
      <c r="CE60" s="12">
        <f>CE59/CE$6</f>
        <v>1.1837896829426717</v>
      </c>
      <c r="CF60" s="12">
        <f>CF59/CF$6</f>
        <v>0.93839124719763289</v>
      </c>
      <c r="CG60" s="12">
        <f>CG59/CG$6</f>
        <v>1.033992475579129</v>
      </c>
      <c r="CH60" s="12">
        <f>CH59/CH$6</f>
        <v>1.3814244260181419</v>
      </c>
      <c r="CI60" s="12">
        <f>CI59/CI$6</f>
        <v>0.62685793831984704</v>
      </c>
      <c r="CJ60" s="12">
        <f>CJ59/CJ$6</f>
        <v>1.059769465853317</v>
      </c>
      <c r="CK60" s="12">
        <f>CK59/CK$6</f>
        <v>1.2234938577775241</v>
      </c>
      <c r="CL60" s="12">
        <f>CL59/CL$6</f>
        <v>0.46753230891859071</v>
      </c>
      <c r="CM60" s="12">
        <f>CM59/CM$6</f>
        <v>2.1978851200736171</v>
      </c>
      <c r="CN60" s="12">
        <f>CN59/CN$6</f>
        <v>1.8111346377326207</v>
      </c>
      <c r="CO60" s="12">
        <f>CO59/CO$6</f>
        <v>1.3942112003470835</v>
      </c>
      <c r="CP60" s="12">
        <f>CP59/CP$6</f>
        <v>1.0248272699833896</v>
      </c>
      <c r="CQ60" s="12">
        <f>CQ59/CQ$6</f>
        <v>0.95654516223659625</v>
      </c>
      <c r="CR60" s="12">
        <f>CR59/CR$6</f>
        <v>1.1834737021567781</v>
      </c>
      <c r="CS60" s="12">
        <f>CS59/CS$6</f>
        <v>0.86775651134962684</v>
      </c>
      <c r="CT60" s="12">
        <f>CT59/CT$6</f>
        <v>1.0163795951904109</v>
      </c>
      <c r="CU60" s="12">
        <f>CU59/CU$6</f>
        <v>1.3146161957243829</v>
      </c>
      <c r="CV60" s="12">
        <f>CV59/CV$6</f>
        <v>0.58354218876563446</v>
      </c>
      <c r="CW60" s="12">
        <f>CW59/CW$6</f>
        <v>1.0821544500444673</v>
      </c>
      <c r="CX60" s="12">
        <f>CX59/CX$6</f>
        <v>1.1157101105073266</v>
      </c>
      <c r="CY60" s="12">
        <f>CY59/CY$6</f>
        <v>0.49389238981014633</v>
      </c>
      <c r="CZ60" s="12">
        <f>CZ59/CZ$6</f>
        <v>1.4728811072228334</v>
      </c>
      <c r="DA60" s="12">
        <f>DA59/DA$6</f>
        <v>1.7935558509203227</v>
      </c>
      <c r="DB60" s="12">
        <f>DB59/DB$6</f>
        <v>1.5348390232727969</v>
      </c>
      <c r="DC60" s="12"/>
      <c r="DD60" s="12">
        <f>DD59/DD$6</f>
        <v>0.911022039891905</v>
      </c>
      <c r="DE60" s="12">
        <f>DE59/DE$6</f>
        <v>1.0326400686659276</v>
      </c>
      <c r="DF60" s="12">
        <f>DF59/DF$6</f>
        <v>1.2772487342333474</v>
      </c>
      <c r="DG60" s="12">
        <f>DG59/DG$6</f>
        <v>1.5170552524638026</v>
      </c>
      <c r="DH60" s="12">
        <f>DH59/DH$6</f>
        <v>1.5712139406307228</v>
      </c>
      <c r="DI60" s="12"/>
      <c r="DJ60" s="12">
        <f>DJ59/DJ$6</f>
        <v>1.4673699627089281</v>
      </c>
      <c r="DK60" s="12">
        <f>DK59/DK$6</f>
        <v>1.1936577059360138</v>
      </c>
      <c r="DL60" s="12">
        <f>DL59/DL$6</f>
        <v>0.94766498989678127</v>
      </c>
      <c r="DM60" s="12">
        <f>DM59/DM$6</f>
        <v>0.95130004703383297</v>
      </c>
      <c r="DN60" s="12"/>
      <c r="DO60" s="12"/>
      <c r="DP60" s="12">
        <f>DP59/DP$6</f>
        <v>1.2892629488480909</v>
      </c>
      <c r="DQ60" s="12">
        <f>DQ59/DQ$6</f>
        <v>0.82186897307445694</v>
      </c>
      <c r="DR60" s="12">
        <f>DR59/DR$6</f>
        <v>0.95846143363717962</v>
      </c>
      <c r="DS60" s="12">
        <f>DS59/DS$6</f>
        <v>0.66885775573636497</v>
      </c>
      <c r="DT60" s="12">
        <f>DT59/DT$6</f>
        <v>1.665517932606505</v>
      </c>
      <c r="DU60" s="12"/>
      <c r="DV60" s="12"/>
      <c r="DW60" s="12" t="e">
        <f>DW59/DW$6</f>
        <v>#DIV/0!</v>
      </c>
      <c r="DX60" s="12" t="e">
        <f>DX59/DX$6</f>
        <v>#DIV/0!</v>
      </c>
      <c r="DY60" s="12"/>
      <c r="DZ60" s="33">
        <f>(DZ58/(DO58/10000))/(DZ$5/(DO$5/10000))</f>
        <v>1.8147176154196059</v>
      </c>
      <c r="EA60" s="12">
        <f>EA59/EA$6</f>
        <v>1.1742130750605329</v>
      </c>
      <c r="EB60" s="12">
        <f>EB59/EB$6</f>
        <v>0.97005248316625026</v>
      </c>
      <c r="EC60" s="12">
        <f>EC59/EC$6</f>
        <v>1.0014253915468783</v>
      </c>
      <c r="ED60" s="12">
        <f>ED59/ED$6</f>
        <v>0.94211114702157983</v>
      </c>
      <c r="EE60" s="12">
        <f>EE59/EE$6</f>
        <v>1.0566839426623711</v>
      </c>
      <c r="EF60" s="12"/>
      <c r="EG60" s="12"/>
      <c r="EH60" s="12">
        <f>EH59/EH$6</f>
        <v>0.9614937610952885</v>
      </c>
      <c r="EI60" s="12">
        <f>EI59/EI$6</f>
        <v>0.89957939011566768</v>
      </c>
      <c r="EJ60" s="12">
        <f>EJ59/EJ$6</f>
        <v>0.83913334413951612</v>
      </c>
      <c r="EK60" s="12">
        <f>EK59/EK$6</f>
        <v>1.0232182636386742</v>
      </c>
      <c r="EL60" s="12">
        <f>EL59/EL$6</f>
        <v>1.1426412308990097</v>
      </c>
      <c r="EM60" s="12">
        <f>EM59/EM$6</f>
        <v>1.0570725177620308</v>
      </c>
      <c r="EN60" s="12">
        <f>EN59/EN$6</f>
        <v>1.0008565399962395</v>
      </c>
      <c r="EO60" s="12">
        <f>EO59/EO$6</f>
        <v>0.99903599349491545</v>
      </c>
      <c r="EP60" s="12">
        <f>EP59/EP$6</f>
        <v>0.64769716088328078</v>
      </c>
      <c r="EQ60" s="12">
        <f>EQ59/EQ$6</f>
        <v>1.107174633988514</v>
      </c>
      <c r="ER60" s="12">
        <f>ER59/ER$6</f>
        <v>0.97117221355047867</v>
      </c>
      <c r="ES60" s="12">
        <f>ES59/ES$6</f>
        <v>1.0119126540590455</v>
      </c>
      <c r="ET60" s="12">
        <f>ET59/ET$6</f>
        <v>1.1120910400008965</v>
      </c>
      <c r="EU60" s="12">
        <f>EU59/EU$6</f>
        <v>0.83898595969336887</v>
      </c>
      <c r="EV60" s="12">
        <f>EV59/EV$6</f>
        <v>1.0738434604522107</v>
      </c>
      <c r="EW60" s="12">
        <f>EW59/EW$6</f>
        <v>1.0181454766000786</v>
      </c>
      <c r="EX60" s="12">
        <f>EX59/EX$6</f>
        <v>0.94909752168166783</v>
      </c>
      <c r="EY60" s="12">
        <f>EY59/EY$6</f>
        <v>1.0623604226127885</v>
      </c>
      <c r="EZ60" s="12">
        <f>EZ59/EZ$6</f>
        <v>0.97848986293283158</v>
      </c>
      <c r="FA60" s="12"/>
      <c r="FB60" s="12"/>
      <c r="FC60" s="12">
        <f>FC59/FC$6</f>
        <v>1.1072261072261071</v>
      </c>
      <c r="FD60" s="12">
        <f>FD59/FD$6</f>
        <v>0.93952073031570948</v>
      </c>
      <c r="FE60" s="12">
        <f>FE59/FE$6</f>
        <v>1.2337662337662336</v>
      </c>
      <c r="FF60" s="12">
        <f>FF59/FF$6</f>
        <v>0.41125541125541126</v>
      </c>
      <c r="FG60" s="12">
        <f>FG59/FG$6</f>
        <v>1.1242603550295858</v>
      </c>
      <c r="FH60" s="12">
        <f>FH59/FH$6</f>
        <v>0.96446700507614214</v>
      </c>
      <c r="FI60" s="12">
        <f>FI59/FI$6</f>
        <v>0.94460227272727271</v>
      </c>
      <c r="FJ60" s="12">
        <f>FJ59/FJ$6</f>
        <v>0.92532467532467544</v>
      </c>
      <c r="FK60" s="12">
        <f>FK59/FK$6</f>
        <v>1.1092577147623019</v>
      </c>
      <c r="FL60" s="12">
        <f>FL59/FL$6</f>
        <v>0.97628458498023718</v>
      </c>
      <c r="FM60" s="12">
        <f>FM59/FM$6</f>
        <v>1.0330578512396695</v>
      </c>
      <c r="FN60" s="12">
        <f>FN59/FN$6</f>
        <v>1.50197628458498</v>
      </c>
      <c r="FO60" s="12">
        <f>FO59/FO$6</f>
        <v>0.94987501644520456</v>
      </c>
      <c r="FP60" s="12">
        <f>FP59/FP$6</f>
        <v>0.70983810709838102</v>
      </c>
      <c r="FQ60" s="12">
        <f>FQ59/FQ$6</f>
        <v>1.0485651214128036</v>
      </c>
      <c r="FR60" s="12">
        <f>FR59/FR$6</f>
        <v>0.99650349650349646</v>
      </c>
      <c r="FS60" s="12"/>
      <c r="FT60" s="12">
        <f>FT58/FT$5</f>
        <v>0.95049504950495045</v>
      </c>
      <c r="FU60" s="12">
        <f>FU59/FU$6</f>
        <v>1.0636942675159236</v>
      </c>
      <c r="FV60" s="12">
        <f>FV59/FV$6</f>
        <v>1.1818181818181819</v>
      </c>
      <c r="FW60" s="18"/>
      <c r="FX60" s="12">
        <f>FX59/FX$6</f>
        <v>0.83636363636363631</v>
      </c>
      <c r="FY60" s="12">
        <f>FY59/FY$6</f>
        <v>0.8878048780487805</v>
      </c>
      <c r="FZ60" s="12">
        <f>FZ59/FZ$6</f>
        <v>0.94007490636704116</v>
      </c>
      <c r="GA60" s="12">
        <f>GA59/GA$6</f>
        <v>1.0470588235294116</v>
      </c>
      <c r="GB60" s="12">
        <f>GB59/GB$6</f>
        <v>1.054263565891473</v>
      </c>
      <c r="GC60" s="12">
        <f>GC59/GC$6</f>
        <v>1.1896551724137931</v>
      </c>
      <c r="GD60" s="45"/>
      <c r="GE60" s="12">
        <f>GE58/GE$5</f>
        <v>0.88240691950802608</v>
      </c>
      <c r="GF60" s="12">
        <f>GF59/GF$6</f>
        <v>1.3930635838150289</v>
      </c>
      <c r="GG60" s="12">
        <f>GG59/GG$6</f>
        <v>1.4259259259259258</v>
      </c>
      <c r="GH60" s="12">
        <f>GH59/GH$6</f>
        <v>0.8340248962655602</v>
      </c>
      <c r="GI60" s="12">
        <f>GI59/GI$6</f>
        <v>0.92307692307692302</v>
      </c>
      <c r="GJ60" s="12">
        <f>GJ59/GJ$6</f>
        <v>0.96946564885496178</v>
      </c>
      <c r="GK60" s="12">
        <f>GK59/GK$6</f>
        <v>0.9534883720930234</v>
      </c>
      <c r="GL60" s="12">
        <f>GL59/GL$6</f>
        <v>0.94</v>
      </c>
      <c r="GM60" s="12">
        <f>GM59/GM$6</f>
        <v>0.84057971014492749</v>
      </c>
      <c r="GN60" s="12">
        <f>GN59/GN$6</f>
        <v>0.60714285714285721</v>
      </c>
      <c r="GO60" s="12">
        <f>GO59/GO$6</f>
        <v>0.39665709547794004</v>
      </c>
      <c r="GP60" s="12">
        <f>GP58/GP$5</f>
        <v>0.84679650014112329</v>
      </c>
      <c r="GQ60" s="12">
        <f>GQ58/GQ$5</f>
        <v>0.95964399351406171</v>
      </c>
      <c r="GR60" s="18"/>
      <c r="GS60" s="12">
        <f>GS59/GS$6</f>
        <v>0.92936802973977695</v>
      </c>
      <c r="GT60" s="12">
        <f>GT59/GT$6</f>
        <v>0.99328859060402686</v>
      </c>
      <c r="GU60" s="12">
        <f>GU59/GU$6</f>
        <v>1.0575916230366493</v>
      </c>
      <c r="GV60" s="12">
        <f>GV59/GV$6</f>
        <v>1.118279569892473</v>
      </c>
      <c r="GW60" s="18"/>
      <c r="GX60" s="12">
        <f>GX59/GX$6</f>
        <v>1.0336842105263158</v>
      </c>
      <c r="GY60" s="12">
        <f>GY59/GY$6</f>
        <v>0.78021978021978022</v>
      </c>
      <c r="GZ60" s="1"/>
      <c r="HA60" s="12">
        <f>HA59/HA$6</f>
        <v>1.0325318246110327</v>
      </c>
      <c r="HB60" s="12">
        <f>HB59/HB$6</f>
        <v>0.98493408662900184</v>
      </c>
      <c r="HC60" s="12">
        <f>HC59/HC$6</f>
        <v>1.0093676814988291</v>
      </c>
      <c r="HD60" s="12">
        <f>HD59/HD$6</f>
        <v>0.9701704545454547</v>
      </c>
      <c r="HE60" s="12">
        <f>HE59/HE$6</f>
        <v>0.95736434108527124</v>
      </c>
      <c r="HF60" s="12">
        <f>HF59/HF$6</f>
        <v>1.002092050209205</v>
      </c>
      <c r="HG60" s="12">
        <f>HG59/HG$6</f>
        <v>0.9988674971687429</v>
      </c>
      <c r="HH60" s="12">
        <f>HH59/HH$6</f>
        <v>1.0033444816053512</v>
      </c>
      <c r="HI60" s="18"/>
      <c r="HJ60" s="12">
        <f>HJ59/HJ$6</f>
        <v>1.0025062656641603</v>
      </c>
      <c r="HK60" s="12">
        <f>HK59/HK$6</f>
        <v>0.99031811894882438</v>
      </c>
      <c r="HL60" s="12">
        <f>HL59/HL$6</f>
        <v>0.98921832884097038</v>
      </c>
      <c r="HM60" s="12">
        <f>HM59/HM$6</f>
        <v>0.97464788732394358</v>
      </c>
      <c r="HN60" s="12">
        <f>HN59/HN$6</f>
        <v>1.0686274509803921</v>
      </c>
      <c r="HO60" s="12">
        <f>HO59/HO$6</f>
        <v>0.92592592592592604</v>
      </c>
      <c r="HP60" s="12">
        <f>HP59/HP$6</f>
        <v>1.1607142857142858</v>
      </c>
      <c r="HQ60" s="18"/>
      <c r="HR60" s="12">
        <f>HR59/HR$6</f>
        <v>1.0162162162162163</v>
      </c>
      <c r="HS60" s="12">
        <f>HS59/HS$6</f>
        <v>1.0186335403726707</v>
      </c>
      <c r="HT60" s="18"/>
      <c r="HU60" s="12">
        <f>HU59/HU$6</f>
        <v>1.25</v>
      </c>
      <c r="HV60" s="12">
        <f>HV59/HV$6</f>
        <v>1</v>
      </c>
      <c r="HW60" s="12">
        <f>HW59/HW$6</f>
        <v>1</v>
      </c>
      <c r="HX60" s="12">
        <f>HX59/HX$6</f>
        <v>1</v>
      </c>
      <c r="HY60" s="12">
        <f>HY59/HY$6</f>
        <v>1.2631578947368423</v>
      </c>
      <c r="HZ60" s="12">
        <f>HZ59/HZ$6</f>
        <v>0.94666666666666666</v>
      </c>
      <c r="IA60" s="18"/>
      <c r="IB60" s="12">
        <f>IB59/IB$6</f>
        <v>1.0133928571428572</v>
      </c>
      <c r="IC60" s="12">
        <f>IC59/IC$6</f>
        <v>1.0296052631578947</v>
      </c>
      <c r="ID60" s="12">
        <f>ID59/ID$6</f>
        <v>0.94736842105263153</v>
      </c>
      <c r="IE60" s="12">
        <f>IE59/IE$6</f>
        <v>1.0150375939849625</v>
      </c>
      <c r="IF60" s="12">
        <f>IF59/IF$6</f>
        <v>0.95833333333333326</v>
      </c>
      <c r="IG60" s="12">
        <f>IG59/IG$6</f>
        <v>1.0666666666666667</v>
      </c>
      <c r="IH60" s="18"/>
      <c r="II60" s="12">
        <f>II59/II$6</f>
        <v>0.9988974641675854</v>
      </c>
      <c r="IJ60" s="12">
        <f>IJ59/IJ$6</f>
        <v>0.98113207547169812</v>
      </c>
      <c r="IK60" s="12">
        <f>IK59/IK$6</f>
        <v>1.0625</v>
      </c>
      <c r="IL60" s="12">
        <f>IL59/IL$6</f>
        <v>1.0218184456266515</v>
      </c>
      <c r="IM60" s="18"/>
      <c r="IN60" s="12">
        <f>IN59/IN$6</f>
        <v>1.070796460176991</v>
      </c>
      <c r="IO60" s="12">
        <f>IO59/IO$6</f>
        <v>1.0053475935828877</v>
      </c>
      <c r="IP60" s="12">
        <f>IP59/IP$6</f>
        <v>1</v>
      </c>
      <c r="IQ60" s="12">
        <f>IQ59/IQ$6</f>
        <v>0.99047619047619051</v>
      </c>
      <c r="IR60" s="12">
        <f>IR59/IR$6</f>
        <v>1</v>
      </c>
      <c r="IS60" s="12">
        <f>IS59/IS$6</f>
        <v>0.9887640449438202</v>
      </c>
      <c r="IT60" s="12">
        <f>IT59/IT$6</f>
        <v>0.91612903225806441</v>
      </c>
      <c r="IU60" s="12">
        <f>IU59/IU$6</f>
        <v>1.0447761194029852</v>
      </c>
      <c r="IV60" s="12">
        <f>IV59/IV$6</f>
        <v>0.97647058823529409</v>
      </c>
      <c r="IW60" s="12">
        <f>IW59/IW$6</f>
        <v>1.0852713178294575</v>
      </c>
      <c r="IX60" s="12">
        <f>IX59/IX$6</f>
        <v>1.0679872694177655</v>
      </c>
      <c r="IY60" s="12">
        <f>IY59/IY$6</f>
        <v>1.1333333333333335</v>
      </c>
      <c r="IZ60" s="12">
        <f>IZ59/IZ$6</f>
        <v>0.91578947368421049</v>
      </c>
      <c r="JA60" s="12">
        <f>JA59/JA$6</f>
        <v>0.94627014818235267</v>
      </c>
      <c r="JB60" s="12">
        <f>JB59/JB$6</f>
        <v>1.0215827338129495</v>
      </c>
      <c r="JC60" s="12">
        <f>JC59/JC$6</f>
        <v>0.99460916442048519</v>
      </c>
      <c r="JD60" s="12">
        <f>JD59/JD$6</f>
        <v>1.125</v>
      </c>
      <c r="JE60" s="12">
        <f>JE59/JE$6</f>
        <v>1.0161290322580645</v>
      </c>
      <c r="JF60" s="12">
        <f>JF59/JF$6</f>
        <v>1.0172413793103448</v>
      </c>
      <c r="JG60" s="12">
        <f>JG59/JG$6</f>
        <v>0.93243243243243257</v>
      </c>
      <c r="JH60" s="12">
        <f>JH59/JH$6</f>
        <v>1.0141176470588236</v>
      </c>
      <c r="JI60" s="12">
        <f>JI59/JI$6</f>
        <v>1.0568181818181819</v>
      </c>
      <c r="JJ60" s="12">
        <f>JJ59/JJ$6</f>
        <v>0.99354838709677418</v>
      </c>
      <c r="JK60" s="12">
        <f>JK59/JK$6</f>
        <v>0.95588235294117641</v>
      </c>
      <c r="JL60" s="12">
        <f>JL59/JL$6</f>
        <v>0.96969696969696972</v>
      </c>
      <c r="JM60" s="7"/>
      <c r="JN60" s="7"/>
      <c r="JO60" s="56">
        <f>JO59/JO$6</f>
        <v>0.87405642645552128</v>
      </c>
      <c r="JP60" s="56">
        <f>JP59/JP$6</f>
        <v>0.711152110047372</v>
      </c>
      <c r="JQ60" s="56">
        <f>JQ59/JQ$6</f>
        <v>0.85257207388913847</v>
      </c>
      <c r="JR60" s="56">
        <f>JR59/JR$6</f>
        <v>1.0207610294988874</v>
      </c>
      <c r="JS60" s="56">
        <f>JS59/JS$6</f>
        <v>1.3580225591601047</v>
      </c>
      <c r="JT60" s="56">
        <f>JT59/JT$6</f>
        <v>1.3414076929894203</v>
      </c>
      <c r="JU60" s="56">
        <f>JU59/JU$6</f>
        <v>1.156177494199536</v>
      </c>
      <c r="JV60" s="56">
        <f>JV59/JV$6</f>
        <v>1.5019355810981794</v>
      </c>
      <c r="JW60" s="56">
        <f>JW59/JW$6</f>
        <v>1.1926640849799803</v>
      </c>
      <c r="JX60" s="56">
        <f>JX59/JX$6</f>
        <v>1.0549022330651159</v>
      </c>
      <c r="JY60" s="56">
        <f>JY59/JY$6</f>
        <v>1.0626450116009281</v>
      </c>
      <c r="JZ60" s="56">
        <f>JZ59/JZ$6</f>
        <v>1.0309440022792153</v>
      </c>
      <c r="KA60" s="7"/>
      <c r="KB60" s="12">
        <f>KB59/KB$6</f>
        <v>1.0042019182252735</v>
      </c>
      <c r="KC60" s="12">
        <f>KC59/KC$6</f>
        <v>1.059594384249632</v>
      </c>
      <c r="KD60" s="12">
        <f>KD59/KD$6</f>
        <v>0.99296736746429604</v>
      </c>
      <c r="KE60" s="12">
        <f>KE59/KE$6</f>
        <v>1.0338459012805077</v>
      </c>
      <c r="KF60" s="12">
        <f>KF59/KF$6</f>
        <v>0.99372669573246997</v>
      </c>
      <c r="KG60" s="12">
        <f>KG59/KG$6</f>
        <v>0.85113988702147769</v>
      </c>
      <c r="KH60" s="12">
        <f>KH59/KH$6</f>
        <v>1.1055243577022908</v>
      </c>
      <c r="KI60" s="12">
        <f>KI59/KI$6</f>
        <v>1.1139348828845606</v>
      </c>
      <c r="KJ60" s="12">
        <f>KJ59/KJ$6</f>
        <v>1.1111003965198367</v>
      </c>
      <c r="KK60" s="12">
        <f>KK59/KK$6</f>
        <v>1.0519272730844842</v>
      </c>
      <c r="KL60" s="12">
        <f>KL59/KL$6</f>
        <v>0.96551724137931028</v>
      </c>
      <c r="KM60" s="12">
        <f>KM59/KM$6</f>
        <v>1.0444564453070064</v>
      </c>
      <c r="KN60" s="12">
        <f>KN59/KN$6</f>
        <v>1.1832734693877551</v>
      </c>
      <c r="KO60" s="12">
        <f>KO59/KO$6</f>
        <v>1.1771751202907792</v>
      </c>
      <c r="KP60" s="12">
        <f>KP59/KP$6</f>
        <v>0.99532028726509858</v>
      </c>
      <c r="KQ60" s="12">
        <f>KQ59/KQ$6</f>
        <v>1.1451796031871819</v>
      </c>
      <c r="KR60" s="12">
        <f>KR59/KR$6</f>
        <v>1.0144005791256236</v>
      </c>
      <c r="KS60" s="12">
        <f>KS59/KS$6</f>
        <v>1.0403062860599173</v>
      </c>
      <c r="KT60" s="12">
        <f>KT59/KT$6</f>
        <v>1.01950761480135</v>
      </c>
      <c r="KU60" s="12">
        <f>KU59/KU$6</f>
        <v>1.0121915803168997</v>
      </c>
      <c r="KV60" s="12">
        <f>KV59/KV$6</f>
        <v>0.9705691541405419</v>
      </c>
      <c r="KW60" s="12">
        <f>KW59/KW$6</f>
        <v>1.0322140135188482</v>
      </c>
      <c r="KX60" s="12">
        <f>KX59/KX$6</f>
        <v>0.93023255813953498</v>
      </c>
      <c r="KY60" s="12">
        <f>KY59/KY$6</f>
        <v>0.94252873563218387</v>
      </c>
      <c r="KZ60" s="12">
        <f>KZ59/KZ$6</f>
        <v>0.91954022988505757</v>
      </c>
      <c r="LA60" s="12">
        <f>LA59/LA$6</f>
        <v>1.0354619017978106</v>
      </c>
      <c r="LB60" s="12">
        <f>LB59/LB$6</f>
        <v>1.0269312870138259</v>
      </c>
      <c r="LC60" s="12">
        <f>LC59/LC$6</f>
        <v>1.2561863261618817</v>
      </c>
      <c r="LD60" s="12">
        <f>LD59/LD$6</f>
        <v>1.011301935166649</v>
      </c>
      <c r="LE60" s="12">
        <f>LE59/LE$6</f>
        <v>1.1052391474107854</v>
      </c>
      <c r="LF60" s="12">
        <f>LF59/LF$6</f>
        <v>1.0449549427064317</v>
      </c>
      <c r="LG60" s="7"/>
      <c r="LH60" s="7"/>
      <c r="LI60" s="7"/>
      <c r="LJ60" s="72" t="e">
        <f>LJ59/LJ$6</f>
        <v>#DIV/0!</v>
      </c>
      <c r="LK60" s="72" t="e">
        <f>LK59/LK$6</f>
        <v>#DIV/0!</v>
      </c>
      <c r="LL60" s="12">
        <f>LL59/LL$6</f>
        <v>0.76833976833976836</v>
      </c>
      <c r="LM60" s="12">
        <f>LM59/LM$6</f>
        <v>1.1832432432432434</v>
      </c>
      <c r="LN60" s="12">
        <f>LN59/LN$6</f>
        <v>2.2817362817362818</v>
      </c>
      <c r="LO60" s="12">
        <f>LO59/LO$6</f>
        <v>2.655148819705782</v>
      </c>
      <c r="LP60" s="12">
        <f>LP59/LP$6</f>
        <v>2.2409909909909911</v>
      </c>
      <c r="LQ60" s="12">
        <f>LQ59/LQ$6</f>
        <v>1.1389507154213037</v>
      </c>
      <c r="LR60" s="12">
        <f>LR59/LR$6</f>
        <v>2.4823284823284824</v>
      </c>
      <c r="LS60" s="12">
        <f>LS59/LS$6</f>
        <v>2.5580092287409362</v>
      </c>
      <c r="LT60" s="7"/>
      <c r="LU60" s="12">
        <f>LU59/LU$6</f>
        <v>1.7947194160623625</v>
      </c>
      <c r="LV60" s="12">
        <f>LV59/LV$6</f>
        <v>1.3102788485272596</v>
      </c>
      <c r="LW60" s="10"/>
      <c r="LX60" s="7"/>
      <c r="LY60" s="7"/>
      <c r="LZ60" s="7"/>
      <c r="MA60" s="7"/>
      <c r="MB60" s="7"/>
      <c r="MC60" s="7"/>
      <c r="MD60" s="7"/>
      <c r="ME60" s="7"/>
      <c r="MF60" s="7"/>
      <c r="MG60" s="12">
        <f>MG59/MG$6</f>
        <v>1.0524143623607098</v>
      </c>
      <c r="MH60" s="12">
        <f>MH59/MH$6</f>
        <v>1.1732904934662944</v>
      </c>
      <c r="MI60" s="12">
        <f>MI59/MI$6</f>
        <v>0.80866732757399795</v>
      </c>
      <c r="MJ60" s="12">
        <f>MJ59/MJ$6</f>
        <v>1.2810462048206943</v>
      </c>
      <c r="MK60" s="12">
        <f>MK59/MK$6</f>
        <v>0.89889378071824533</v>
      </c>
      <c r="ML60" s="12">
        <f>ML59/ML$6</f>
        <v>0.81817888638853009</v>
      </c>
      <c r="MM60" s="12">
        <f>MM59/MM$6</f>
        <v>0.97005459580726694</v>
      </c>
      <c r="MN60" s="12">
        <f>MN59/MN$6</f>
        <v>1.3213726195133979</v>
      </c>
      <c r="MO60" s="12">
        <f>MO59/MO$6</f>
        <v>0.54972912997565782</v>
      </c>
      <c r="MP60" s="12">
        <f>MP59/MP$6</f>
        <v>0.91251325360849112</v>
      </c>
      <c r="MQ60" s="12">
        <f>MQ59/MQ$6</f>
        <v>0.99066882209367346</v>
      </c>
      <c r="MR60" s="12">
        <f>MR59/MR$6</f>
        <v>0.93352719680870888</v>
      </c>
      <c r="MS60" s="12">
        <f>MS59/MS$6</f>
        <v>1.0298492465505762</v>
      </c>
      <c r="MT60" s="12">
        <f>MT59/MT$6</f>
        <v>0.6236500258586597</v>
      </c>
      <c r="MU60" s="12">
        <f>MU59/MU$6</f>
        <v>1.2646174052690751</v>
      </c>
      <c r="MV60" s="12">
        <f>MV59/MV$6</f>
        <v>0</v>
      </c>
      <c r="MW60" s="12">
        <f>MW59/MW$6</f>
        <v>2.1113868331880608</v>
      </c>
      <c r="MX60" s="12">
        <f>MX59/MX$6</f>
        <v>0.37385203435576858</v>
      </c>
      <c r="MY60" s="12">
        <f>MY59/MY$6</f>
        <v>1.204734572101094</v>
      </c>
      <c r="MZ60" s="12">
        <f>MZ59/MZ$6</f>
        <v>1.1457674047701278</v>
      </c>
      <c r="NA60" s="7"/>
      <c r="NB60" s="7"/>
      <c r="NC60" s="12">
        <f>NC59/NC$6</f>
        <v>0.97589795325203665</v>
      </c>
      <c r="ND60" s="12">
        <f>ND59/ND$6</f>
        <v>1.0229280362501891</v>
      </c>
      <c r="NE60" s="12">
        <f>NE59/NE$6</f>
        <v>1.3106880616630052</v>
      </c>
      <c r="NF60" s="12">
        <f>NF59/NF$6</f>
        <v>1.3442564324340627</v>
      </c>
      <c r="NG60" s="12">
        <f>NG59/NG$6</f>
        <v>1.2616862630544461</v>
      </c>
      <c r="NH60" s="12">
        <f>NH59/NH$6</f>
        <v>0.69455322017341747</v>
      </c>
      <c r="NI60" s="12">
        <f>NI59/NI$6</f>
        <v>0.87361418324074425</v>
      </c>
      <c r="NJ60" s="12">
        <f>NJ59/NJ$6</f>
        <v>1.1300628693314572</v>
      </c>
      <c r="NK60" s="12">
        <f>NK59/NK$6</f>
        <v>1.0762961930355435</v>
      </c>
      <c r="NL60" s="12">
        <f>NL59/NL$6</f>
        <v>0.92396040201091623</v>
      </c>
      <c r="NM60" s="12">
        <f>NM59/NM$6</f>
        <v>1.3121940209816305</v>
      </c>
      <c r="NN60" s="12">
        <f>NN59/NN$6</f>
        <v>0.69455322017341747</v>
      </c>
      <c r="NO60" s="12">
        <f>NO59/NO$6</f>
        <v>0.87361418324074425</v>
      </c>
      <c r="NP60" s="12">
        <f>NP59/NP$6</f>
        <v>1.1300628693314572</v>
      </c>
      <c r="NQ60" s="12">
        <f>NQ59/NQ$6</f>
        <v>1.0543245350020296</v>
      </c>
    </row>
    <row r="61" spans="1:381">
      <c r="A61" s="5" t="s">
        <v>411</v>
      </c>
      <c r="B61" s="10">
        <f>B10+B19+B22+B25+B16</f>
        <v>141723</v>
      </c>
      <c r="C61" s="10">
        <f>C10+C19+C22+C25+C16</f>
        <v>73526</v>
      </c>
      <c r="D61" s="10">
        <f>D10+D19+D22+D25+D16</f>
        <v>68197</v>
      </c>
      <c r="E61" s="10">
        <f>E10+E19+E22+E25+E16</f>
        <v>8904</v>
      </c>
      <c r="F61" s="10">
        <f>F10+F19+F22+F25+F16</f>
        <v>10786</v>
      </c>
      <c r="G61" s="10">
        <f>G10+G19+G22+G25+G16</f>
        <v>5685</v>
      </c>
      <c r="H61" s="10">
        <f>H10+H19+H22+H25+H16</f>
        <v>13230</v>
      </c>
      <c r="I61" s="10">
        <f>I10+I19+I22+I25+I16</f>
        <v>51237</v>
      </c>
      <c r="J61" s="10">
        <f>J10+J19+J22+J25+J16</f>
        <v>27156</v>
      </c>
      <c r="K61" s="10">
        <f>K10+K19+K22+K25+K16</f>
        <v>21223</v>
      </c>
      <c r="L61" s="10">
        <f>L10+L19+L22+L25+L16</f>
        <v>3502</v>
      </c>
      <c r="M61" s="10">
        <f>M10+M19+M22+M25+M16</f>
        <v>25375</v>
      </c>
      <c r="N61" s="10">
        <f>N10+N19+N22+N25+N16</f>
        <v>13230</v>
      </c>
      <c r="O61" s="10">
        <f>O10+O19+O22+O25+O16</f>
        <v>51237</v>
      </c>
      <c r="P61" s="10">
        <f>P10+P19+P22+P25+P16</f>
        <v>27156</v>
      </c>
      <c r="Q61" s="10">
        <f>Q10+Q19+Q22+Q25+Q16</f>
        <v>24725</v>
      </c>
      <c r="R61" s="10">
        <f>R10+R19+R22+R25+R16</f>
        <v>61619</v>
      </c>
      <c r="S61" s="10">
        <f>S10+S19+S22+S25+S16</f>
        <v>8472</v>
      </c>
      <c r="T61" s="10">
        <f>T10+T19+T22+T25+T16</f>
        <v>13496</v>
      </c>
      <c r="U61" s="10">
        <f>U10+U19+U22+U25+U16</f>
        <v>2944</v>
      </c>
      <c r="V61" s="10">
        <f>V10+V19+V22+V25+V16</f>
        <v>19474</v>
      </c>
      <c r="W61" s="10">
        <f>W10+W19+W22+W25+W16</f>
        <v>9185</v>
      </c>
      <c r="X61" s="10">
        <f>X10+X19+X22+X25+X16</f>
        <v>5887</v>
      </c>
      <c r="Y61" s="10">
        <f>Y10+Y19+Y22+Y25+Y16</f>
        <v>2161</v>
      </c>
      <c r="Z61" s="10">
        <f>Z10+Z19+Z22+Z25+Z16</f>
        <v>61619</v>
      </c>
      <c r="AA61" s="10">
        <f>AA10+AA19+AA22+AA25+AA16</f>
        <v>42403</v>
      </c>
      <c r="AB61" s="10">
        <f>AB10+AB19+AB22+AB25+AB16</f>
        <v>208</v>
      </c>
      <c r="AC61" s="10">
        <f>AC10+AC19+AC22+AC25+AC16</f>
        <v>5373</v>
      </c>
      <c r="AD61" s="10">
        <f>AD10+AD19+AD22+AD25+AD16</f>
        <v>3291</v>
      </c>
      <c r="AE61" s="10">
        <f>AE10+AE19+AE22+AE25+AE16</f>
        <v>9686</v>
      </c>
      <c r="AF61" s="10">
        <f>AF10+AF19+AF22+AF25+AF16</f>
        <v>658</v>
      </c>
      <c r="AG61" s="10">
        <f>AG10+AG19+AG22+AG25+AG16</f>
        <v>5263</v>
      </c>
      <c r="AH61" s="10">
        <f>AH10+AH19+AH22+AH25+AH16</f>
        <v>61619</v>
      </c>
      <c r="AI61" s="10">
        <f>AI10+AI19+AI22+AI25+AI16</f>
        <v>269</v>
      </c>
      <c r="AJ61" s="10">
        <f>AJ10+AJ19+AJ22+AJ25+AJ16</f>
        <v>2147</v>
      </c>
      <c r="AK61" s="10">
        <f>AK10+AK19+AK22+AK25+AK16</f>
        <v>26784</v>
      </c>
      <c r="AL61" s="10">
        <f>AL10+AL19+AL22+AL25+AL16</f>
        <v>21727</v>
      </c>
      <c r="AM61" s="10">
        <f>AM10+AM19+AM22+AM25+AM16</f>
        <v>10692</v>
      </c>
      <c r="AN61" s="18">
        <f>((AN10*$FS10)+(AN19*$FS19)+(AN22*$FS22)+(AN25*$FS25)+(AN16*$FS16))/$FS61</f>
        <v>4.9450600659666542</v>
      </c>
      <c r="AO61" s="10">
        <f>AO10+AO19+AO22+AO25+AO16</f>
        <v>61619</v>
      </c>
      <c r="AP61" s="10">
        <f>AP10+AP19+AP22+AP25+AP16</f>
        <v>21968</v>
      </c>
      <c r="AQ61" s="10">
        <f>AQ10+AQ19+AQ22+AQ25+AQ16</f>
        <v>21114</v>
      </c>
      <c r="AR61" s="10">
        <f>AR10+AR19+AR22+AR25+AR16</f>
        <v>15979</v>
      </c>
      <c r="AS61" s="10">
        <f>AS10+AS19+AS22+AS25+AS16</f>
        <v>2399</v>
      </c>
      <c r="AT61" s="10">
        <f>AT10+AT19+AT22+AT25+AT16</f>
        <v>159</v>
      </c>
      <c r="AU61" s="10">
        <f>AU10+AU19+AU22+AU25+AU16</f>
        <v>927</v>
      </c>
      <c r="AV61" s="10">
        <f>AV10+AV19+AV22+AV25+AV16</f>
        <v>24528</v>
      </c>
      <c r="AW61" s="12"/>
      <c r="AX61" s="10">
        <f>AX10+AX19+AX22+AX25+AX16</f>
        <v>1312</v>
      </c>
      <c r="AY61" s="10">
        <f>AY10+AY19+AY22+AY25+AY16</f>
        <v>14979</v>
      </c>
      <c r="AZ61" s="10">
        <f>AZ10+AZ19+AZ22+AZ25+AZ16</f>
        <v>27091</v>
      </c>
      <c r="BA61" s="10">
        <f>BA10+BA19+BA22+BA25+BA16</f>
        <v>2233</v>
      </c>
      <c r="BB61" s="10">
        <f>BB10+BB19+BB22+BB25+BB16</f>
        <v>296</v>
      </c>
      <c r="BC61" s="10">
        <f>BC10+BC19+BC22+BC25+BC16</f>
        <v>2294</v>
      </c>
      <c r="BD61" s="10">
        <f>BD10+BD19+BD22+BD25+BD16</f>
        <v>8661</v>
      </c>
      <c r="BE61" s="10">
        <f>BE10+BE19+BE22+BE25+BE16</f>
        <v>779</v>
      </c>
      <c r="BF61" s="10">
        <f>BF10+BF19+BF22+BF25+BF16</f>
        <v>6714</v>
      </c>
      <c r="BG61" s="10">
        <f>BG10+BG19+BG22+BG25+BG16</f>
        <v>63531</v>
      </c>
      <c r="BH61" s="10">
        <f>BH10+BH19+BH22+BH25+BH16</f>
        <v>1456</v>
      </c>
      <c r="BI61" s="10">
        <f>BI10+BI19+BI22+BI25+BI16</f>
        <v>491</v>
      </c>
      <c r="BJ61" s="10">
        <f>BJ10+BJ19+BJ22+BJ25+BJ16</f>
        <v>8862</v>
      </c>
      <c r="BK61" s="10">
        <f>BK10+BK19+BK22+BK25+BK16</f>
        <v>11131</v>
      </c>
      <c r="BL61" s="10">
        <f>BL10+BL19+BL22+BL25+BL16</f>
        <v>10515</v>
      </c>
      <c r="BM61" s="10">
        <f>BM10+BM19+BM22+BM25+BM16</f>
        <v>33053</v>
      </c>
      <c r="BN61" s="10">
        <f>BN10+BN19+BN22+BN25+BN16</f>
        <v>5</v>
      </c>
      <c r="BO61" s="12"/>
      <c r="BP61" s="10">
        <f>BP10+BP19+BP22+BP25+BP16</f>
        <v>98685</v>
      </c>
      <c r="BQ61" s="10">
        <f>BQ10+BQ19+BQ22+BQ25+BQ16</f>
        <v>71325</v>
      </c>
      <c r="BR61" s="10">
        <f>BR10+BR19+BR22+BR25+BR16</f>
        <v>13023</v>
      </c>
      <c r="BS61" s="10">
        <f>BS10+BS19+BS22+BS25+BS16</f>
        <v>42332</v>
      </c>
      <c r="BT61" s="10">
        <f>BT10+BT19+BT22+BT25+BT16</f>
        <v>8995</v>
      </c>
      <c r="BU61" s="10">
        <f>BU10+BU19+BU22+BU25+BU16</f>
        <v>3688</v>
      </c>
      <c r="BV61" s="10">
        <f>BV10+BV19+BV22+BV25+BV16</f>
        <v>3278</v>
      </c>
      <c r="BW61" s="10">
        <f>BW10+BW19+BW22+BW25+BW16</f>
        <v>27360</v>
      </c>
      <c r="BX61" s="10">
        <f>BX10+BX19+BX22+BX25+BX16</f>
        <v>14010</v>
      </c>
      <c r="BY61" s="10">
        <f>BY10+BY19+BY22+BY25+BY16</f>
        <v>4844</v>
      </c>
      <c r="BZ61" s="10">
        <f>BZ10+BZ19+BZ22+BZ25+BZ16</f>
        <v>3961</v>
      </c>
      <c r="CA61" s="10">
        <f>CA10+CA19+CA22+CA25+CA16</f>
        <v>2995</v>
      </c>
      <c r="CB61" s="10">
        <f>CB10+CB19+CB22+CB25+CB16</f>
        <v>1550</v>
      </c>
      <c r="CC61" s="10">
        <f>CC10+CC19+CC22+CC25+CC16</f>
        <v>47584</v>
      </c>
      <c r="CD61" s="10">
        <f>CD10+CD19+CD22+CD25+CD16</f>
        <v>36705</v>
      </c>
      <c r="CE61" s="10">
        <f>CE10+CE19+CE22+CE25+CE16</f>
        <v>2660</v>
      </c>
      <c r="CF61" s="10">
        <f>CF10+CF19+CF22+CF25+CF16</f>
        <v>24241</v>
      </c>
      <c r="CG61" s="10">
        <f>CG10+CG19+CG22+CG25+CG16</f>
        <v>6045</v>
      </c>
      <c r="CH61" s="10">
        <f>CH10+CH19+CH22+CH25+CH16</f>
        <v>2259</v>
      </c>
      <c r="CI61" s="10">
        <f>CI10+CI19+CI22+CI25+CI16</f>
        <v>1500</v>
      </c>
      <c r="CJ61" s="10">
        <f>CJ10+CJ19+CJ22+CJ25+CJ16</f>
        <v>10879</v>
      </c>
      <c r="CK61" s="10">
        <f>CK10+CK19+CK22+CK25+CK16</f>
        <v>5795</v>
      </c>
      <c r="CL61" s="10">
        <f>CL10+CL19+CL22+CL25+CL16</f>
        <v>2486</v>
      </c>
      <c r="CM61" s="10">
        <f>CM10+CM19+CM22+CM25+CM16</f>
        <v>383</v>
      </c>
      <c r="CN61" s="10">
        <f>CN10+CN19+CN22+CN25+CN16</f>
        <v>1512</v>
      </c>
      <c r="CO61" s="10">
        <f>CO10+CO19+CO22+CO25+CO16</f>
        <v>703</v>
      </c>
      <c r="CP61" s="10">
        <f>CP10+CP19+CP22+CP25+CP16</f>
        <v>51101</v>
      </c>
      <c r="CQ61" s="10">
        <f>CQ10+CQ19+CQ22+CQ25+CQ16</f>
        <v>34620</v>
      </c>
      <c r="CR61" s="10">
        <f>CR10+CR19+CR22+CR25+CR16</f>
        <v>10363</v>
      </c>
      <c r="CS61" s="10">
        <f>CS10+CS19+CS22+CS25+CS16</f>
        <v>18100</v>
      </c>
      <c r="CT61" s="10">
        <f>CT10+CT19+CT22+CT25+CT16</f>
        <v>2950</v>
      </c>
      <c r="CU61" s="10">
        <f>CU10+CU19+CU22+CU25+CU16</f>
        <v>1429</v>
      </c>
      <c r="CV61" s="10">
        <f>CV10+CV19+CV22+CV25+CV16</f>
        <v>1778</v>
      </c>
      <c r="CW61" s="10">
        <f>CW10+CW19+CW22+CW25+CW16</f>
        <v>16481</v>
      </c>
      <c r="CX61" s="10">
        <f>CX10+CX19+CX22+CX25+CX16</f>
        <v>8215</v>
      </c>
      <c r="CY61" s="10">
        <f>CY10+CY19+CY22+CY25+CY16</f>
        <v>2358</v>
      </c>
      <c r="CZ61" s="10">
        <f>CZ10+CZ19+CZ22+CZ25+CZ16</f>
        <v>3578</v>
      </c>
      <c r="DA61" s="10">
        <f>DA10+DA19+DA22+DA25+DA16</f>
        <v>1483</v>
      </c>
      <c r="DB61" s="10">
        <f>DB10+DB19+DB22+DB25+DB16</f>
        <v>847</v>
      </c>
      <c r="DC61" s="12"/>
      <c r="DD61" s="10">
        <f>DD10+DD19+DD22+DD25+DD16</f>
        <v>78109</v>
      </c>
      <c r="DE61" s="10">
        <f>DE10+DE19+DE22+DE25+DE16</f>
        <v>38132</v>
      </c>
      <c r="DF61" s="10">
        <f>DF10+DF19+DF22+DF25+DF16</f>
        <v>13259</v>
      </c>
      <c r="DG61" s="10">
        <f>DG10+DG19+DG22+DG25+DG16</f>
        <v>3876</v>
      </c>
      <c r="DH61" s="10">
        <f>DH10+DH19+DH22+DH25+DH16</f>
        <v>1151</v>
      </c>
      <c r="DI61" s="12"/>
      <c r="DJ61" s="10">
        <f>DJ10+DJ19+DJ22+DJ25+DJ16</f>
        <v>9529</v>
      </c>
      <c r="DK61" s="10">
        <f>DK10+DK19+DK22+DK25+DK16</f>
        <v>12549</v>
      </c>
      <c r="DL61" s="10">
        <f>DL10+DL19+DL22+DL25+DL16</f>
        <v>112449</v>
      </c>
      <c r="DM61" s="10">
        <f>DD61+DE61</f>
        <v>116241</v>
      </c>
      <c r="DN61" s="12"/>
      <c r="DO61" s="10">
        <f>DO10+DO19+DO22+DO25+DO16</f>
        <v>110636</v>
      </c>
      <c r="DP61" s="10">
        <f>DP10+DP19+DP22+DP25+DP16</f>
        <v>22543</v>
      </c>
      <c r="DQ61" s="10">
        <f>DQ10+DQ19+DQ22+DQ25+DQ16</f>
        <v>14778</v>
      </c>
      <c r="DR61" s="10">
        <f>DR10+DR19+DR22+DR25+DR16</f>
        <v>8746</v>
      </c>
      <c r="DS61" s="10">
        <f>DS10+DS19+DS22+DS25+DS16</f>
        <v>44808</v>
      </c>
      <c r="DT61" s="10">
        <f>DT10+DT19+DT22+DT25+DT16</f>
        <v>19761</v>
      </c>
      <c r="DU61" s="12"/>
      <c r="DV61" s="12"/>
      <c r="DW61" s="12"/>
      <c r="DX61" s="12"/>
      <c r="DY61" s="12"/>
      <c r="DZ61" s="35">
        <f>DZ10+DZ19+DZ22+DZ25+DZ16</f>
        <v>6720</v>
      </c>
      <c r="EA61" s="10">
        <f>EA10+EA19+EA22+EA25+EA16</f>
        <v>755</v>
      </c>
      <c r="EB61" s="10">
        <f>EB10+EB19+EB22+EB25+EB16</f>
        <v>3875</v>
      </c>
      <c r="EC61" s="10">
        <f>EC10+EC19+EC22+EC25+EC16</f>
        <v>3150</v>
      </c>
      <c r="ED61" s="10">
        <f>ED10+ED19+ED22+ED25+ED16</f>
        <v>3085</v>
      </c>
      <c r="EE61" s="10">
        <f>EE10+EE19+EE22+EE25+EE16</f>
        <v>3685</v>
      </c>
      <c r="EF61" s="12"/>
      <c r="EG61" s="10">
        <f>EG10+EG19+EG22+EG25+EG16</f>
        <v>4315</v>
      </c>
      <c r="EH61" s="10">
        <f>EH10+EH19+EH22+EH25+EH16</f>
        <v>825</v>
      </c>
      <c r="EI61" s="10">
        <f>EI10+EI19+EI22+EI25+EI16</f>
        <v>180</v>
      </c>
      <c r="EJ61" s="10">
        <f>EJ10+EJ19+EJ22+EJ25+EJ16</f>
        <v>800</v>
      </c>
      <c r="EK61" s="10">
        <f>EK10+EK19+EK22+EK25+EK16</f>
        <v>805</v>
      </c>
      <c r="EL61" s="10">
        <f>EL10+EL19+EL22+EL25+EL16</f>
        <v>815</v>
      </c>
      <c r="EM61" s="10">
        <f>EM10+EM19+EM22+EM25+EM16</f>
        <v>890</v>
      </c>
      <c r="EN61" s="10">
        <f>EN10+EN19+EN22+EN25+EN16</f>
        <v>2175</v>
      </c>
      <c r="EO61" s="10">
        <f>EO10+EO19+EO22+EO25+EO16</f>
        <v>2140</v>
      </c>
      <c r="EP61" s="10">
        <f>EP10+EP19+EP22+EP25+EP16</f>
        <v>135</v>
      </c>
      <c r="EQ61" s="10">
        <f>EQ10+EQ19+EQ22+EQ25+EQ16</f>
        <v>120</v>
      </c>
      <c r="ER61" s="10">
        <f>ER10+ER19+ER22+ER25+ER16</f>
        <v>390</v>
      </c>
      <c r="ES61" s="10">
        <f>ES10+ES19+ES22+ES25+ES16</f>
        <v>3670</v>
      </c>
      <c r="ET61" s="10">
        <f>ET10+ET19+ET22+ET25+ET16</f>
        <v>2195</v>
      </c>
      <c r="EU61" s="10">
        <f>EU10+EU19+EU22+EU25+EU16</f>
        <v>1610</v>
      </c>
      <c r="EV61" s="10">
        <f>EV10+EV19+EV22+EV25+EV16</f>
        <v>510</v>
      </c>
      <c r="EW61" s="10">
        <f>EW10+EW19+EW22+EW25+EW16</f>
        <v>1000</v>
      </c>
      <c r="EX61" s="10">
        <f>EX10+EX19+EX22+EX25+EX16</f>
        <v>1595</v>
      </c>
      <c r="EY61" s="10">
        <f>EY10+EY19+EY22+EY25+EY16</f>
        <v>1260</v>
      </c>
      <c r="EZ61" s="10">
        <f>EZ10+EZ19+EZ22+EZ25+EZ16</f>
        <v>460</v>
      </c>
      <c r="FA61" s="12"/>
      <c r="FB61" s="10">
        <f>FB10+FB19+FB22+FB25+FB16</f>
        <v>1005</v>
      </c>
      <c r="FC61" s="10">
        <f>FC10+FC19+FC22+FC25+FC16</f>
        <v>200</v>
      </c>
      <c r="FD61" s="10">
        <f>FD10+FD19+FD22+FD25+FD16</f>
        <v>635</v>
      </c>
      <c r="FE61" s="10">
        <f>FE10+FE19+FE22+FE25+FE16</f>
        <v>135</v>
      </c>
      <c r="FF61" s="10">
        <f>FF10+FF19+FF22+FF25+FF16</f>
        <v>35</v>
      </c>
      <c r="FG61" s="10">
        <f>FG10+FG19+FG22+FG25+FG16</f>
        <v>190</v>
      </c>
      <c r="FH61" s="10">
        <f>FH10+FH19+FH22+FH25+FH16</f>
        <v>815</v>
      </c>
      <c r="FI61" s="10">
        <f>FI10+FI19+FI22+FI25+FI16</f>
        <v>130</v>
      </c>
      <c r="FJ61" s="10">
        <f>FJ10+FJ19+FJ22+FJ25+FJ16</f>
        <v>120</v>
      </c>
      <c r="FK61" s="10">
        <f>FK10+FK19+FK22+FK25+FK16</f>
        <v>110</v>
      </c>
      <c r="FL61" s="10">
        <f>FL10+FL19+FL22+FL25+FL16</f>
        <v>335</v>
      </c>
      <c r="FM61" s="10">
        <f>FM10+FM19+FM22+FM25+FM16</f>
        <v>310</v>
      </c>
      <c r="FN61" s="10">
        <f>FN10+FN19+FN22+FN25+FN16</f>
        <v>75</v>
      </c>
      <c r="FO61" s="10">
        <f>FO10+FO19+FO22+FO25+FO16</f>
        <v>930</v>
      </c>
      <c r="FP61" s="10">
        <f>FP10+FP19+FP22+FP25+FP16</f>
        <v>115</v>
      </c>
      <c r="FQ61" s="10">
        <f>FQ10+FQ19+FQ22+FQ25+FQ16</f>
        <v>630</v>
      </c>
      <c r="FR61" s="10">
        <f>FR10+FR19+FR22+FR25+FR16</f>
        <v>260</v>
      </c>
      <c r="FS61" s="10">
        <f>FS10+FS19+FS22+FS25+FS16</f>
        <v>66094</v>
      </c>
      <c r="FT61" s="17">
        <f>((FT10*$FS10)+(FT19*$FS19)+(FT22*$FS22)+(FT25*$FS25)+(FT16*$FS16))/$FS61</f>
        <v>29.901680939268314</v>
      </c>
      <c r="FU61" s="10">
        <f>FU10+FU19+FU22+FU25+FU16</f>
        <v>13663.805000000002</v>
      </c>
      <c r="FV61" s="10">
        <f>FV10+FV19+FV22+FV25+FV16</f>
        <v>827.19299999999998</v>
      </c>
      <c r="FW61" s="18"/>
      <c r="FX61" s="10">
        <f>FX10+FX19+FX22+FX25+FX16</f>
        <v>4548.3069999999998</v>
      </c>
      <c r="FY61" s="10">
        <f>FY10+FY19+FY22+FY25+FY16</f>
        <v>15055.933999999999</v>
      </c>
      <c r="FZ61" s="10">
        <f>FZ10+FZ19+FZ22+FZ25+FZ16</f>
        <v>17813.976000000002</v>
      </c>
      <c r="GA61" s="10">
        <f>GA10+GA19+GA22+GA25+GA16</f>
        <v>11137.377</v>
      </c>
      <c r="GB61" s="10">
        <f>GB10+GB19+GB22+GB25+GB16</f>
        <v>7395.8139999999985</v>
      </c>
      <c r="GC61" s="10">
        <f>GC10+GC19+GC22+GC25+GC16</f>
        <v>10104.538999999999</v>
      </c>
      <c r="GD61" s="45"/>
      <c r="GE61" s="47">
        <f>((GE10*$FS10)+(GE19*$FS19)+(GE22*$FS22)+(GE25*$FS25)+(GE16*$FS16))/$FS61</f>
        <v>43113.287709928285</v>
      </c>
      <c r="GF61" s="10">
        <f>GF10+GF19+GF22+GF25+GF16</f>
        <v>10638.028</v>
      </c>
      <c r="GG61" s="10">
        <f>GG10+GG19+GG22+GG25+GG16</f>
        <v>3799.1540727454048</v>
      </c>
      <c r="GH61" s="10">
        <f>GH10+GH19+GH22+GH25+GH16</f>
        <v>11560.175999999999</v>
      </c>
      <c r="GI61" s="10">
        <f>GI10+GI19+GI22+GI25+GI16</f>
        <v>10201.585000000001</v>
      </c>
      <c r="GJ61" s="10">
        <f>GJ10+GJ19+GJ22+GJ25+GJ16</f>
        <v>9734.2420000000002</v>
      </c>
      <c r="GK61" s="10">
        <f>GK10+GK19+GK22+GK25+GK16</f>
        <v>6654.9630000000006</v>
      </c>
      <c r="GL61" s="10">
        <f>GL10+GL19+GL22+GL25+GL16</f>
        <v>3993.8353262808914</v>
      </c>
      <c r="GM61" s="10">
        <f>GM10+GM19+GM22+GM25+GM16</f>
        <v>5888.6660000000002</v>
      </c>
      <c r="GN61" s="10">
        <f>GN10+GN19+GN22+GN25+GN16</f>
        <v>2527.0619999999999</v>
      </c>
      <c r="GO61" s="10">
        <f>GO10+GO19+GO22+GO25+GO16</f>
        <v>1094.24</v>
      </c>
      <c r="GP61" s="47">
        <f>((GP10*$FS10)+(GP19*$FS19)+(GP22*$FS22)+(GP25*$FS25)+(GP16*$FS16))/$FS61</f>
        <v>183200.5630617</v>
      </c>
      <c r="GQ61" s="17">
        <f>GP61/GE61</f>
        <v>4.2492830584922405</v>
      </c>
      <c r="GR61" s="18"/>
      <c r="GS61" s="10">
        <f>GS10+GS19+GS22+GS25+GS16</f>
        <v>19898.028999999999</v>
      </c>
      <c r="GT61" s="10">
        <f>GT10+GT19+GT22+GT25+GT16</f>
        <v>29989.483</v>
      </c>
      <c r="GU61" s="10">
        <f>GU10+GU19+GU22+GU25+GU16</f>
        <v>11029.771999999999</v>
      </c>
      <c r="GV61" s="10">
        <f>GV10+GV19+GV22+GV25+GV16</f>
        <v>5182.2960000000003</v>
      </c>
      <c r="GW61" s="18"/>
      <c r="GX61" s="7"/>
      <c r="GY61" s="12"/>
      <c r="GZ61" s="1"/>
      <c r="HA61" s="12"/>
      <c r="HB61" s="12"/>
      <c r="HC61" s="12"/>
      <c r="HD61" s="12"/>
      <c r="HE61" s="12"/>
      <c r="HF61" s="12"/>
      <c r="HG61" s="12"/>
      <c r="HH61" s="12"/>
      <c r="HI61" s="18"/>
      <c r="HJ61" s="12"/>
      <c r="HK61" s="12"/>
      <c r="HL61" s="12"/>
      <c r="HM61" s="12"/>
      <c r="HN61" s="12"/>
      <c r="HO61" s="12"/>
      <c r="HP61" s="12"/>
      <c r="HQ61" s="18"/>
      <c r="HR61" s="12"/>
      <c r="HS61" s="12"/>
      <c r="HT61" s="18"/>
      <c r="HU61" s="12"/>
      <c r="HV61" s="12"/>
      <c r="HW61" s="12"/>
      <c r="HX61" s="12"/>
      <c r="HY61" s="12"/>
      <c r="HZ61" s="12"/>
      <c r="IA61" s="18"/>
      <c r="IB61" s="12"/>
      <c r="IC61" s="12"/>
      <c r="ID61" s="12"/>
      <c r="IE61" s="12"/>
      <c r="IF61" s="12"/>
      <c r="IG61" s="12"/>
      <c r="IH61" s="18"/>
      <c r="II61" s="12"/>
      <c r="IJ61" s="12"/>
      <c r="IK61" s="12"/>
      <c r="IL61" s="12"/>
      <c r="IM61" s="18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2"/>
      <c r="JD61" s="12"/>
      <c r="JE61" s="12"/>
      <c r="JF61" s="12"/>
      <c r="JG61" s="12"/>
      <c r="JH61" s="12"/>
      <c r="JI61" s="12"/>
      <c r="JJ61" s="12"/>
      <c r="JK61" s="12"/>
      <c r="JL61" s="12"/>
      <c r="JM61" s="7"/>
      <c r="JN61" s="10">
        <f>JN10+JN19+JN22+JN25+JN16</f>
        <v>67069</v>
      </c>
      <c r="JO61" s="10">
        <f>JO10+JO19+JO22+JO25+JO16</f>
        <v>7277</v>
      </c>
      <c r="JP61" s="10">
        <f>JP10+JP19+JP22+JP25+JP16</f>
        <v>17036</v>
      </c>
      <c r="JQ61" s="10">
        <f>JQ10+JQ19+JQ22+JQ25+JQ16</f>
        <v>10196</v>
      </c>
      <c r="JR61" s="10">
        <f>JR10+JR19+JR22+JR25+JR16</f>
        <v>8522</v>
      </c>
      <c r="JS61" s="10">
        <f>JS10+JS19+JS22+JS25+JS16</f>
        <v>5067</v>
      </c>
      <c r="JT61" s="10">
        <f>JT10+JT19+JT22+JT25+JT16</f>
        <v>5166</v>
      </c>
      <c r="JU61" s="10">
        <f>JU10+JU19+JU22+JU25+JU16</f>
        <v>5246</v>
      </c>
      <c r="JV61" s="10">
        <f>JV10+JV19+JV22+JV25+JV16</f>
        <v>2670</v>
      </c>
      <c r="JW61" s="10">
        <f>JW10+JW19+JW22+JW25+JW16</f>
        <v>5889</v>
      </c>
      <c r="JX61" s="10">
        <f>JX10+JX19+JX22+JX25+JX16</f>
        <v>9140</v>
      </c>
      <c r="JY61" s="10">
        <f>JY10+JY19+JY22+JY25+JY16</f>
        <v>6669</v>
      </c>
      <c r="JZ61" s="10">
        <f>JZ10+JZ19+JZ22+JZ25+JZ16</f>
        <v>2471</v>
      </c>
      <c r="KA61" s="7"/>
      <c r="KB61" s="12"/>
      <c r="KC61" s="12"/>
      <c r="KD61" s="12"/>
      <c r="KE61" s="12"/>
      <c r="KF61" s="12"/>
      <c r="KG61" s="12"/>
      <c r="KH61" s="12"/>
      <c r="KI61" s="12"/>
      <c r="KJ61" s="12"/>
      <c r="KK61" s="12"/>
      <c r="KL61" s="12"/>
      <c r="KM61" s="12"/>
      <c r="KN61" s="12"/>
      <c r="KO61" s="12"/>
      <c r="KP61" s="12"/>
      <c r="KQ61" s="12"/>
      <c r="KR61" s="12"/>
      <c r="KS61" s="12"/>
      <c r="KT61" s="12"/>
      <c r="KU61" s="12"/>
      <c r="KV61" s="12"/>
      <c r="KW61" s="12"/>
      <c r="KX61" s="12"/>
      <c r="KY61" s="12"/>
      <c r="KZ61" s="12"/>
      <c r="LA61" s="12"/>
      <c r="LB61" s="12"/>
      <c r="LC61" s="12"/>
      <c r="LD61" s="12"/>
      <c r="LE61" s="12"/>
      <c r="LF61" s="12"/>
      <c r="LG61" s="7"/>
      <c r="LH61" s="7"/>
      <c r="LI61" s="10">
        <f>LI10+LI19+LI22+LI25+LI16</f>
        <v>168</v>
      </c>
      <c r="LJ61" s="73">
        <f>LJ10+LJ19+LJ22+LJ25+LJ16</f>
        <v>0</v>
      </c>
      <c r="LK61" s="73">
        <f>LK10+LK19+LK22+LK25+LK16</f>
        <v>0</v>
      </c>
      <c r="LL61" s="10">
        <f>LL10+LL19+LL22+LL25+LL16</f>
        <v>10</v>
      </c>
      <c r="LM61" s="10">
        <f>LM10+LM19+LM22+LM25+LM16</f>
        <v>36</v>
      </c>
      <c r="LN61" s="10">
        <f>LN10+LN19+LN22+LN25+LN16</f>
        <v>24</v>
      </c>
      <c r="LO61" s="10">
        <f>LO10+LO19+LO22+LO25+LO16</f>
        <v>17</v>
      </c>
      <c r="LP61" s="10">
        <f>LP10+LP19+LP22+LP25+LP16</f>
        <v>14</v>
      </c>
      <c r="LQ61" s="10">
        <f>LQ10+LQ19+LQ22+LQ25+LQ16</f>
        <v>36</v>
      </c>
      <c r="LR61" s="10">
        <f>LR10+LR19+LR22+LR25+LR16</f>
        <v>20</v>
      </c>
      <c r="LS61" s="10">
        <f>LS10+LS19+LS22+LS25+LS16</f>
        <v>20</v>
      </c>
      <c r="LT61" s="7"/>
      <c r="LU61" s="10">
        <f>LU10+LU19+LU22+LU25+LU16</f>
        <v>18262.455838991948</v>
      </c>
      <c r="LV61" s="10">
        <f>LV10+LV19+LV22+LV25+LV16</f>
        <v>5688.3028768205349</v>
      </c>
      <c r="LW61" s="10">
        <f>LW10+LW19+LW22+LW25+LW16</f>
        <v>31045.536422352125</v>
      </c>
      <c r="LX61" s="7"/>
      <c r="LY61" s="10">
        <f>LY10+LY19+LY22+LY25+LY16</f>
        <v>95</v>
      </c>
      <c r="LZ61" s="10">
        <f>LZ10+LZ19+LZ22+LZ25+LZ16</f>
        <v>115</v>
      </c>
      <c r="MA61" s="10">
        <f>MA10+MA19+MA22+MA25+MA16</f>
        <v>149</v>
      </c>
      <c r="MB61" s="7"/>
      <c r="MC61" s="10">
        <f>MC10+MC19+MC22+MC25+MC16</f>
        <v>2</v>
      </c>
      <c r="MD61" s="10">
        <f>MD10+MD19+MD22+MD25+MD16</f>
        <v>7</v>
      </c>
      <c r="ME61" s="10">
        <f>ME10+ME19+ME22+ME25+ME16</f>
        <v>0</v>
      </c>
      <c r="MF61" s="10">
        <f>MF10+MF19+MF22+MF25+MF16</f>
        <v>0</v>
      </c>
      <c r="MG61" s="10">
        <f>MG10+MG20+MG23+MG26+MG17</f>
        <v>6.3580000000000005</v>
      </c>
      <c r="MH61" s="81">
        <f>MH10+MH19+MH22+MH25+MH16</f>
        <v>36</v>
      </c>
      <c r="MI61" s="10">
        <f>MI10+MI20+MI23+MI26+MI17</f>
        <v>4.25</v>
      </c>
      <c r="MJ61" s="81">
        <f>MJ10+MJ19+MJ22+MJ25+MJ16</f>
        <v>43</v>
      </c>
      <c r="MK61" s="10">
        <f>MK10+MK20+MK23+MK26+MK17</f>
        <v>100.39200000000001</v>
      </c>
      <c r="ML61" s="81">
        <f>ML10+ML19+ML22+ML25+ML16</f>
        <v>1194</v>
      </c>
      <c r="MM61" s="81">
        <f>MM10+MM19+MM22+MM25+MM16</f>
        <v>6205</v>
      </c>
      <c r="MN61" s="81">
        <f>MN10+MN19+MN22+MN25+MN16</f>
        <v>1360</v>
      </c>
      <c r="MO61" s="81">
        <f>MO10+MO19+MO22+MO25+MO16</f>
        <v>63</v>
      </c>
      <c r="MP61" s="10">
        <f>MP10+MP20+MP23+MP26+MP17</f>
        <v>68.94</v>
      </c>
      <c r="MQ61" s="81">
        <f>MQ10+MQ19+MQ22+MQ25+MQ16</f>
        <v>1732</v>
      </c>
      <c r="MR61" s="10">
        <f>MR10+MR20+MR23+MR26+MR17</f>
        <v>21.409999999999993</v>
      </c>
      <c r="MS61" s="81">
        <f>MS10+MS19+MS22+MS25+MS16</f>
        <v>517</v>
      </c>
      <c r="MT61" s="10">
        <f>MT10+MT20+MT23+MT26+MT17</f>
        <v>15.473000000000001</v>
      </c>
      <c r="MU61" s="81">
        <f>MU10+MU19+MU22+MU25+MU16</f>
        <v>1457</v>
      </c>
      <c r="MV61" s="81">
        <f>MV10+MV19+MV22+MV25+MV16</f>
        <v>1</v>
      </c>
      <c r="MW61" s="81">
        <f>MW10+MW19+MW22+MW25+MW16</f>
        <v>61</v>
      </c>
      <c r="MX61" s="81">
        <f>MX10+MX19+MX22+MX25+MX16</f>
        <v>79</v>
      </c>
      <c r="MY61" s="81">
        <f>MY10+MY19+MY22+MY25+MY16</f>
        <v>190</v>
      </c>
      <c r="MZ61" s="10">
        <f>MZ10+MZ20+MZ23+MZ26+MZ17</f>
        <v>12.893999999999998</v>
      </c>
      <c r="NA61" s="7"/>
      <c r="NB61" s="10">
        <f>NB10+NB19+NB22+NB25+NB16</f>
        <v>134527</v>
      </c>
      <c r="NC61" s="10">
        <f>NC10+NC19+NC22+NC25+NC16</f>
        <v>64539</v>
      </c>
      <c r="ND61" s="10">
        <f>ND10+ND19+ND22+ND25+ND16</f>
        <v>69988</v>
      </c>
      <c r="NE61" s="10">
        <f>NE10+NE19+NE22+NE25+NE16</f>
        <v>8278</v>
      </c>
      <c r="NF61" s="10">
        <f>NF10+NF19+NF22+NF25+NF16</f>
        <v>9671</v>
      </c>
      <c r="NG61" s="10">
        <f>NG10+NG19+NG22+NG25+NG16</f>
        <v>5942</v>
      </c>
      <c r="NH61" s="10">
        <f>NH10+NH19+NH22+NH25+NH16</f>
        <v>13316</v>
      </c>
      <c r="NI61" s="10">
        <f>NI10+NI19+NI22+NI25+NI16</f>
        <v>38279</v>
      </c>
      <c r="NJ61" s="10">
        <f>NJ10+NJ19+NJ22+NJ25+NJ16</f>
        <v>35964</v>
      </c>
      <c r="NK61" s="10">
        <f>NK10+NK19+NK22+NK25+NK16</f>
        <v>19677</v>
      </c>
      <c r="NL61" s="10">
        <f>NL10+NL19+NL22+NL25+NL16</f>
        <v>3400</v>
      </c>
      <c r="NM61" s="10">
        <f>NM10+NM19+NM22+NM25+NM16</f>
        <v>23891</v>
      </c>
      <c r="NN61" s="10">
        <f>NN10+NN19+NN22+NN25+NN16</f>
        <v>13316</v>
      </c>
      <c r="NO61" s="10">
        <f>NO10+NO19+NO22+NO25+NO16</f>
        <v>38279</v>
      </c>
      <c r="NP61" s="10">
        <f>NP10+NP19+NP22+NP25+NP16</f>
        <v>35964</v>
      </c>
      <c r="NQ61" s="10">
        <f>NQ10+NQ19+NQ22+NQ25+NQ16</f>
        <v>23077</v>
      </c>
    </row>
    <row r="62" spans="1:381">
      <c r="A62" s="6" t="str">
        <f>A61&amp;"%"</f>
        <v>North West (almond, forth, inverleith, western)%</v>
      </c>
      <c r="B62" s="7"/>
      <c r="C62" s="11">
        <f>C61/$B61</f>
        <v>0.51880075922750712</v>
      </c>
      <c r="D62" s="11">
        <f>D61/$B61</f>
        <v>0.48119924077249282</v>
      </c>
      <c r="E62" s="11">
        <f>E61/$B61</f>
        <v>6.2826781820875935E-2</v>
      </c>
      <c r="F62" s="11">
        <f>F61/$B61</f>
        <v>7.6106207178792434E-2</v>
      </c>
      <c r="G62" s="11">
        <f>G61/$B61</f>
        <v>4.0113460765013445E-2</v>
      </c>
      <c r="H62" s="11">
        <f>H61/$B61</f>
        <v>9.3351114497999613E-2</v>
      </c>
      <c r="I62" s="11">
        <f>I61/$B61</f>
        <v>0.36152918016130059</v>
      </c>
      <c r="J62" s="11">
        <f>J61/$B61</f>
        <v>0.19161321733240194</v>
      </c>
      <c r="K62" s="11">
        <f>K61/$B61</f>
        <v>0.14974986417165881</v>
      </c>
      <c r="L62" s="11">
        <f>L61/$B61</f>
        <v>2.4710174071957268E-2</v>
      </c>
      <c r="M62" s="11">
        <f>M61/$B61</f>
        <v>0.17904644976468181</v>
      </c>
      <c r="N62" s="11">
        <f>N61/$B61</f>
        <v>9.3351114497999613E-2</v>
      </c>
      <c r="O62" s="11">
        <f>O61/$B61</f>
        <v>0.36152918016130059</v>
      </c>
      <c r="P62" s="11">
        <f>P61/$B61</f>
        <v>0.19161321733240194</v>
      </c>
      <c r="Q62" s="11">
        <f>Q61/$B61</f>
        <v>0.17446003824361606</v>
      </c>
      <c r="R62" s="7"/>
      <c r="S62" s="11">
        <f>S61/$R61</f>
        <v>0.13749005988412666</v>
      </c>
      <c r="T62" s="11">
        <f>T61/$R61</f>
        <v>0.21902335318651714</v>
      </c>
      <c r="U62" s="11">
        <f>U61/$R61</f>
        <v>4.7777471234521821E-2</v>
      </c>
      <c r="V62" s="11">
        <f>V61/$R61</f>
        <v>0.31603888411042047</v>
      </c>
      <c r="W62" s="11">
        <f>W61/$R61</f>
        <v>0.14906116619873741</v>
      </c>
      <c r="X62" s="11">
        <f>X61/$R61</f>
        <v>9.5538713708434087E-2</v>
      </c>
      <c r="Y62" s="11">
        <f>Y61/$R61</f>
        <v>3.5070351677242408E-2</v>
      </c>
      <c r="Z62" s="7"/>
      <c r="AA62" s="11">
        <f>AA61/$Z61</f>
        <v>0.688148136126844</v>
      </c>
      <c r="AB62" s="11">
        <f>AB61/$Z61</f>
        <v>3.3755822067868678E-3</v>
      </c>
      <c r="AC62" s="11">
        <f>AC61/$Z61</f>
        <v>8.7197130755124225E-2</v>
      </c>
      <c r="AD62" s="11">
        <f>AD61/$Z61</f>
        <v>5.3408851166036449E-2</v>
      </c>
      <c r="AE62" s="11">
        <f>AE61/$Z61</f>
        <v>0.15719177526412309</v>
      </c>
      <c r="AF62" s="11">
        <f>AF61/$Z61</f>
        <v>1.067852448108538E-2</v>
      </c>
      <c r="AG62" s="11"/>
      <c r="AH62" s="7"/>
      <c r="AI62" s="11">
        <f>AI61/$Z61</f>
        <v>4.3655366039695546E-3</v>
      </c>
      <c r="AJ62" s="11">
        <f>AJ61/$Z61</f>
        <v>3.4843149028708678E-2</v>
      </c>
      <c r="AK62" s="11">
        <f>AK61/$Z61</f>
        <v>0.43467112416624742</v>
      </c>
      <c r="AL62" s="11">
        <f>AL61/$Z61</f>
        <v>0.3526022817637417</v>
      </c>
      <c r="AM62" s="11">
        <f>AM61/$Z61</f>
        <v>0.17351790843733264</v>
      </c>
      <c r="AN62" s="18"/>
      <c r="AO62" s="7"/>
      <c r="AP62" s="11">
        <f>AP61/$Z61</f>
        <v>0.35651341307064377</v>
      </c>
      <c r="AQ62" s="11">
        <f>AQ61/$Z61</f>
        <v>0.34265405151008616</v>
      </c>
      <c r="AR62" s="11">
        <f>AR61/$Z61</f>
        <v>0.25931936578003539</v>
      </c>
      <c r="AS62" s="11">
        <f>AS61/$Z61</f>
        <v>3.8932796702315843E-2</v>
      </c>
      <c r="AT62" s="11">
        <f>AT61/$Z61</f>
        <v>2.5803729369188073E-3</v>
      </c>
      <c r="AU62" s="11"/>
      <c r="AV62" s="11"/>
      <c r="AW62" s="12"/>
      <c r="AX62" s="11">
        <f>AX61/SUM($AX61:$BF61)</f>
        <v>2.0385649248745318E-2</v>
      </c>
      <c r="AY62" s="11">
        <f>AY61/SUM($AX61:$BF61)</f>
        <v>0.23274134153731413</v>
      </c>
      <c r="AZ62" s="11">
        <f>AZ61/SUM($AX61:$BF61)</f>
        <v>0.42093568887024346</v>
      </c>
      <c r="BA62" s="11">
        <f>BA61/SUM($AX61:$BF61)</f>
        <v>3.4696002113146565E-2</v>
      </c>
      <c r="BB62" s="11">
        <f>BB61/SUM($AX61:$BF61)</f>
        <v>4.5992013548998584E-3</v>
      </c>
      <c r="BC62" s="11">
        <f>BC61/SUM($AX61:$BF61)</f>
        <v>3.5643810500473903E-2</v>
      </c>
      <c r="BD62" s="11">
        <f>BD61/SUM($AX61:$BF61)</f>
        <v>0.13457325315806648</v>
      </c>
      <c r="BE62" s="11">
        <f>BE61/SUM($AX61:$BF61)</f>
        <v>1.2103979241442533E-2</v>
      </c>
      <c r="BF62" s="11">
        <f>BF61/SUM($AX61:$BF61)</f>
        <v>0.10432107397566774</v>
      </c>
      <c r="BG62" s="7"/>
      <c r="BH62" s="11">
        <f>BH61/$BG61</f>
        <v>2.2917945569879271E-2</v>
      </c>
      <c r="BI62" s="11">
        <f>BI61/$BG61</f>
        <v>7.7285104909414299E-3</v>
      </c>
      <c r="BJ62" s="11">
        <f>BJ61/$BG61</f>
        <v>0.13949095717051518</v>
      </c>
      <c r="BK62" s="11">
        <f>BK61/$BG61</f>
        <v>0.17520580504005917</v>
      </c>
      <c r="BL62" s="11">
        <f>BL61/$BG61</f>
        <v>0.16550975114511027</v>
      </c>
      <c r="BM62" s="11">
        <f>BM61/$BG61</f>
        <v>0.52026569706127712</v>
      </c>
      <c r="BN62" s="11">
        <f>BN61/$BG61</f>
        <v>7.8701736160299702E-5</v>
      </c>
      <c r="BO62" s="12"/>
      <c r="BP62" s="7">
        <f>BP61/$B61</f>
        <v>0.69632310916365026</v>
      </c>
      <c r="BQ62" s="7">
        <f>BQ61/$BP61</f>
        <v>0.72275421796625627</v>
      </c>
      <c r="BR62" s="7">
        <f>BR61/$BP61</f>
        <v>0.13196534427724579</v>
      </c>
      <c r="BS62" s="7">
        <f>BS61/$BP61</f>
        <v>0.42896083497998683</v>
      </c>
      <c r="BT62" s="7">
        <f>BT61/$BP61</f>
        <v>9.1148604144500184E-2</v>
      </c>
      <c r="BU62" s="7">
        <f>BU61/$BP61</f>
        <v>3.7371434361858441E-2</v>
      </c>
      <c r="BV62" s="7">
        <f>BV61/$BP61</f>
        <v>3.3216800932259212E-2</v>
      </c>
      <c r="BW62" s="7">
        <f>BW61/$BP61</f>
        <v>0.27724578203374373</v>
      </c>
      <c r="BX62" s="7">
        <f>BX61/$BP61</f>
        <v>0.14196686426508587</v>
      </c>
      <c r="BY62" s="7">
        <f>BY61/$BP61</f>
        <v>4.9085473982874807E-2</v>
      </c>
      <c r="BZ62" s="7">
        <f>BZ61/$BP61</f>
        <v>4.0137812230835485E-2</v>
      </c>
      <c r="CA62" s="7">
        <f>CA61/$BP61</f>
        <v>3.0349090540609008E-2</v>
      </c>
      <c r="CB62" s="7">
        <f>CB61/$BP61</f>
        <v>1.5706541014338552E-2</v>
      </c>
      <c r="CC62" s="7">
        <f>CC61/$BP61</f>
        <v>0.48218067588792624</v>
      </c>
      <c r="CD62" s="7">
        <f>CD61/$CC61</f>
        <v>0.77137273032952258</v>
      </c>
      <c r="CE62" s="7">
        <f>CE61/$CC61</f>
        <v>5.5901143241425692E-2</v>
      </c>
      <c r="CF62" s="7">
        <f>CF61/$CC61</f>
        <v>0.50943594485541355</v>
      </c>
      <c r="CG62" s="7">
        <f>CG61/$CC61</f>
        <v>0.12703850033624747</v>
      </c>
      <c r="CH62" s="7">
        <f>CH61/$CC61</f>
        <v>4.7473940820443844E-2</v>
      </c>
      <c r="CI62" s="7">
        <f>CI61/$CC61</f>
        <v>3.1523201075991929E-2</v>
      </c>
      <c r="CJ62" s="7">
        <f>CJ61/$CC61</f>
        <v>0.22862726967047747</v>
      </c>
      <c r="CK62" s="7">
        <f>CK61/$CC61</f>
        <v>0.12178463349024882</v>
      </c>
      <c r="CL62" s="7">
        <f>CL61/$CC61</f>
        <v>5.2244451916610625E-2</v>
      </c>
      <c r="CM62" s="7">
        <f>CM61/$CC61</f>
        <v>8.0489240080699395E-3</v>
      </c>
      <c r="CN62" s="7">
        <f>CN61/$CC61</f>
        <v>3.1775386684599866E-2</v>
      </c>
      <c r="CO62" s="7">
        <f>CO61/$CC61</f>
        <v>1.4773873570948217E-2</v>
      </c>
      <c r="CP62" s="7">
        <f>CP61/$BP61</f>
        <v>0.51781932411207376</v>
      </c>
      <c r="CQ62" s="7">
        <f>CQ61/$CP61</f>
        <v>0.67748184967026082</v>
      </c>
      <c r="CR62" s="7">
        <f>CR61/$CP61</f>
        <v>0.20279446586172481</v>
      </c>
      <c r="CS62" s="7">
        <f>CS61/$CP61</f>
        <v>0.35420050488248761</v>
      </c>
      <c r="CT62" s="7">
        <f>CT61/$CP61</f>
        <v>5.7728811569245218E-2</v>
      </c>
      <c r="CU62" s="7">
        <f>CU61/$CP61</f>
        <v>2.7964227705915737E-2</v>
      </c>
      <c r="CV62" s="7">
        <f>CV61/$CP61</f>
        <v>3.4793839650887455E-2</v>
      </c>
      <c r="CW62" s="7">
        <f>CW61/$CP61</f>
        <v>0.32251815032973913</v>
      </c>
      <c r="CX62" s="7">
        <f>CX61/$CP61</f>
        <v>0.16076006340384727</v>
      </c>
      <c r="CY62" s="7">
        <f>CY61/$CP61</f>
        <v>4.6143911078061095E-2</v>
      </c>
      <c r="CZ62" s="7">
        <f>CZ61/$CP61</f>
        <v>7.0018199252460819E-2</v>
      </c>
      <c r="DA62" s="7">
        <f>DA61/$CP61</f>
        <v>2.9020958493962936E-2</v>
      </c>
      <c r="DB62" s="7">
        <f>DB61/$CP61</f>
        <v>1.6575018101407019E-2</v>
      </c>
      <c r="DC62" s="12"/>
      <c r="DD62" s="7">
        <f>DD61/$B61</f>
        <v>0.551138488459883</v>
      </c>
      <c r="DE62" s="7">
        <f>DE61/$B61</f>
        <v>0.26906006787889053</v>
      </c>
      <c r="DF62" s="7">
        <f>DF61/$B61</f>
        <v>9.3555739012016401E-2</v>
      </c>
      <c r="DG62" s="7">
        <f>DG61/$B61</f>
        <v>2.7349124701001249E-2</v>
      </c>
      <c r="DH62" s="7">
        <f>DH61/$B61</f>
        <v>8.1214764011487191E-3</v>
      </c>
      <c r="DI62" s="12"/>
      <c r="DJ62" s="7">
        <f>DJ61/$B61</f>
        <v>6.7236792898823755E-2</v>
      </c>
      <c r="DK62" s="7">
        <f>DK61/$B61</f>
        <v>8.8545966427467662E-2</v>
      </c>
      <c r="DL62" s="7">
        <f>DL61/$B61</f>
        <v>0.79344213712664846</v>
      </c>
      <c r="DM62" s="7">
        <f>DM61/$B61</f>
        <v>0.82019855633877348</v>
      </c>
      <c r="DN62" s="12"/>
      <c r="DO62" s="7"/>
      <c r="DP62" s="7">
        <f>DP61/$DO61</f>
        <v>0.20375827036407679</v>
      </c>
      <c r="DQ62" s="7">
        <f>DQ61/$DO61</f>
        <v>0.13357315882714488</v>
      </c>
      <c r="DR62" s="7">
        <f>DR61/$DO61</f>
        <v>7.9052026465165043E-2</v>
      </c>
      <c r="DS62" s="7">
        <f>DS61/$DO61</f>
        <v>0.405003796232691</v>
      </c>
      <c r="DT62" s="7">
        <f>DT61/$DO61</f>
        <v>0.17861274811092231</v>
      </c>
      <c r="DU62" s="12"/>
      <c r="DV62" s="12"/>
      <c r="DW62" s="12"/>
      <c r="DX62" s="12"/>
      <c r="DY62" s="12"/>
      <c r="DZ62" s="30" t="str">
        <f>TRUNC((DZ61/(DO61/10000)),0)&amp;"/10k"</f>
        <v>607/10k</v>
      </c>
      <c r="EA62" s="7">
        <f>EA61/$DZ61</f>
        <v>0.11235119047619048</v>
      </c>
      <c r="EB62" s="7">
        <f>EB61/$DZ61</f>
        <v>0.57663690476190477</v>
      </c>
      <c r="EC62" s="7">
        <f>EC61/$DZ61</f>
        <v>0.46875</v>
      </c>
      <c r="ED62" s="7">
        <f>ED61/$DZ61</f>
        <v>0.45907738095238093</v>
      </c>
      <c r="EE62" s="7">
        <f>EE61/$DZ61</f>
        <v>0.54836309523809523</v>
      </c>
      <c r="EF62" s="12"/>
      <c r="EG62" s="7"/>
      <c r="EH62" s="7">
        <f>EH61/$EG61</f>
        <v>0.19119351100811124</v>
      </c>
      <c r="EI62" s="7">
        <f>EI61/$EG61</f>
        <v>4.1714947856315181E-2</v>
      </c>
      <c r="EJ62" s="7">
        <f>EJ61/$EG61</f>
        <v>0.1853997682502897</v>
      </c>
      <c r="EK62" s="7">
        <f>EK61/$EG61</f>
        <v>0.18655851680185401</v>
      </c>
      <c r="EL62" s="7">
        <f>EL61/$EG61</f>
        <v>0.18887601390498263</v>
      </c>
      <c r="EM62" s="7">
        <f>EM61/$EG61</f>
        <v>0.20625724217844726</v>
      </c>
      <c r="EN62" s="7">
        <f>EN61/$EG61</f>
        <v>0.5040556199304751</v>
      </c>
      <c r="EO62" s="7">
        <f>EO61/$EG61</f>
        <v>0.4959443800695249</v>
      </c>
      <c r="EP62" s="7">
        <f>EP61/$EG61</f>
        <v>3.1286210892236384E-2</v>
      </c>
      <c r="EQ62" s="7">
        <f>EQ61/$EG61</f>
        <v>2.7809965237543453E-2</v>
      </c>
      <c r="ER62" s="7">
        <f>ER61/$EG61</f>
        <v>9.0382387022016217E-2</v>
      </c>
      <c r="ES62" s="7">
        <f>ES61/$EG61</f>
        <v>0.85052143684820392</v>
      </c>
      <c r="ET62" s="7">
        <f>ET61/$EG61</f>
        <v>0.50869061413673233</v>
      </c>
      <c r="EU62" s="7">
        <f>EU61/$EG61</f>
        <v>0.37311703360370801</v>
      </c>
      <c r="EV62" s="7">
        <f>EV61/$EG61</f>
        <v>0.11819235225955968</v>
      </c>
      <c r="EW62" s="7">
        <f>EW61/$EG61</f>
        <v>0.23174971031286212</v>
      </c>
      <c r="EX62" s="7">
        <f>EX61/$EG61</f>
        <v>0.36964078794901506</v>
      </c>
      <c r="EY62" s="7">
        <f>EY61/$EG61</f>
        <v>0.29200463499420626</v>
      </c>
      <c r="EZ62" s="7">
        <f>EZ61/$EG61</f>
        <v>0.10660486674391657</v>
      </c>
      <c r="FA62" s="12"/>
      <c r="FB62" s="7"/>
      <c r="FC62" s="7">
        <f>FC61/$FB61</f>
        <v>0.19900497512437812</v>
      </c>
      <c r="FD62" s="7">
        <f>FD61/$FB61</f>
        <v>0.63184079601990051</v>
      </c>
      <c r="FE62" s="7">
        <f>FE61/$FB61</f>
        <v>0.13432835820895522</v>
      </c>
      <c r="FF62" s="7">
        <f>FF61/$FB61</f>
        <v>3.482587064676617E-2</v>
      </c>
      <c r="FG62" s="7">
        <f>FG61/$FB61</f>
        <v>0.1890547263681592</v>
      </c>
      <c r="FH62" s="7">
        <f>FH61/$FB61</f>
        <v>0.81094527363184077</v>
      </c>
      <c r="FI62" s="7">
        <f>FI61/$FB61</f>
        <v>0.12935323383084577</v>
      </c>
      <c r="FJ62" s="7">
        <f>FJ61/$FB61</f>
        <v>0.11940298507462686</v>
      </c>
      <c r="FK62" s="7">
        <f>FK61/$FB61</f>
        <v>0.10945273631840796</v>
      </c>
      <c r="FL62" s="7">
        <f>FL61/$FB61</f>
        <v>0.33333333333333331</v>
      </c>
      <c r="FM62" s="7">
        <f>FM61/$FB61</f>
        <v>0.30845771144278605</v>
      </c>
      <c r="FN62" s="7">
        <f>FN61/$FB61</f>
        <v>7.4626865671641784E-2</v>
      </c>
      <c r="FO62" s="7">
        <f>FO61/$FB61</f>
        <v>0.92537313432835822</v>
      </c>
      <c r="FP62" s="7">
        <f>FP61/$FB61</f>
        <v>0.11442786069651742</v>
      </c>
      <c r="FQ62" s="7">
        <f>FQ61/$FB61</f>
        <v>0.62686567164179108</v>
      </c>
      <c r="FR62" s="7">
        <f>FR61/$FB61</f>
        <v>0.25870646766169153</v>
      </c>
      <c r="FS62" s="7"/>
      <c r="FT62" s="7"/>
      <c r="FU62" s="7">
        <f>FU61/$FS61</f>
        <v>0.20673291070293828</v>
      </c>
      <c r="FV62" s="7">
        <f>FV61/$FS61</f>
        <v>1.2515402305806882E-2</v>
      </c>
      <c r="FW62" s="18"/>
      <c r="FX62" s="7">
        <f>FX61/$FS61</f>
        <v>6.8815732139074645E-2</v>
      </c>
      <c r="FY62" s="7">
        <f>FY61/$FS61</f>
        <v>0.22779577571337792</v>
      </c>
      <c r="FZ62" s="7">
        <f>FZ61/$FS61</f>
        <v>0.26952485853481412</v>
      </c>
      <c r="GA62" s="7">
        <f>GA61/$FS61</f>
        <v>0.16850813992192937</v>
      </c>
      <c r="GB62" s="7">
        <f>GB61/$FS61</f>
        <v>0.11189841740551333</v>
      </c>
      <c r="GC62" s="7">
        <f>GC61/$FS61</f>
        <v>0.15288133567343479</v>
      </c>
      <c r="GD62" s="45"/>
      <c r="GE62" s="7"/>
      <c r="GF62" s="7">
        <f>GF61/$FS61</f>
        <v>0.16095300632432596</v>
      </c>
      <c r="GG62" s="7">
        <f>GG61/$FS61</f>
        <v>5.748107351265478E-2</v>
      </c>
      <c r="GH62" s="7">
        <f>GH61/$FS61</f>
        <v>0.1749050745907344</v>
      </c>
      <c r="GI62" s="7">
        <f>GI61/$FS61</f>
        <v>0.15434963839380278</v>
      </c>
      <c r="GJ62" s="7">
        <f>GJ61/$FS61</f>
        <v>0.14727875450116501</v>
      </c>
      <c r="GK62" s="7">
        <f>GK61/$FS61</f>
        <v>0.10068936665960602</v>
      </c>
      <c r="GL62" s="7">
        <f>GL61/$FS61</f>
        <v>6.0426594339590453E-2</v>
      </c>
      <c r="GM62" s="7">
        <f>GM61/$FS61</f>
        <v>8.9095318788392289E-2</v>
      </c>
      <c r="GN62" s="7">
        <f>GN61/$FS61</f>
        <v>3.8234363179713737E-2</v>
      </c>
      <c r="GO62" s="7">
        <f>GO61/$FS61</f>
        <v>1.6555814446091929E-2</v>
      </c>
      <c r="GP62" s="7"/>
      <c r="GQ62" s="1"/>
      <c r="GR62" s="18"/>
      <c r="GS62" s="7">
        <f>GS61/$FS61</f>
        <v>0.30105651042454684</v>
      </c>
      <c r="GT62" s="7">
        <f>GT61/$FS61</f>
        <v>0.45373987048748754</v>
      </c>
      <c r="GU62" s="7">
        <f>GU61/$FS61</f>
        <v>0.16688007988622264</v>
      </c>
      <c r="GV62" s="7">
        <f>GV61/$FS61</f>
        <v>7.8407964414319006E-2</v>
      </c>
      <c r="GW62" s="18"/>
      <c r="GX62" s="11">
        <f>((GX11*$FS10)+(GX20*$FS19)+(GX23*$FS22)+(GX26*$FS25)+(GX17*$FS16))/$FS61</f>
        <v>0.44410957121675182</v>
      </c>
      <c r="GY62" s="11">
        <f>((GY11*$FS10)+(GY20*$FS19)+(GY23*$FS22)+(GY26*$FS25)+(GY17*$FS16))/$FS61</f>
        <v>0.10600420613066239</v>
      </c>
      <c r="GZ62" s="1"/>
      <c r="HA62" s="11">
        <f>((HA11*$FS10)+(HA20*$FS19)+(HA23*$FS22)+(HA26*$FS25)+(HA17*$FS16))/$FS61</f>
        <v>0.70769225648319067</v>
      </c>
      <c r="HB62" s="11">
        <f>((HB11*$FS10)+(HB20*$FS19)+(HB23*$FS22)+(HB26*$FS25)+(HB17*$FS16))/$FS61</f>
        <v>0.53599083124035474</v>
      </c>
      <c r="HC62" s="11">
        <f>((HC11*$FS10)+(HC20*$FS19)+(HC23*$FS22)+(HC26*$FS25)+(HC17*$FS16))/$FS61</f>
        <v>0.85484951735407144</v>
      </c>
      <c r="HD62" s="11">
        <f>((HD11*$FS10)+(HD20*$FS19)+(HD23*$FS22)+(HD26*$FS25)+(HD17*$FS16))/$FS61</f>
        <v>0.70560034193724075</v>
      </c>
      <c r="HE62" s="11">
        <f>((HE11*$FS10)+(HE20*$FS19)+(HE23*$FS22)+(HE26*$FS25)+(HE17*$FS16))/$FS61</f>
        <v>0.26280276575786005</v>
      </c>
      <c r="HF62" s="11">
        <f>((HF11*$FS10)+(HF20*$FS19)+(HF23*$FS22)+(HF26*$FS25)+(HF17*$FS16))/$FS61</f>
        <v>0.95510364026991856</v>
      </c>
      <c r="HG62" s="11">
        <f>((HG11*$FS10)+(HG20*$FS19)+(HG23*$FS22)+(HG26*$FS25)+(HG17*$FS16))/$FS61</f>
        <v>0.89287703328309298</v>
      </c>
      <c r="HH62" s="11">
        <f>((HH11*$FS10)+(HH20*$FS19)+(HH23*$FS22)+(HH26*$FS25)+(HH17*$FS16))/$FS61</f>
        <v>0.91127418324075171</v>
      </c>
      <c r="HI62" s="18"/>
      <c r="HJ62" s="11">
        <f>((HJ11*$FS10)+(HJ20*$FS19)+(HJ23*$FS22)+(HJ26*$FS25)+(HJ17*$FS16))/$FS61</f>
        <v>0.79260719581202532</v>
      </c>
      <c r="HK62" s="11">
        <f>((HK11*$FS10)+(HK20*$FS19)+(HK23*$FS22)+(HK26*$FS25)+(HK17*$FS16))/$FS61</f>
        <v>0.71646772778164436</v>
      </c>
      <c r="HL62" s="11">
        <f>((HL11*$FS10)+(HL20*$FS19)+(HL23*$FS22)+(HL26*$FS25)+(HL17*$FS16))/$FS61</f>
        <v>0.74440696583653576</v>
      </c>
      <c r="HM62" s="11">
        <f>((HM11*$FS10)+(HM20*$FS19)+(HM23*$FS22)+(HM26*$FS25)+(HM17*$FS16))/$FS61</f>
        <v>0.35470873301661276</v>
      </c>
      <c r="HN62" s="11">
        <f>((HN11*$FS10)+(HN20*$FS19)+(HN23*$FS22)+(HN26*$FS25)+(HN17*$FS16))/$FS61</f>
        <v>9.9903258994765029E-2</v>
      </c>
      <c r="HO62" s="11">
        <f>((HO11*$FS10)+(HO20*$FS19)+(HO23*$FS22)+(HO26*$FS25)+(HO17*$FS16))/$FS61</f>
        <v>0.11100512905861348</v>
      </c>
      <c r="HP62" s="11">
        <f>((HP11*$FS10)+(HP20*$FS19)+(HP23*$FS22)+(HP26*$FS25)+(HP17*$FS16))/$FS61</f>
        <v>5.2818001634036375E-2</v>
      </c>
      <c r="HQ62" s="18"/>
      <c r="HR62" s="11">
        <f>((HR11*$FS10)+(HR20*$FS19)+(HR23*$FS22)+(HR26*$FS25)+(HR17*$FS16))/$FS61</f>
        <v>0.18700942596907436</v>
      </c>
      <c r="HS62" s="11">
        <f>((HS11*$FS10)+(HS20*$FS19)+(HS23*$FS22)+(HS26*$FS25)+(HS17*$FS16))/$FS61</f>
        <v>0.16428397433957698</v>
      </c>
      <c r="HT62" s="18"/>
      <c r="HU62" s="11">
        <f>((HU11*$FS10)+(HU20*$FS19)+(HU23*$FS22)+(HU26*$FS25)+(HU17*$FS16))/$FS61</f>
        <v>9.6107463856841598E-3</v>
      </c>
      <c r="HV62" s="11">
        <f>((HV11*$FS10)+(HV20*$FS19)+(HV23*$FS22)+(HV26*$FS25)+(HV17*$FS16))/$FS61</f>
        <v>1.6091142917662723E-2</v>
      </c>
      <c r="HW62" s="11">
        <f>((HW11*$FS10)+(HW20*$FS19)+(HW23*$FS22)+(HW26*$FS25)+(HW17*$FS16))/$FS61</f>
        <v>0.67454405846219023</v>
      </c>
      <c r="HX62" s="11">
        <f>((HX11*$FS10)+(HX20*$FS19)+(HX23*$FS22)+(HX26*$FS25)+(HX17*$FS16))/$FS61</f>
        <v>0.13698496244282515</v>
      </c>
      <c r="HY62" s="11">
        <f>((HY11*$FS10)+(HY20*$FS19)+(HY23*$FS22)+(HY26*$FS25)+(HY17*$FS16))/$FS61</f>
        <v>1.817069628105426E-2</v>
      </c>
      <c r="HZ62" s="11">
        <f>((HZ11*$FS10)+(HZ20*$FS19)+(HZ23*$FS22)+(HZ26*$FS25)+(HZ17*$FS16))/$FS61</f>
        <v>0.14456405791606117</v>
      </c>
      <c r="IA62" s="18"/>
      <c r="IB62" s="11">
        <f>((IB11*$FS10)+(IB20*$FS19)+(IB23*$FS22)+(IB26*$FS25)+(IB17*$FS16))/$FS61</f>
        <v>0.2238380942294308</v>
      </c>
      <c r="IC62" s="11">
        <f>((IC11*$FS10)+(IC20*$FS19)+(IC23*$FS22)+(IC26*$FS25)+(IC17*$FS16))/$FS61</f>
        <v>0.30581370472357555</v>
      </c>
      <c r="ID62" s="11">
        <f>((ID11*$FS10)+(ID20*$FS19)+(ID23*$FS22)+(ID26*$FS25)+(ID17*$FS16))/$FS61</f>
        <v>0.22451960843646929</v>
      </c>
      <c r="IE62" s="11">
        <f>((IE11*$FS10)+(IE20*$FS19)+(IE23*$FS22)+(IE26*$FS25)+(IE17*$FS16))/$FS61</f>
        <v>0.14145951364029763</v>
      </c>
      <c r="IF62" s="11">
        <f>((IF11*$FS10)+(IF20*$FS19)+(IF23*$FS22)+(IF26*$FS25)+(IF17*$FS16))/$FS61</f>
        <v>8.9754141890786884E-2</v>
      </c>
      <c r="IG62" s="11">
        <f>((IG11*$FS10)+(IG20*$FS19)+(IG23*$FS22)+(IG26*$FS25)+(IG17*$FS16))/$FS61</f>
        <v>1.5071640390958332E-2</v>
      </c>
      <c r="IH62" s="18"/>
      <c r="II62" s="11">
        <f>((II11*$FS10)+(II20*$FS19)+(II23*$FS22)+(II26*$FS25)+(II17*$FS16))/$FS61</f>
        <v>0.90615259865834197</v>
      </c>
      <c r="IJ62" s="11">
        <f>((IJ11*$FS10)+(IJ20*$FS19)+(IJ23*$FS22)+(IJ26*$FS25)+(IJ17*$FS16))/$FS61</f>
        <v>5.6162151821268248E-2</v>
      </c>
      <c r="IK62" s="11">
        <f>((IK11*$FS10)+(IK20*$FS19)+(IK23*$FS22)+(IK26*$FS25)+(IK17*$FS16))/$FS61</f>
        <v>1.4996610887523831E-2</v>
      </c>
      <c r="IL62" s="11">
        <f>((IL11*$FS10)+(IL20*$FS19)+(IL23*$FS22)+(IL26*$FS25)+(IL17*$FS16))/$FS61</f>
        <v>2.2577263346373527E-2</v>
      </c>
      <c r="IM62" s="18"/>
      <c r="IN62" s="11">
        <f>((IN11*$FS10)+(IN20*$FS19)+(IN23*$FS22)+(IN26*$FS25)+(IN17*$FS16))/$FS61</f>
        <v>0.10891471237933852</v>
      </c>
      <c r="IO62" s="11">
        <f>((IO11*$FS10)+(IO20*$FS19)+(IO23*$FS22)+(IO26*$FS25)+(IO17*$FS16))/$FS61</f>
        <v>0.19056150331346261</v>
      </c>
      <c r="IP62" s="11">
        <f>((IP11*$FS10)+(IP20*$FS19)+(IP23*$FS22)+(IP26*$FS25)+(IP17*$FS16))/$FS61</f>
        <v>3.8154870336187856E-2</v>
      </c>
      <c r="IQ62" s="11">
        <f>((IQ11*$FS10)+(IQ20*$FS19)+(IQ23*$FS22)+(IQ26*$FS25)+(IQ17*$FS16))/$FS61</f>
        <v>0.22532070989802402</v>
      </c>
      <c r="IR62" s="11">
        <f>((IR11*$FS10)+(IR20*$FS19)+(IR23*$FS22)+(IR26*$FS25)+(IR17*$FS16))/$FS61</f>
        <v>6.2009771012738676E-2</v>
      </c>
      <c r="IS62" s="11">
        <f>((IS11*$FS10)+(IS20*$FS19)+(IS23*$FS22)+(IS26*$FS25)+(IS17*$FS16))/$FS61</f>
        <v>9.2962054044240031E-2</v>
      </c>
      <c r="IT62" s="11">
        <f>((IT11*$FS10)+(IT20*$FS19)+(IT23*$FS22)+(IT26*$FS25)+(IT17*$FS16))/$FS61</f>
        <v>0.15678580506551276</v>
      </c>
      <c r="IU62" s="11">
        <f>((IU11*$FS10)+(IU20*$FS19)+(IU23*$FS22)+(IU26*$FS25)+(IU17*$FS16))/$FS61</f>
        <v>7.1804672133627873E-2</v>
      </c>
      <c r="IV62" s="11">
        <f>((IV11*$FS10)+(IV20*$FS19)+(IV23*$FS22)+(IV26*$FS25)+(IV17*$FS16))/$FS61</f>
        <v>8.512188700941084E-2</v>
      </c>
      <c r="IW62" s="11">
        <f>((IW11*$FS10)+(IW20*$FS19)+(IW23*$FS22)+(IW26*$FS25)+(IW17*$FS16))/$FS61</f>
        <v>0.11147261476079523</v>
      </c>
      <c r="IX62" s="11">
        <f>((IX11*$FS10)+(IX20*$FS19)+(IX23*$FS22)+(IX26*$FS25)+(IX17*$FS16))/$FS61</f>
        <v>8.859000817018188E-2</v>
      </c>
      <c r="IY62" s="11">
        <f>((IY11*$FS10)+(IY20*$FS19)+(IY23*$FS22)+(IY26*$FS25)+(IY17*$FS16))/$FS61</f>
        <v>2.4811995037371016E-2</v>
      </c>
      <c r="IZ62" s="11">
        <f>((IZ11*$FS10)+(IZ20*$FS19)+(IZ23*$FS22)+(IZ26*$FS25)+(IZ17*$FS16))/$FS61</f>
        <v>0.10147537309407675</v>
      </c>
      <c r="JA62" s="11">
        <f>((JA11*$FS10)+(JA20*$FS19)+(JA23*$FS22)+(JA26*$FS25)+(JA17*$FS16))/$FS61</f>
        <v>0.29056584674526886</v>
      </c>
      <c r="JB62" s="11">
        <f>((JB11*$FS10)+(JB20*$FS19)+(JB23*$FS22)+(JB26*$FS25)+(JB17*$FS16))/$FS61</f>
        <v>0.13934677883015101</v>
      </c>
      <c r="JC62" s="11">
        <f>((JC11*$FS10)+(JC20*$FS19)+(JC23*$FS22)+(JC26*$FS25)+(JC17*$FS16))/$FS61</f>
        <v>0.73191193781227937</v>
      </c>
      <c r="JD62" s="11">
        <f>((JD11*$FS10)+(JD20*$FS19)+(JD23*$FS22)+(JD26*$FS25)+(JD17*$FS16))/$FS61</f>
        <v>6.5293445698550556E-2</v>
      </c>
      <c r="JE62" s="11">
        <f>((JE11*$FS10)+(JE20*$FS19)+(JE23*$FS22)+(JE26*$FS25)+(JE17*$FS16))/$FS61</f>
        <v>6.4004372560292927E-2</v>
      </c>
      <c r="JF62" s="11">
        <f>((JF11*$FS10)+(JF20*$FS19)+(JF23*$FS22)+(JF26*$FS25)+(JF17*$FS16))/$FS61</f>
        <v>6.0946697128332381E-2</v>
      </c>
      <c r="JG62" s="11">
        <f>((JG11*$FS10)+(JG20*$FS19)+(JG23*$FS22)+(JG26*$FS25)+(JG17*$FS16))/$FS61</f>
        <v>7.75521983841196E-2</v>
      </c>
      <c r="JH62" s="11">
        <f>((JH11*$FS10)+(JH20*$FS19)+(JH23*$FS22)+(JH26*$FS25)+(JH17*$FS16))/$FS61</f>
        <v>0.41869646261385296</v>
      </c>
      <c r="JI62" s="11">
        <f>((JI11*$FS10)+(JI20*$FS19)+(JI23*$FS22)+(JI26*$FS25)+(JI17*$FS16))/$FS61</f>
        <v>8.9487926286803646E-2</v>
      </c>
      <c r="JJ62" s="11">
        <f>((JJ11*$FS10)+(JJ20*$FS19)+(JJ23*$FS22)+(JJ26*$FS25)+(JJ17*$FS16))/$FS61</f>
        <v>0.15655440310675114</v>
      </c>
      <c r="JK62" s="11">
        <f>((JK11*$FS10)+(JK20*$FS19)+(JK23*$FS22)+(JK26*$FS25)+(JK17*$FS16))/$FS61</f>
        <v>0.13842272092818619</v>
      </c>
      <c r="JL62" s="11">
        <f>((JL11*$FS10)+(JL20*$FS19)+(JL23*$FS22)+(JL26*$FS25)+(JL17*$FS16))/$FS61</f>
        <v>0.19728179562441372</v>
      </c>
      <c r="JM62" s="7"/>
      <c r="JN62" s="7"/>
      <c r="JO62" s="7">
        <f>JO61/$JN61</f>
        <v>0.10850020128524356</v>
      </c>
      <c r="JP62" s="7">
        <f>JP61/$JN61</f>
        <v>0.2540070673485515</v>
      </c>
      <c r="JQ62" s="7">
        <f>JQ61/$JN61</f>
        <v>0.15202254394727818</v>
      </c>
      <c r="JR62" s="7">
        <f>JR61/$JN61</f>
        <v>0.12706317374644024</v>
      </c>
      <c r="JS62" s="7">
        <f>JS61/$JN61</f>
        <v>7.5549061414364307E-2</v>
      </c>
      <c r="JT62" s="7">
        <f>JT61/$JN61</f>
        <v>7.7025153200435376E-2</v>
      </c>
      <c r="JU62" s="7">
        <f>JU61/$JN61</f>
        <v>7.8217954643725121E-2</v>
      </c>
      <c r="JV62" s="7">
        <f>JV61/$JN61</f>
        <v>3.9809748169795288E-2</v>
      </c>
      <c r="JW62" s="7">
        <f>JW61/$JN61</f>
        <v>8.780509624416645E-2</v>
      </c>
      <c r="JX62" s="7">
        <f>JX61/$JN61</f>
        <v>0.13627756489585352</v>
      </c>
      <c r="JY62" s="7">
        <f>JY61/$JN61</f>
        <v>9.9434910316241479E-2</v>
      </c>
      <c r="JZ62" s="7">
        <f>JZ61/$JN61</f>
        <v>3.6842654579612041E-2</v>
      </c>
      <c r="KA62" s="7"/>
      <c r="KB62" s="11">
        <f>((KB11*$FS10)+(KB20*$FS19)+(KB23*$FS22)+(KB26*$FS25)+(KB17*$FS16))/$FS61</f>
        <v>0.9082455835779345</v>
      </c>
      <c r="KC62" s="11">
        <f>((KC11*$FS10)+(KC20*$FS19)+(KC23*$FS22)+(KC26*$FS25)+(KC17*$FS16))/$FS61</f>
        <v>0.60300796567010617</v>
      </c>
      <c r="KD62" s="11">
        <f>((KD11*$FS10)+(KD20*$FS19)+(KD23*$FS22)+(KD26*$FS25)+(KD17*$FS16))/$FS61</f>
        <v>0.87067204088116923</v>
      </c>
      <c r="KE62" s="11">
        <f>((KE11*$FS10)+(KE20*$FS19)+(KE23*$FS22)+(KE26*$FS25)+(KE17*$FS16))/$FS61</f>
        <v>0.70044533467485703</v>
      </c>
      <c r="KF62" s="11">
        <f>((KF11*$FS10)+(KF20*$FS19)+(KF23*$FS22)+(KF26*$FS25)+(KF17*$FS16))/$FS61</f>
        <v>0.83547966160317111</v>
      </c>
      <c r="KG62" s="11">
        <f>((KG11*$FS10)+(KG20*$FS19)+(KG23*$FS22)+(KG26*$FS25)+(KG17*$FS16))/$FS61</f>
        <v>0.37938132788150214</v>
      </c>
      <c r="KH62" s="11">
        <f>((KH11*$FS10)+(KH20*$FS19)+(KH23*$FS22)+(KH26*$FS25)+(KH17*$FS16))/$FS61</f>
        <v>0.55170316695917931</v>
      </c>
      <c r="KI62" s="11">
        <f>((KI11*$FS10)+(KI20*$FS19)+(KI23*$FS22)+(KI26*$FS25)+(KI17*$FS16))/$FS61</f>
        <v>0.64268245143280789</v>
      </c>
      <c r="KJ62" s="11">
        <f>((KJ11*$FS10)+(KJ20*$FS19)+(KJ23*$FS22)+(KJ26*$FS25)+(KJ17*$FS16))/$FS61</f>
        <v>0.73061004467879065</v>
      </c>
      <c r="KK62" s="11">
        <f>((KK11*$FS10)+(KK20*$FS19)+(KK23*$FS22)+(KK26*$FS25)+(KK17*$FS16))/$FS61</f>
        <v>0.76910314965049775</v>
      </c>
      <c r="KL62" s="11">
        <f>((KL11*$FS10)+(KL20*$FS19)+(KL23*$FS22)+(KL26*$FS25)+(KL17*$FS16))/$FS61</f>
        <v>0.8686892910097741</v>
      </c>
      <c r="KM62" s="11">
        <f>((KM11*$FS10)+(KM20*$FS19)+(KM23*$FS22)+(KM26*$FS25)+(KM17*$FS16))/$FS61</f>
        <v>0.86087220967107447</v>
      </c>
      <c r="KN62" s="11">
        <f>((KN11*$FS10)+(KN20*$FS19)+(KN23*$FS22)+(KN26*$FS25)+(KN17*$FS16))/$FS61</f>
        <v>0.43865440999182981</v>
      </c>
      <c r="KO62" s="11">
        <f>((KO11*$FS10)+(KO20*$FS19)+(KO23*$FS22)+(KO26*$FS25)+(KO17*$FS16))/$FS61</f>
        <v>0.4720231053045662</v>
      </c>
      <c r="KP62" s="11">
        <f>((KP11*$FS10)+(KP20*$FS19)+(KP23*$FS22)+(KP26*$FS25)+(KP17*$FS16))/$FS61</f>
        <v>0.86237645716706512</v>
      </c>
      <c r="KQ62" s="11">
        <f>((KQ11*$FS10)+(KQ20*$FS19)+(KQ23*$FS22)+(KQ26*$FS25)+(KQ17*$FS16))/$FS61</f>
        <v>0.67595581892456202</v>
      </c>
      <c r="KR62" s="11">
        <f>((KR11*$FS10)+(KR20*$FS19)+(KR23*$FS22)+(KR26*$FS25)+(KR17*$FS16))/$FS61</f>
        <v>0.83597889844766549</v>
      </c>
      <c r="KS62" s="11">
        <f>((KS11*$FS10)+(KS20*$FS19)+(KS23*$FS22)+(KS26*$FS25)+(KS17*$FS16))/$FS61</f>
        <v>0.80159445902805104</v>
      </c>
      <c r="KT62" s="11">
        <f>((KT11*$FS10)+(KT20*$FS19)+(KT23*$FS22)+(KT26*$FS25)+(KT17*$FS16))/$FS61</f>
        <v>0.66066318724846429</v>
      </c>
      <c r="KU62" s="11">
        <f>((KU11*$FS10)+(KU20*$FS19)+(KU23*$FS22)+(KU26*$FS25)+(KU17*$FS16))/$FS61</f>
        <v>0.68015502845946674</v>
      </c>
      <c r="KV62" s="11">
        <f>((KV11*$FS10)+(KV20*$FS19)+(KV23*$FS22)+(KV26*$FS25)+(KV17*$FS16))/$FS61</f>
        <v>0.48933156263806088</v>
      </c>
      <c r="KW62" s="11">
        <f>((KW11*$FS10)+(KW20*$FS19)+(KW23*$FS22)+(KW26*$FS25)+(KW17*$FS16))/$FS61</f>
        <v>0.73287530057191275</v>
      </c>
      <c r="KX62" s="11">
        <f>((KX11*$FS10)+(KX20*$FS19)+(KX23*$FS22)+(KX26*$FS25)+(KX17*$FS16))/$FS61</f>
        <v>0.87557993161255188</v>
      </c>
      <c r="KY62" s="11">
        <f>((KY11*$FS10)+(KY20*$FS19)+(KY23*$FS22)+(KY26*$FS25)+(KY17*$FS16))/$FS61</f>
        <v>0.8890241171664599</v>
      </c>
      <c r="KZ62" s="11">
        <f>((KZ11*$FS10)+(KZ20*$FS19)+(KZ23*$FS22)+(KZ26*$FS25)+(KZ17*$FS16))/$FS61</f>
        <v>0.88140981027022125</v>
      </c>
      <c r="LA62" s="11">
        <f>((LA11*$FS10)+(LA20*$FS19)+(LA23*$FS22)+(LA26*$FS25)+(LA17*$FS16))/$FS61</f>
        <v>0.60748601575029504</v>
      </c>
      <c r="LB62" s="11">
        <f>((LB11*$FS10)+(LB20*$FS19)+(LB23*$FS22)+(LB26*$FS25)+(LB17*$FS16))/$FS61</f>
        <v>0.44588678380790997</v>
      </c>
      <c r="LC62" s="11">
        <f>((LC11*$FS10)+(LC20*$FS19)+(LC23*$FS22)+(LC26*$FS25)+(LC17*$FS16))/$FS61</f>
        <v>0.32033809444125033</v>
      </c>
      <c r="LD62" s="11">
        <f>((LD11*$FS10)+(LD20*$FS19)+(LD23*$FS22)+(LD26*$FS25)+(LD17*$FS16))/$FS61</f>
        <v>0.71327140934124134</v>
      </c>
      <c r="LE62" s="11">
        <f>((LE11*$FS10)+(LE20*$FS19)+(LE23*$FS22)+(LE26*$FS25)+(LE17*$FS16))/$FS61</f>
        <v>0.59439426669591788</v>
      </c>
      <c r="LF62" s="11">
        <f>((LF11*$FS10)+(LF20*$FS19)+(LF23*$FS22)+(LF26*$FS25)+(LF17*$FS16))/$FS61</f>
        <v>0.65362931709383598</v>
      </c>
      <c r="LG62" s="7"/>
      <c r="LH62" s="7"/>
      <c r="LI62" s="7"/>
      <c r="LJ62" s="66">
        <f>LJ61/$LI61</f>
        <v>0</v>
      </c>
      <c r="LK62" s="66">
        <f>LK61/$LI61</f>
        <v>0</v>
      </c>
      <c r="LL62" s="7">
        <f>LL61/$LI61</f>
        <v>5.9523809523809521E-2</v>
      </c>
      <c r="LM62" s="7">
        <f>LM61/$LI61</f>
        <v>0.21428571428571427</v>
      </c>
      <c r="LN62" s="7">
        <f>LN61/$LI61</f>
        <v>0.14285714285714285</v>
      </c>
      <c r="LO62" s="7">
        <f>LO61/$LI61</f>
        <v>0.10119047619047619</v>
      </c>
      <c r="LP62" s="7">
        <f>LP61/$LI61</f>
        <v>8.3333333333333329E-2</v>
      </c>
      <c r="LQ62" s="7">
        <f>LQ61/$LI61</f>
        <v>0.21428571428571427</v>
      </c>
      <c r="LR62" s="7">
        <f>LR61/$LI61</f>
        <v>0.11904761904761904</v>
      </c>
      <c r="LS62" s="7">
        <f>LS61/$LI61</f>
        <v>0.11904761904761904</v>
      </c>
      <c r="LT62" s="7"/>
      <c r="LU62" s="7">
        <v>0.12727661694000034</v>
      </c>
      <c r="LV62" s="7">
        <f>LV61/$LW61</f>
        <v>0.18322449963290305</v>
      </c>
      <c r="LW62" s="7"/>
      <c r="LX62" s="7"/>
      <c r="LY62" s="7"/>
      <c r="LZ62" s="7"/>
      <c r="MA62" s="7"/>
      <c r="MB62" s="7"/>
      <c r="MC62" s="7">
        <f>MC61/$AH61</f>
        <v>3.2457521219104496E-5</v>
      </c>
      <c r="MD62" s="7">
        <f>MD61/$AH61</f>
        <v>1.1360132426686574E-4</v>
      </c>
      <c r="ME62" s="7">
        <f>ME61/$AH61</f>
        <v>0</v>
      </c>
      <c r="MF62" s="7">
        <f>MF61/$AH61</f>
        <v>0</v>
      </c>
      <c r="MG62" s="7">
        <f>MG61/$AH61</f>
        <v>1.031824599555332E-4</v>
      </c>
      <c r="MH62" s="81">
        <f>MH61/$AH61</f>
        <v>5.8423538194388093E-4</v>
      </c>
      <c r="MI62" s="7">
        <f>MI61/$AH61</f>
        <v>6.8972232590597054E-5</v>
      </c>
      <c r="MJ62" s="81">
        <f>MJ61/$AH61</f>
        <v>6.9783670621074664E-4</v>
      </c>
      <c r="MK62" s="7">
        <f>MK61/$AH61</f>
        <v>1.6292377351141696E-3</v>
      </c>
      <c r="ML62" s="81">
        <f>ML61/$AH61</f>
        <v>1.9377140167805385E-2</v>
      </c>
      <c r="MM62" s="81">
        <f>MM61/$AH61</f>
        <v>0.10069945958227171</v>
      </c>
      <c r="MN62" s="81">
        <f>MN61/$AH61</f>
        <v>2.2071114428991057E-2</v>
      </c>
      <c r="MO62" s="81">
        <f>MO61/$AH61</f>
        <v>1.0224119184017917E-3</v>
      </c>
      <c r="MP62" s="7">
        <f>MP61/$AH61</f>
        <v>1.1188107564225321E-3</v>
      </c>
      <c r="MQ62" s="81">
        <f>MQ61/$AH61</f>
        <v>2.8108213375744494E-2</v>
      </c>
      <c r="MR62" s="7">
        <f>MR61/$AH61</f>
        <v>3.4745776465051355E-4</v>
      </c>
      <c r="MS62" s="81">
        <f>MS61/$AH61</f>
        <v>8.3902692351385116E-3</v>
      </c>
      <c r="MT62" s="7">
        <f>MT61/$AH61</f>
        <v>2.5110761291160193E-4</v>
      </c>
      <c r="MU62" s="81">
        <f>MU61/$AH61</f>
        <v>2.3645304208117626E-2</v>
      </c>
      <c r="MV62" s="81">
        <f>MV61/$AH61</f>
        <v>1.6228760609552248E-5</v>
      </c>
      <c r="MW62" s="81">
        <f>MW61/$AH61</f>
        <v>9.8995439718268705E-4</v>
      </c>
      <c r="MX62" s="81">
        <f>MX61/$AH61</f>
        <v>1.2820720881546277E-3</v>
      </c>
      <c r="MY62" s="81">
        <f>MY61/$AH61</f>
        <v>3.0834645158149274E-3</v>
      </c>
      <c r="MZ62" s="7">
        <f>MZ61/$AH61</f>
        <v>2.0925363929956666E-4</v>
      </c>
      <c r="NA62" s="7"/>
      <c r="NB62" s="7"/>
      <c r="NC62" s="11">
        <f>NC61/$NB61</f>
        <v>0.47974755996937418</v>
      </c>
      <c r="ND62" s="11">
        <f>ND61/$NB61</f>
        <v>0.52025244003062587</v>
      </c>
      <c r="NE62" s="11">
        <f>NE61/$NB61</f>
        <v>6.1534115828049386E-2</v>
      </c>
      <c r="NF62" s="11">
        <f>NF61/$NB61</f>
        <v>7.1888914493001402E-2</v>
      </c>
      <c r="NG62" s="11">
        <f>NG61/$NB61</f>
        <v>4.4169571907498123E-2</v>
      </c>
      <c r="NH62" s="11">
        <f>NH61/$NB61</f>
        <v>9.8983847108758835E-2</v>
      </c>
      <c r="NI62" s="11">
        <f>NI61/$NB61</f>
        <v>0.28454510990358811</v>
      </c>
      <c r="NJ62" s="11">
        <f>NJ61/$NB61</f>
        <v>0.26733666847547333</v>
      </c>
      <c r="NK62" s="11">
        <f>NK61/$NB61</f>
        <v>0.14626803541296543</v>
      </c>
      <c r="NL62" s="11">
        <f>NL61/$NB61</f>
        <v>2.5273736870665368E-2</v>
      </c>
      <c r="NM62" s="11">
        <f>NM61/$NB61</f>
        <v>0.17759260222854892</v>
      </c>
      <c r="NN62" s="11">
        <f>NN61/$NB61</f>
        <v>9.8983847108758835E-2</v>
      </c>
      <c r="NO62" s="11">
        <f>NO61/$NB61</f>
        <v>0.28454510990358811</v>
      </c>
      <c r="NP62" s="11">
        <f>NP61/$NB61</f>
        <v>0.26733666847547333</v>
      </c>
      <c r="NQ62" s="11">
        <f>NQ61/$NB61</f>
        <v>0.17154177228363079</v>
      </c>
    </row>
    <row r="63" spans="1:381">
      <c r="A63" s="6" t="str">
        <f>A61&amp;"index"</f>
        <v>North West (almond, forth, inverleith, western)index</v>
      </c>
      <c r="B63" s="7"/>
      <c r="C63" s="12">
        <f>C62/C$6</f>
        <v>1.0112548685153713</v>
      </c>
      <c r="D63" s="12">
        <f>D62/D$6</f>
        <v>0.98814298790353428</v>
      </c>
      <c r="E63" s="12">
        <f>E62/E$6</f>
        <v>1.1438839197157855</v>
      </c>
      <c r="F63" s="12">
        <f>F62/F$6</f>
        <v>1.1808649939485232</v>
      </c>
      <c r="G63" s="12">
        <f>G62/G$6</f>
        <v>1.1945058839351359</v>
      </c>
      <c r="H63" s="12">
        <f>H62/H$6</f>
        <v>0.67046017509073808</v>
      </c>
      <c r="I63" s="12">
        <f>I62/I$6</f>
        <v>0.93067029882839269</v>
      </c>
      <c r="J63" s="12">
        <f>J62/J$6</f>
        <v>1.1302078334849128</v>
      </c>
      <c r="K63" s="12">
        <f>K62/K$6</f>
        <v>1.1646397430124054</v>
      </c>
      <c r="L63" s="12">
        <f>L62/L$6</f>
        <v>1.1638822716799144</v>
      </c>
      <c r="M63" s="12">
        <f>M62/M$6</f>
        <v>1.1705804940426157</v>
      </c>
      <c r="N63" s="12">
        <f>N62/N$6</f>
        <v>0.67046017509073808</v>
      </c>
      <c r="O63" s="12">
        <f>O62/O$6</f>
        <v>0.93067029882839269</v>
      </c>
      <c r="P63" s="12">
        <f>P62/P$6</f>
        <v>1.1302078334849128</v>
      </c>
      <c r="Q63" s="12">
        <f>Q62/Q$6</f>
        <v>1.1645323963454965</v>
      </c>
      <c r="R63" s="7"/>
      <c r="S63" s="12">
        <f>S62/S$6</f>
        <v>1.1621241936873066</v>
      </c>
      <c r="T63" s="12">
        <f>T62/T$6</f>
        <v>0.80368134554437365</v>
      </c>
      <c r="U63" s="12">
        <f>U62/U$6</f>
        <v>1.0666412507588154</v>
      </c>
      <c r="V63" s="12">
        <f>V62/V$6</f>
        <v>1.0216050134737167</v>
      </c>
      <c r="W63" s="12">
        <f>W62/W$6</f>
        <v>1.2180627997433535</v>
      </c>
      <c r="X63" s="12">
        <f>X62/X$6</f>
        <v>0.92235135177371586</v>
      </c>
      <c r="Y63" s="12">
        <f>Y62/Y$6</f>
        <v>1.2067999092811781</v>
      </c>
      <c r="Z63" s="12"/>
      <c r="AA63" s="12">
        <f>AA62/AA$6</f>
        <v>1.1674447234971035</v>
      </c>
      <c r="AB63" s="12">
        <f>AB62/AB$6</f>
        <v>0.56104842533980448</v>
      </c>
      <c r="AC63" s="12">
        <f>AC62/AC$6</f>
        <v>0.95786295060631443</v>
      </c>
      <c r="AD63" s="12">
        <f>AD62/AD$6</f>
        <v>0.67491347013968594</v>
      </c>
      <c r="AE63" s="12">
        <f>AE62/AE$6</f>
        <v>0.70295085337098362</v>
      </c>
      <c r="AF63" s="12">
        <f>AF62/AF$6</f>
        <v>0.99326754129715389</v>
      </c>
      <c r="AG63" s="12"/>
      <c r="AH63" s="12"/>
      <c r="AI63" s="12">
        <f>AI62/AI$6</f>
        <v>0.58098884549642793</v>
      </c>
      <c r="AJ63" s="12">
        <f>AJ62/AJ$6</f>
        <v>0.55295618882977582</v>
      </c>
      <c r="AK63" s="12">
        <f>AK62/AK$6</f>
        <v>0.87631581297931682</v>
      </c>
      <c r="AL63" s="12">
        <f>AL62/AL$6</f>
        <v>1.1765946315254077</v>
      </c>
      <c r="AM63" s="12">
        <f>AM62/AM$6</f>
        <v>1.2971158587993661</v>
      </c>
      <c r="AN63" s="12">
        <f>AN61/AN$5</f>
        <v>1.0750130578188379</v>
      </c>
      <c r="AO63" s="12"/>
      <c r="AP63" s="12">
        <f>AP62/AP$6</f>
        <v>0.9121853870195944</v>
      </c>
      <c r="AQ63" s="12">
        <f>AQ62/AQ$6</f>
        <v>1.0232599052559339</v>
      </c>
      <c r="AR63" s="12">
        <f>AR62/AR$6</f>
        <v>1.104434504250414</v>
      </c>
      <c r="AS63" s="12">
        <f>AS62/AS$6</f>
        <v>1.0543952449305793</v>
      </c>
      <c r="AT63" s="12">
        <f>AT62/AT$6</f>
        <v>1.0009648068742207</v>
      </c>
      <c r="AU63" s="12"/>
      <c r="AV63" s="12"/>
      <c r="AW63" s="12"/>
      <c r="AX63" s="12">
        <f>AX62/AX$6</f>
        <v>1.0360576639033567</v>
      </c>
      <c r="AY63" s="12">
        <f>AY62/AY$6</f>
        <v>0.90773648040056065</v>
      </c>
      <c r="AZ63" s="12">
        <f>AZ62/AZ$6</f>
        <v>1.1461286339864181</v>
      </c>
      <c r="BA63" s="12">
        <f>BA62/BA$6</f>
        <v>1.0936253212847298</v>
      </c>
      <c r="BB63" s="12">
        <f>BB62/BB$6</f>
        <v>1.0550099382430524</v>
      </c>
      <c r="BC63" s="12">
        <f>BC62/BC$6</f>
        <v>0.8298825273866931</v>
      </c>
      <c r="BD63" s="12">
        <f>BD62/BD$6</f>
        <v>0.82355815452868919</v>
      </c>
      <c r="BE63" s="12">
        <f>BE62/BE$6</f>
        <v>1.10830763948002</v>
      </c>
      <c r="BF63" s="12">
        <f>BF62/BF$6</f>
        <v>1.0099076269985754</v>
      </c>
      <c r="BG63" s="12"/>
      <c r="BH63" s="12">
        <f>BH62/BH$6</f>
        <v>1.0409588789566209</v>
      </c>
      <c r="BI63" s="12">
        <f>BI62/BI$6</f>
        <v>0.8535792926188206</v>
      </c>
      <c r="BJ63" s="12">
        <f>BJ62/BJ$6</f>
        <v>1.3430010723889678</v>
      </c>
      <c r="BK63" s="12">
        <f>BK62/BK$6</f>
        <v>1.3712365060692613</v>
      </c>
      <c r="BL63" s="12">
        <f>BL62/BL$6</f>
        <v>1.2975138802201929</v>
      </c>
      <c r="BM63" s="12">
        <f>BM62/BM$6</f>
        <v>0.81154337180832958</v>
      </c>
      <c r="BN63" s="12">
        <f>BN62/BN$6</f>
        <v>0.23514238983852245</v>
      </c>
      <c r="BO63" s="12"/>
      <c r="BP63" s="12">
        <f>BP62/BP$6</f>
        <v>0.92715616381567179</v>
      </c>
      <c r="BQ63" s="12">
        <f>BQ62/BQ$6</f>
        <v>1.0469262276554179</v>
      </c>
      <c r="BR63" s="12">
        <f>BR62/BR$6</f>
        <v>1.155127572832559</v>
      </c>
      <c r="BS63" s="12">
        <f>BS62/BS$6</f>
        <v>1.0644850057517019</v>
      </c>
      <c r="BT63" s="12">
        <f>BT62/BT$6</f>
        <v>1.1517082436941561</v>
      </c>
      <c r="BU63" s="12">
        <f>BU62/BU$6</f>
        <v>0.95254552591486785</v>
      </c>
      <c r="BV63" s="12">
        <f>BV62/BV$6</f>
        <v>0.60680396185399599</v>
      </c>
      <c r="BW63" s="12">
        <f>BW62/BW$6</f>
        <v>0.89537613378860459</v>
      </c>
      <c r="BX63" s="12">
        <f>BX62/BX$6</f>
        <v>1.2231423657447211</v>
      </c>
      <c r="BY63" s="12">
        <f>BY62/BY$6</f>
        <v>0.47517225001165192</v>
      </c>
      <c r="BZ63" s="12">
        <f>BZ62/BZ$6</f>
        <v>1.1443760984765976</v>
      </c>
      <c r="CA63" s="12">
        <f>CA62/CA$6</f>
        <v>0.83072272404609149</v>
      </c>
      <c r="CB63" s="12">
        <f>CB62/CB$6</f>
        <v>0.84142216491146982</v>
      </c>
      <c r="CC63" s="12">
        <f>CC62/CC$6</f>
        <v>0.97717492499684355</v>
      </c>
      <c r="CD63" s="12">
        <f>CD62/CD$6</f>
        <v>1.0615219459420639</v>
      </c>
      <c r="CE63" s="12">
        <f>CE62/CE$6</f>
        <v>1.0221931333449401</v>
      </c>
      <c r="CF63" s="12">
        <f>CF62/CF$6</f>
        <v>1.0993043908610596</v>
      </c>
      <c r="CG63" s="12">
        <f>CG62/CG$6</f>
        <v>1.1779528976127709</v>
      </c>
      <c r="CH63" s="12">
        <f>CH62/CH$6</f>
        <v>0.95157915652860892</v>
      </c>
      <c r="CI63" s="12">
        <f>CI62/CI$6</f>
        <v>0.62021558427347356</v>
      </c>
      <c r="CJ63" s="12">
        <f>CJ62/CJ$6</f>
        <v>0.84099147349191694</v>
      </c>
      <c r="CK63" s="12">
        <f>CK62/CK$6</f>
        <v>1.2279547015987464</v>
      </c>
      <c r="CL63" s="12">
        <f>CL62/CL$6</f>
        <v>0.49814344165703267</v>
      </c>
      <c r="CM63" s="12">
        <f>CM62/CM$6</f>
        <v>1.0233960251848424</v>
      </c>
      <c r="CN63" s="12">
        <f>CN62/CN$6</f>
        <v>0.78485463028061375</v>
      </c>
      <c r="CO63" s="12">
        <f>CO62/CO$6</f>
        <v>0.75963338727244112</v>
      </c>
      <c r="CP63" s="12">
        <f>CP62/CP$6</f>
        <v>1.0207638084723438</v>
      </c>
      <c r="CQ63" s="12">
        <f>CQ62/CQ$6</f>
        <v>1.0358296184050917</v>
      </c>
      <c r="CR63" s="12">
        <f>CR62/CR$6</f>
        <v>1.178974051927248</v>
      </c>
      <c r="CS63" s="12">
        <f>CS62/CS$6</f>
        <v>1.0306984849076404</v>
      </c>
      <c r="CT63" s="12">
        <f>CT62/CT$6</f>
        <v>1.1314593897468073</v>
      </c>
      <c r="CU63" s="12">
        <f>CU62/CU$6</f>
        <v>0.97060380205971031</v>
      </c>
      <c r="CV63" s="12">
        <f>CV62/CV$6</f>
        <v>0.59507769217948336</v>
      </c>
      <c r="CW63" s="12">
        <f>CW62/CW$6</f>
        <v>0.93226156748300182</v>
      </c>
      <c r="CX63" s="12">
        <f>CX62/CX$6</f>
        <v>1.2148422924118987</v>
      </c>
      <c r="CY63" s="12">
        <f>CY62/CY$6</f>
        <v>0.45409682441582561</v>
      </c>
      <c r="CZ63" s="12">
        <f>CZ62/CZ$6</f>
        <v>1.1386905294301817</v>
      </c>
      <c r="DA63" s="12">
        <f>DA62/DA$6</f>
        <v>0.88922282306714218</v>
      </c>
      <c r="DB63" s="12">
        <f>DB62/DB$6</f>
        <v>0.92706012298110985</v>
      </c>
      <c r="DC63" s="12"/>
      <c r="DD63" s="12">
        <f>DD62/DD$6</f>
        <v>0.98912614925839693</v>
      </c>
      <c r="DE63" s="12">
        <f>DE62/DE$6</f>
        <v>0.97516139272289204</v>
      </c>
      <c r="DF63" s="12">
        <f>DF62/DF$6</f>
        <v>0.99114162985571963</v>
      </c>
      <c r="DG63" s="12">
        <f>DG62/DG$6</f>
        <v>0.90153664911610432</v>
      </c>
      <c r="DH63" s="12">
        <f>DH62/DH$6</f>
        <v>0.84809007912631429</v>
      </c>
      <c r="DI63" s="12"/>
      <c r="DJ63" s="12">
        <f>DJ62/DJ$6</f>
        <v>0.96741496190037057</v>
      </c>
      <c r="DK63" s="12">
        <f>DK62/DK$6</f>
        <v>1.0244176761649586</v>
      </c>
      <c r="DL63" s="12">
        <f>DL62/DL$6</f>
        <v>0.97777401173979217</v>
      </c>
      <c r="DM63" s="12">
        <f>DM62/DM$6</f>
        <v>0.98450123822224234</v>
      </c>
      <c r="DN63" s="12"/>
      <c r="DO63" s="12"/>
      <c r="DP63" s="12">
        <f>DP62/DP$6</f>
        <v>1.0991694642353127</v>
      </c>
      <c r="DQ63" s="12">
        <f>DQ62/DQ$6</f>
        <v>0.87099839063396645</v>
      </c>
      <c r="DR63" s="12">
        <f>DR62/DR$6</f>
        <v>1.0467043200349631</v>
      </c>
      <c r="DS63" s="12">
        <f>DS62/DS$6</f>
        <v>0.97738586424404517</v>
      </c>
      <c r="DT63" s="12">
        <f>DT62/DT$6</f>
        <v>1.0422659227485591</v>
      </c>
      <c r="DU63" s="12"/>
      <c r="DV63" s="12"/>
      <c r="DW63" s="12"/>
      <c r="DX63" s="12"/>
      <c r="DY63" s="12"/>
      <c r="DZ63" s="33">
        <f>(DZ61/(DO61/10000))/(DZ$5/(DO$5/10000))</f>
        <v>0.75980828200165218</v>
      </c>
      <c r="EA63" s="12">
        <f>EA62/EA$6</f>
        <v>1.2972549957482995</v>
      </c>
      <c r="EB63" s="12">
        <f>EB62/EB$6</f>
        <v>1.1037697531647355</v>
      </c>
      <c r="EC63" s="12">
        <f>EC62/EC$6</f>
        <v>1.198946795886076</v>
      </c>
      <c r="ED63" s="12">
        <f>ED62/ED$6</f>
        <v>0.92791320576370584</v>
      </c>
      <c r="EE63" s="12">
        <f>EE62/EE$6</f>
        <v>1.0853124498957831</v>
      </c>
      <c r="EF63" s="12"/>
      <c r="EG63" s="12"/>
      <c r="EH63" s="12">
        <f>EH62/EH$6</f>
        <v>1.3244214466999122</v>
      </c>
      <c r="EI63" s="12">
        <f>EI62/EI$6</f>
        <v>0.99130938586326767</v>
      </c>
      <c r="EJ63" s="12">
        <f>EJ62/EJ$6</f>
        <v>0.83588670217719541</v>
      </c>
      <c r="EK63" s="12">
        <f>EK62/EK$6</f>
        <v>1.0085359312732141</v>
      </c>
      <c r="EL63" s="12">
        <f>EL62/EL$6</f>
        <v>0.9001862389733295</v>
      </c>
      <c r="EM63" s="12">
        <f>EM62/EM$6</f>
        <v>1.0471992325439858</v>
      </c>
      <c r="EN63" s="12">
        <f>EN62/EN$6</f>
        <v>0.95191960894154837</v>
      </c>
      <c r="EO63" s="12">
        <f>EO62/EO$6</f>
        <v>1.0541128376384561</v>
      </c>
      <c r="EP63" s="12">
        <f>EP62/EP$6</f>
        <v>1.070614136732329</v>
      </c>
      <c r="EQ63" s="12">
        <f>EQ62/EQ$6</f>
        <v>1.2200730902932526</v>
      </c>
      <c r="ER63" s="12">
        <f>ER62/ER$6</f>
        <v>1.0702025203783374</v>
      </c>
      <c r="ES63" s="12">
        <f>ES62/ES$6</f>
        <v>0.98493548456668489</v>
      </c>
      <c r="ET63" s="12">
        <f>ET62/ET$6</f>
        <v>1.0306330855985186</v>
      </c>
      <c r="EU63" s="12">
        <f>EU62/EU$6</f>
        <v>0.94508252331005838</v>
      </c>
      <c r="EV63" s="12">
        <f>EV62/EV$6</f>
        <v>1.0587807053199301</v>
      </c>
      <c r="EW63" s="12">
        <f>EW62/EW$6</f>
        <v>0.9589449923707547</v>
      </c>
      <c r="EX63" s="12">
        <f>EX62/EX$6</f>
        <v>0.96705716847211742</v>
      </c>
      <c r="EY63" s="12">
        <f>EY62/EY$6</f>
        <v>1.0573966782541522</v>
      </c>
      <c r="EZ63" s="12">
        <f>EZ62/EZ$6</f>
        <v>1.066672087712522</v>
      </c>
      <c r="FA63" s="12"/>
      <c r="FB63" s="12"/>
      <c r="FC63" s="12">
        <f>FC62/FC$6</f>
        <v>0.96951141727261136</v>
      </c>
      <c r="FD63" s="12">
        <f>FD62/FD$6</f>
        <v>1.004600428818252</v>
      </c>
      <c r="FE63" s="12">
        <f>FE62/FE$6</f>
        <v>0.97228144989339005</v>
      </c>
      <c r="FF63" s="12">
        <f>FF62/FF$6</f>
        <v>1.2603648424543947</v>
      </c>
      <c r="FG63" s="12">
        <f>FG62/FG$6</f>
        <v>0.85018693514675148</v>
      </c>
      <c r="FH63" s="12">
        <f>FH62/FH$6</f>
        <v>1.0428399457871387</v>
      </c>
      <c r="FI63" s="12">
        <f>FI62/FI$6</f>
        <v>0.76803482587064675</v>
      </c>
      <c r="FJ63" s="12">
        <f>FJ62/FJ$6</f>
        <v>1.0803127221037669</v>
      </c>
      <c r="FK63" s="12">
        <f>FK62/FK$6</f>
        <v>0.76315669359623894</v>
      </c>
      <c r="FL63" s="12">
        <f>FL62/FL$6</f>
        <v>1.1014492753623188</v>
      </c>
      <c r="FM63" s="12">
        <f>FM62/FM$6</f>
        <v>1.1216644052464946</v>
      </c>
      <c r="FN63" s="12">
        <f>FN62/FN$6</f>
        <v>0.82197707116590946</v>
      </c>
      <c r="FO63" s="12">
        <f>FO62/FO$6</f>
        <v>1.0177765297967472</v>
      </c>
      <c r="FP63" s="12">
        <f>FP62/FP$6</f>
        <v>1.1913037551966197</v>
      </c>
      <c r="FQ63" s="12">
        <f>FQ62/FQ$6</f>
        <v>1.0516951665513492</v>
      </c>
      <c r="FR63" s="12">
        <f>FR62/FR$6</f>
        <v>0.84024322830292975</v>
      </c>
      <c r="FS63" s="12"/>
      <c r="FT63" s="12">
        <f>FT61/FT$5</f>
        <v>0.98685415641149543</v>
      </c>
      <c r="FU63" s="12">
        <f>FU62/FU$6</f>
        <v>1.3167701318658489</v>
      </c>
      <c r="FV63" s="12">
        <f>FV62/FV$6</f>
        <v>1.137763845982444</v>
      </c>
      <c r="FW63" s="18"/>
      <c r="FX63" s="12">
        <f>FX62/FX$6</f>
        <v>1.2511951298013573</v>
      </c>
      <c r="FY63" s="12">
        <f>FY62/FY$6</f>
        <v>1.1111989059189167</v>
      </c>
      <c r="FZ63" s="12">
        <f>FZ62/FZ$6</f>
        <v>1.0094563990067944</v>
      </c>
      <c r="GA63" s="12">
        <f>GA62/GA$6</f>
        <v>0.99122435248193741</v>
      </c>
      <c r="GB63" s="12">
        <f>GB62/GB$6</f>
        <v>0.86742959229080097</v>
      </c>
      <c r="GC63" s="12">
        <f>GC62/GC$6</f>
        <v>0.8786283659392804</v>
      </c>
      <c r="GD63" s="45"/>
      <c r="GE63" s="12">
        <f>GE61/GE$5</f>
        <v>1.1081825421205331</v>
      </c>
      <c r="GF63" s="12">
        <f>GF62/GF$6</f>
        <v>0.93036419840650852</v>
      </c>
      <c r="GG63" s="12">
        <f>GG62/GG$6</f>
        <v>1.064464324308422</v>
      </c>
      <c r="GH63" s="12">
        <f>GH62/GH$6</f>
        <v>0.72574719747192695</v>
      </c>
      <c r="GI63" s="12">
        <f>GI62/GI$6</f>
        <v>0.98942075893463322</v>
      </c>
      <c r="GJ63" s="12">
        <f>GJ62/GJ$6</f>
        <v>1.1242653015356108</v>
      </c>
      <c r="GK63" s="12">
        <f>GK62/GK$6</f>
        <v>1.1708065890651864</v>
      </c>
      <c r="GL63" s="12">
        <f>GL62/GL$6</f>
        <v>1.2085318867918089</v>
      </c>
      <c r="GM63" s="12">
        <f>GM62/GM$6</f>
        <v>1.2912365041795983</v>
      </c>
      <c r="GN63" s="12">
        <f>GN62/GN$6</f>
        <v>1.3655129707040621</v>
      </c>
      <c r="GO63" s="12">
        <f>GO62/GO$6</f>
        <v>1.379651203840994</v>
      </c>
      <c r="GP63" s="12">
        <f>GP61/GP$5</f>
        <v>1.1490611412908081</v>
      </c>
      <c r="GQ63" s="12">
        <f>GQ61/GQ$5</f>
        <v>1.0368879653094449</v>
      </c>
      <c r="GR63" s="18"/>
      <c r="GS63" s="12">
        <f>GS62/GS$6</f>
        <v>1.1191691837343749</v>
      </c>
      <c r="GT63" s="12">
        <f>GT62/GT$6</f>
        <v>1.0150780100391219</v>
      </c>
      <c r="GU63" s="12">
        <f>GU62/GU$6</f>
        <v>0.87371769573938551</v>
      </c>
      <c r="GV63" s="12">
        <f>GV62/GV$6</f>
        <v>0.84309639155181726</v>
      </c>
      <c r="GW63" s="18"/>
      <c r="GX63" s="12">
        <f>GX62/GX$6</f>
        <v>0.93496751835105651</v>
      </c>
      <c r="GY63" s="12">
        <f>GY62/GY$6</f>
        <v>1.164881386051235</v>
      </c>
      <c r="GZ63" s="1"/>
      <c r="HA63" s="12">
        <f>HA62/HA$6</f>
        <v>1.0009791463694353</v>
      </c>
      <c r="HB63" s="12">
        <f>HB62/HB$6</f>
        <v>1.0093989288895568</v>
      </c>
      <c r="HC63" s="12">
        <f>HC62/HC$6</f>
        <v>1.0009947510000836</v>
      </c>
      <c r="HD63" s="12">
        <f>HD62/HD$6</f>
        <v>1.0022732129790353</v>
      </c>
      <c r="HE63" s="12">
        <f>HE62/HE$6</f>
        <v>1.0186153711544963</v>
      </c>
      <c r="HF63" s="12">
        <f>HF62/HF$6</f>
        <v>0.99906238521958013</v>
      </c>
      <c r="HG63" s="12">
        <f>HG62/HG$6</f>
        <v>1.0111857681575231</v>
      </c>
      <c r="HH63" s="12">
        <f>HH62/HH$6</f>
        <v>1.0159132477600352</v>
      </c>
      <c r="HI63" s="18"/>
      <c r="HJ63" s="12">
        <f>HJ62/HJ$6</f>
        <v>0.9932421000150693</v>
      </c>
      <c r="HK63" s="12">
        <f>HK62/HK$6</f>
        <v>0.99096504534114027</v>
      </c>
      <c r="HL63" s="12">
        <f>HL62/HL$6</f>
        <v>1.0032438892675684</v>
      </c>
      <c r="HM63" s="12">
        <f>HM62/HM$6</f>
        <v>0.99917952962426138</v>
      </c>
      <c r="HN63" s="12">
        <f>HN62/HN$6</f>
        <v>0.97944371563495136</v>
      </c>
      <c r="HO63" s="12">
        <f>HO62/HO$6</f>
        <v>1.0278252690612359</v>
      </c>
      <c r="HP63" s="12">
        <f>HP62/HP$6</f>
        <v>0.94317860060779235</v>
      </c>
      <c r="HQ63" s="18"/>
      <c r="HR63" s="12">
        <f>HR62/HR$6</f>
        <v>1.0108617619949964</v>
      </c>
      <c r="HS63" s="12">
        <f>HS62/HS$6</f>
        <v>1.0203973561464408</v>
      </c>
      <c r="HT63" s="18"/>
      <c r="HU63" s="12">
        <f>HU62/HU$6</f>
        <v>1.2013432982105199</v>
      </c>
      <c r="HV63" s="12">
        <f>HV62/HV$6</f>
        <v>0.94653781868604248</v>
      </c>
      <c r="HW63" s="12">
        <f>HW62/HW$6</f>
        <v>1.0022942919200448</v>
      </c>
      <c r="HX63" s="12">
        <f>HX62/HX$6</f>
        <v>1.0299621236302643</v>
      </c>
      <c r="HY63" s="12">
        <f>HY62/HY$6</f>
        <v>0.9563524358449611</v>
      </c>
      <c r="HZ63" s="12">
        <f>HZ62/HZ$6</f>
        <v>0.96376038610707448</v>
      </c>
      <c r="IA63" s="18"/>
      <c r="IB63" s="12">
        <f>IB62/IB$6</f>
        <v>0.99927720638138751</v>
      </c>
      <c r="IC63" s="12">
        <f>IC62/IC$6</f>
        <v>1.0059661339591301</v>
      </c>
      <c r="ID63" s="12">
        <f>ID62/ID$6</f>
        <v>0.98473512472135649</v>
      </c>
      <c r="IE63" s="12">
        <f>IE62/IE$6</f>
        <v>1.0636053657165234</v>
      </c>
      <c r="IF63" s="12">
        <f>IF62/IF$6</f>
        <v>0.93493897802903003</v>
      </c>
      <c r="IG63" s="12">
        <f>IG62/IG$6</f>
        <v>1.0047760260638889</v>
      </c>
      <c r="IH63" s="18"/>
      <c r="II63" s="12">
        <f>II62/II$6</f>
        <v>0.99906570965638586</v>
      </c>
      <c r="IJ63" s="12">
        <f>IJ62/IJ$6</f>
        <v>1.0596632419107217</v>
      </c>
      <c r="IK63" s="12">
        <f>IK62/IK$6</f>
        <v>0.93728818047023943</v>
      </c>
      <c r="IL63" s="12">
        <f>IL62/IL$6</f>
        <v>0.94071930609889698</v>
      </c>
      <c r="IM63" s="18"/>
      <c r="IN63" s="12">
        <f>IN62/IN$6</f>
        <v>0.96384701220653546</v>
      </c>
      <c r="IO63" s="12">
        <f>IO62/IO$6</f>
        <v>1.0190454722645059</v>
      </c>
      <c r="IP63" s="12">
        <f>IP62/IP$6</f>
        <v>0.97833000862020147</v>
      </c>
      <c r="IQ63" s="12">
        <f>IQ62/IQ$6</f>
        <v>1.072955761419162</v>
      </c>
      <c r="IR63" s="12">
        <f>IR62/IR$6</f>
        <v>0.98428207956728053</v>
      </c>
      <c r="IS63" s="12">
        <f>IS62/IS$6</f>
        <v>1.0445174611712364</v>
      </c>
      <c r="IT63" s="12">
        <f>IT62/IT$6</f>
        <v>1.0115213230033082</v>
      </c>
      <c r="IU63" s="12">
        <f>IU62/IU$6</f>
        <v>1.0717115243825055</v>
      </c>
      <c r="IV63" s="12">
        <f>IV62/IV$6</f>
        <v>1.001433964816598</v>
      </c>
      <c r="IW63" s="12">
        <f>IW62/IW$6</f>
        <v>0.86412879659531183</v>
      </c>
      <c r="IX63" s="12">
        <f>IX62/IX$6</f>
        <v>0.94613000923370072</v>
      </c>
      <c r="IY63" s="12">
        <f>IY62/IY$6</f>
        <v>0.82706650124570058</v>
      </c>
      <c r="IZ63" s="12">
        <f>IZ62/IZ$6</f>
        <v>1.0681618220429132</v>
      </c>
      <c r="JA63" s="12">
        <f>JA62/JA$6</f>
        <v>1.0575145648322166</v>
      </c>
      <c r="JB63" s="12">
        <f>JB62/JB$6</f>
        <v>1.002494811727705</v>
      </c>
      <c r="JC63" s="12">
        <f>JC62/JC$6</f>
        <v>0.98640422885751933</v>
      </c>
      <c r="JD63" s="12">
        <f>JD62/JD$6</f>
        <v>1.0202100890398524</v>
      </c>
      <c r="JE63" s="12">
        <f>JE62/JE$6</f>
        <v>1.0323285896821439</v>
      </c>
      <c r="JF63" s="12">
        <f>JF62/JF$6</f>
        <v>1.0508051229022823</v>
      </c>
      <c r="JG63" s="12">
        <f>JG62/JG$6</f>
        <v>1.0480026808664811</v>
      </c>
      <c r="JH63" s="12">
        <f>JH62/JH$6</f>
        <v>0.98516814732671287</v>
      </c>
      <c r="JI63" s="12">
        <f>JI62/JI$6</f>
        <v>1.0169082532591325</v>
      </c>
      <c r="JJ63" s="12">
        <f>JJ62/JJ$6</f>
        <v>1.01002840714033</v>
      </c>
      <c r="JK63" s="12">
        <f>JK62/JK$6</f>
        <v>1.0178141244719572</v>
      </c>
      <c r="JL63" s="12">
        <f>JL62/JL$6</f>
        <v>0.99637270517380661</v>
      </c>
      <c r="JM63" s="7"/>
      <c r="JN63" s="12"/>
      <c r="JO63" s="12">
        <f>JO62/JO$6</f>
        <v>1.1341775364847169</v>
      </c>
      <c r="JP63" s="12">
        <f>JP62/JP$6</f>
        <v>0.99178130298108047</v>
      </c>
      <c r="JQ63" s="12">
        <f>JQ62/JQ$6</f>
        <v>1.0114287099227042</v>
      </c>
      <c r="JR63" s="12">
        <f>JR62/JR$6</f>
        <v>1.0750228776021946</v>
      </c>
      <c r="JS63" s="12">
        <f>JS62/JS$6</f>
        <v>1.0201470069991381</v>
      </c>
      <c r="JT63" s="12">
        <f>JT62/JT$6</f>
        <v>0.97214762639292229</v>
      </c>
      <c r="JU63" s="12">
        <f>JU62/JU$6</f>
        <v>0.94007569351431641</v>
      </c>
      <c r="JV63" s="12">
        <f>JV62/JV$6</f>
        <v>1.0635325956701107</v>
      </c>
      <c r="JW63" s="12">
        <f>JW62/JW$6</f>
        <v>0.82992543233185567</v>
      </c>
      <c r="JX63" s="12">
        <f>JX62/JX$6</f>
        <v>1.071123032798303</v>
      </c>
      <c r="JY63" s="12">
        <f>JY62/JY$6</f>
        <v>1.0341230672889112</v>
      </c>
      <c r="JZ63" s="12">
        <f>JZ62/JZ$6</f>
        <v>1.1856108369689009</v>
      </c>
      <c r="KA63" s="7"/>
      <c r="KB63" s="12">
        <f>KB62/KB$6</f>
        <v>0.96886866480334455</v>
      </c>
      <c r="KC63" s="12">
        <f>KC62/KC$6</f>
        <v>0.91661493206818756</v>
      </c>
      <c r="KD63" s="12">
        <f>KD62/KD$6</f>
        <v>0.97579546177348897</v>
      </c>
      <c r="KE63" s="12">
        <f>KE62/KE$6</f>
        <v>0.95825398746149859</v>
      </c>
      <c r="KF63" s="12">
        <f>KF62/KF$6</f>
        <v>0.97656383949501602</v>
      </c>
      <c r="KG63" s="12">
        <f>KG62/KG$6</f>
        <v>1.0219823983058667</v>
      </c>
      <c r="KH63" s="12">
        <f>KH62/KH$6</f>
        <v>0.9553351220165287</v>
      </c>
      <c r="KI63" s="12">
        <f>KI62/KI$6</f>
        <v>1.0318464268637528</v>
      </c>
      <c r="KJ63" s="12">
        <f>KJ62/KJ$6</f>
        <v>1.0515476430872279</v>
      </c>
      <c r="KK63" s="12">
        <f>KK62/KK$6</f>
        <v>0.94439285114422922</v>
      </c>
      <c r="KL63" s="12">
        <f>KL62/KL$6</f>
        <v>0.99849343794226908</v>
      </c>
      <c r="KM63" s="12">
        <f>KM62/KM$6</f>
        <v>0.96855085047233647</v>
      </c>
      <c r="KN63" s="12">
        <f>KN62/KN$6</f>
        <v>0.89521308161597923</v>
      </c>
      <c r="KO63" s="12">
        <f>KO62/KO$6</f>
        <v>0.89311879091365409</v>
      </c>
      <c r="KP63" s="12">
        <f>KP62/KP$6</f>
        <v>0.95722819945062787</v>
      </c>
      <c r="KQ63" s="12">
        <f>KQ62/KQ$6</f>
        <v>0.97395763716923189</v>
      </c>
      <c r="KR63" s="12">
        <f>KR62/KR$6</f>
        <v>0.98242045654050647</v>
      </c>
      <c r="KS63" s="12">
        <f>KS62/KS$6</f>
        <v>1.0449319395093519</v>
      </c>
      <c r="KT63" s="12">
        <f>KT62/KT$6</f>
        <v>0.99413475549793673</v>
      </c>
      <c r="KU63" s="12">
        <f>KU62/KU$6</f>
        <v>0.98763276052963789</v>
      </c>
      <c r="KV63" s="12">
        <f>KV62/KV$6</f>
        <v>1.0340663311674092</v>
      </c>
      <c r="KW63" s="12">
        <f>KW62/KW$6</f>
        <v>0.98407131175247231</v>
      </c>
      <c r="KX63" s="12">
        <f>KX62/KX$6</f>
        <v>1.018116199549479</v>
      </c>
      <c r="KY63" s="12">
        <f>KY62/KY$6</f>
        <v>1.0218668013407586</v>
      </c>
      <c r="KZ63" s="12">
        <f>KZ62/KZ$6</f>
        <v>1.0131147244485301</v>
      </c>
      <c r="LA63" s="12">
        <f>LA62/LA$6</f>
        <v>1.0110578417459084</v>
      </c>
      <c r="LB63" s="12">
        <f>LB62/LB$6</f>
        <v>0.97620558900922805</v>
      </c>
      <c r="LC63" s="12">
        <f>LC62/LC$6</f>
        <v>0.97274067212623283</v>
      </c>
      <c r="LD63" s="12">
        <f>LD62/LD$6</f>
        <v>1.0020319732254996</v>
      </c>
      <c r="LE63" s="12">
        <f>LE62/LE$6</f>
        <v>0.96498998585282114</v>
      </c>
      <c r="LF63" s="12">
        <f>LF62/LF$6</f>
        <v>0.99850035684373761</v>
      </c>
      <c r="LG63" s="7"/>
      <c r="LH63" s="7"/>
      <c r="LI63" s="12"/>
      <c r="LJ63" s="72" t="e">
        <f>LJ62/LJ$6</f>
        <v>#DIV/0!</v>
      </c>
      <c r="LK63" s="72" t="e">
        <f>LK62/LK$6</f>
        <v>#DIV/0!</v>
      </c>
      <c r="LL63" s="12">
        <f>LL62/LL$6</f>
        <v>1.6921768707482991</v>
      </c>
      <c r="LM63" s="12">
        <f>LM62/LM$6</f>
        <v>0.85285714285714287</v>
      </c>
      <c r="LN63" s="12">
        <f>LN62/LN$6</f>
        <v>0.86147186147186139</v>
      </c>
      <c r="LO63" s="12">
        <f>LO62/LO$6</f>
        <v>0.76469258589511757</v>
      </c>
      <c r="LP63" s="12">
        <f>LP62/LP$6</f>
        <v>0.69097222222222221</v>
      </c>
      <c r="LQ63" s="12">
        <f>LQ62/LQ$6</f>
        <v>0.50168067226890756</v>
      </c>
      <c r="LR63" s="12">
        <f>LR62/LR$6</f>
        <v>0.91117216117216104</v>
      </c>
      <c r="LS63" s="12">
        <f>LS62/LS$6</f>
        <v>0.86672473867595823</v>
      </c>
      <c r="LT63" s="7"/>
      <c r="LU63" s="12">
        <f>LU62/LU$6</f>
        <v>0.79806607702928856</v>
      </c>
      <c r="LV63" s="12">
        <f>LV62/LV$6</f>
        <v>0.87570988601498523</v>
      </c>
      <c r="LW63" s="7"/>
      <c r="LX63" s="7"/>
      <c r="LY63" s="12"/>
      <c r="LZ63" s="12"/>
      <c r="MA63" s="12"/>
      <c r="MB63" s="7"/>
      <c r="MC63" s="12"/>
      <c r="MD63" s="12"/>
      <c r="ME63" s="12"/>
      <c r="MF63" s="12"/>
      <c r="MG63" s="12">
        <f>MG62/MG$6</f>
        <v>1.4194863111230321E-4</v>
      </c>
      <c r="MH63" s="12">
        <f>MH62/MH$6</f>
        <v>1.050514919620844E-4</v>
      </c>
      <c r="MI63" s="12">
        <f>MI62/MI$6</f>
        <v>9.7680544668739635E-5</v>
      </c>
      <c r="MJ63" s="12">
        <f>MJ62/MJ$6</f>
        <v>1.1090651239222924E-4</v>
      </c>
      <c r="MK63" s="12">
        <f>MK62/MK$6</f>
        <v>2.6245728806552093E-3</v>
      </c>
      <c r="ML63" s="12">
        <f>ML62/ML$6</f>
        <v>1.5074576690153732E-4</v>
      </c>
      <c r="MM63" s="12">
        <f>MM62/MM$6</f>
        <v>1.5690262412078944E-4</v>
      </c>
      <c r="MN63" s="12">
        <f>MN62/MN$6</f>
        <v>1.9235798083982512E-4</v>
      </c>
      <c r="MO63" s="12">
        <f>MO62/MO$6</f>
        <v>1.4643078603435893E-4</v>
      </c>
      <c r="MP63" s="12">
        <f>MP62/MP$6</f>
        <v>4.133318394798793E-3</v>
      </c>
      <c r="MQ63" s="12">
        <f>MQ62/MQ$6</f>
        <v>2.8010425902026291E-4</v>
      </c>
      <c r="MR63" s="12">
        <f>MR62/MR$6</f>
        <v>5.1814899847222684E-4</v>
      </c>
      <c r="MS63" s="12">
        <f>MS62/MS$6</f>
        <v>1.3164706518369561E-4</v>
      </c>
      <c r="MT63" s="12">
        <f>MT62/MT$6</f>
        <v>1.9097959668978883E-3</v>
      </c>
      <c r="MU63" s="12">
        <f>MU62/MU$6</f>
        <v>2.1227347808409973E-4</v>
      </c>
      <c r="MV63" s="12">
        <f>MV62/MV$6</f>
        <v>7.2687143428310926E-5</v>
      </c>
      <c r="MW63" s="12">
        <f>MW62/MW$6</f>
        <v>2.3676249145823607E-4</v>
      </c>
      <c r="MX63" s="12">
        <f>MX62/MX$6</f>
        <v>1.0406116579769719E-4</v>
      </c>
      <c r="MY63" s="12">
        <f>MY62/MY$6</f>
        <v>1.4663719089302109E-4</v>
      </c>
      <c r="MZ63" s="12">
        <f>MZ62/MZ$6</f>
        <v>3.1016300030914476E-4</v>
      </c>
      <c r="NA63" s="7"/>
      <c r="NB63" s="7"/>
      <c r="NC63" s="12">
        <f>NC62/NC$6</f>
        <v>0.98406018366856707</v>
      </c>
      <c r="ND63" s="12">
        <f>ND62/ND$6</f>
        <v>1.0151633880097479</v>
      </c>
      <c r="NE63" s="12">
        <f>NE62/NE$6</f>
        <v>1.1210013947429525</v>
      </c>
      <c r="NF63" s="12">
        <f>NF62/NF$6</f>
        <v>1.1964148803778514</v>
      </c>
      <c r="NG63" s="12">
        <f>NG62/NG$6</f>
        <v>1.2099061137921381</v>
      </c>
      <c r="NH63" s="12">
        <f>NH62/NH$6</f>
        <v>0.65645732609867102</v>
      </c>
      <c r="NI63" s="12">
        <f>NI62/NI$6</f>
        <v>0.89974721894281662</v>
      </c>
      <c r="NJ63" s="12">
        <f>NJ62/NJ$6</f>
        <v>1.1242641962729489</v>
      </c>
      <c r="NK63" s="12">
        <f>NK62/NK$6</f>
        <v>1.189495617511646</v>
      </c>
      <c r="NL63" s="12">
        <f>NL62/NL$6</f>
        <v>1.2194897863654335</v>
      </c>
      <c r="NM63" s="12">
        <f>NM62/NM$6</f>
        <v>1.1723394314532056</v>
      </c>
      <c r="NN63" s="12">
        <f>NN62/NN$6</f>
        <v>0.65645732609867102</v>
      </c>
      <c r="NO63" s="12">
        <f>NO62/NO$6</f>
        <v>0.89974721894281662</v>
      </c>
      <c r="NP63" s="12">
        <f>NP62/NP$6</f>
        <v>1.1242641962729489</v>
      </c>
      <c r="NQ63" s="12">
        <f>NQ62/NQ$6</f>
        <v>1.1938217290355515</v>
      </c>
    </row>
    <row r="64" spans="1:381">
      <c r="A64" s="5" t="s">
        <v>412</v>
      </c>
      <c r="B64" s="10">
        <f>B58+B46+B43+B49</f>
        <v>110905</v>
      </c>
      <c r="C64" s="10">
        <f>C58+C46+C43+C49</f>
        <v>56429</v>
      </c>
      <c r="D64" s="10">
        <f>D58+D46+D43+D49</f>
        <v>54476</v>
      </c>
      <c r="E64" s="10">
        <f>E58+E46+E43+E49</f>
        <v>6451</v>
      </c>
      <c r="F64" s="10">
        <f>F58+F46+F43+F49</f>
        <v>6422</v>
      </c>
      <c r="G64" s="10">
        <f>G58+G46+G43+G49</f>
        <v>3165</v>
      </c>
      <c r="H64" s="10">
        <f>H58+H46+H43+H49</f>
        <v>11059</v>
      </c>
      <c r="I64" s="10">
        <f>I58+I46+I43+I49</f>
        <v>51033</v>
      </c>
      <c r="J64" s="10">
        <f>J58+J46+J43+J49</f>
        <v>17893</v>
      </c>
      <c r="K64" s="10">
        <f>K58+K46+K43+K49</f>
        <v>12877</v>
      </c>
      <c r="L64" s="10">
        <f>L58+L46+L43+L49</f>
        <v>2005</v>
      </c>
      <c r="M64" s="10">
        <f>M58+M46+M43+M49</f>
        <v>16038</v>
      </c>
      <c r="N64" s="10">
        <f>N58+N46+N43+N49</f>
        <v>11059</v>
      </c>
      <c r="O64" s="10">
        <f>O58+O46+O43+O49</f>
        <v>51033</v>
      </c>
      <c r="P64" s="10">
        <f>P58+P46+P43+P49</f>
        <v>17893</v>
      </c>
      <c r="Q64" s="10">
        <f>Q58+Q46+Q43+Q49</f>
        <v>14882</v>
      </c>
      <c r="R64" s="10">
        <f>R58+R46+R43+R49</f>
        <v>55381</v>
      </c>
      <c r="S64" s="10">
        <f>S58+S46+S43+S49</f>
        <v>5784</v>
      </c>
      <c r="T64" s="10">
        <f>T58+T46+T43+T49</f>
        <v>18491</v>
      </c>
      <c r="U64" s="10">
        <f>U58+U46+U43+U49</f>
        <v>2793</v>
      </c>
      <c r="V64" s="10">
        <f>V58+V46+V43+V49</f>
        <v>16979</v>
      </c>
      <c r="W64" s="10">
        <f>W58+W46+W43+W49</f>
        <v>5646</v>
      </c>
      <c r="X64" s="10">
        <f>X58+X46+X43+X49</f>
        <v>4403</v>
      </c>
      <c r="Y64" s="10">
        <f>Y58+Y46+Y43+Y49</f>
        <v>1285</v>
      </c>
      <c r="Z64" s="10">
        <f>Z58+Z46+Z43+Z49</f>
        <v>55381</v>
      </c>
      <c r="AA64" s="10">
        <f>AA58+AA46+AA43+AA49</f>
        <v>29175</v>
      </c>
      <c r="AB64" s="10">
        <f>AB58+AB46+AB43+AB49</f>
        <v>489</v>
      </c>
      <c r="AC64" s="10">
        <f>AC58+AC46+AC43+AC49</f>
        <v>5366</v>
      </c>
      <c r="AD64" s="10">
        <f>AD58+AD46+AD43+AD49</f>
        <v>5984</v>
      </c>
      <c r="AE64" s="10">
        <f>AE58+AE46+AE43+AE49</f>
        <v>13883</v>
      </c>
      <c r="AF64" s="10">
        <f>AF58+AF46+AF43+AF49</f>
        <v>484</v>
      </c>
      <c r="AG64" s="10">
        <f>AG58+AG46+AG43+AG49</f>
        <v>5212</v>
      </c>
      <c r="AH64" s="10">
        <f>AH58+AH46+AH43+AH49</f>
        <v>55381</v>
      </c>
      <c r="AI64" s="10">
        <f>AI58+AI46+AI43+AI49</f>
        <v>490</v>
      </c>
      <c r="AJ64" s="10">
        <f>AJ58+AJ46+AJ43+AJ49</f>
        <v>5220</v>
      </c>
      <c r="AK64" s="10">
        <f>AK58+AK46+AK43+AK49</f>
        <v>33474</v>
      </c>
      <c r="AL64" s="10">
        <f>AL58+AL46+AL43+AL49</f>
        <v>12475</v>
      </c>
      <c r="AM64" s="10">
        <f>AM58+AM46+AM43+AM49</f>
        <v>3722</v>
      </c>
      <c r="AN64" s="18">
        <f>((AN58*$FS58)+(AN46*$FS46)+(AN43*$FS43)+(AN49*$FS49))/$FS64</f>
        <v>4.0970939887080702</v>
      </c>
      <c r="AO64" s="10">
        <f>AO58+AO46+AO43+AO49</f>
        <v>55381</v>
      </c>
      <c r="AP64" s="10">
        <f>AP58+AP46+AP43+AP49</f>
        <v>24275</v>
      </c>
      <c r="AQ64" s="10">
        <f>AQ58+AQ46+AQ43+AQ49</f>
        <v>18658</v>
      </c>
      <c r="AR64" s="10">
        <f>AR58+AR46+AR43+AR49</f>
        <v>10830</v>
      </c>
      <c r="AS64" s="10">
        <f>AS58+AS46+AS43+AS49</f>
        <v>1487</v>
      </c>
      <c r="AT64" s="10">
        <f>AT58+AT46+AT43+AT49</f>
        <v>131</v>
      </c>
      <c r="AU64" s="10">
        <f>AU58+AU46+AU43+AU49</f>
        <v>1629</v>
      </c>
      <c r="AV64" s="10">
        <f>AV58+AV46+AV43+AV49</f>
        <v>10884</v>
      </c>
      <c r="AW64" s="12"/>
      <c r="AX64" s="10">
        <f>AX58+AX46+AX43+AX49</f>
        <v>1121</v>
      </c>
      <c r="AY64" s="10">
        <f>AY58+AY46+AY43+AY49</f>
        <v>16799</v>
      </c>
      <c r="AZ64" s="10">
        <f>AZ58+AZ46+AZ43+AZ49</f>
        <v>17764</v>
      </c>
      <c r="BA64" s="10">
        <f>BA58+BA46+BA43+BA49</f>
        <v>1739</v>
      </c>
      <c r="BB64" s="10">
        <f>BB58+BB46+BB43+BB49</f>
        <v>247</v>
      </c>
      <c r="BC64" s="10">
        <f>BC58+BC46+BC43+BC49</f>
        <v>2318</v>
      </c>
      <c r="BD64" s="10">
        <f>BD58+BD46+BD43+BD49</f>
        <v>9693</v>
      </c>
      <c r="BE64" s="10">
        <f>BE58+BE46+BE43+BE49</f>
        <v>552</v>
      </c>
      <c r="BF64" s="10">
        <f>BF58+BF46+BF43+BF49</f>
        <v>5243</v>
      </c>
      <c r="BG64" s="10">
        <f>BG58+BG46+BG43+BG49</f>
        <v>57175</v>
      </c>
      <c r="BH64" s="10">
        <f>BH58+BH46+BH43+BH49</f>
        <v>1326</v>
      </c>
      <c r="BI64" s="10">
        <f>BI58+BI46+BI43+BI49</f>
        <v>506</v>
      </c>
      <c r="BJ64" s="10">
        <f>BJ58+BJ46+BJ43+BJ49</f>
        <v>3186</v>
      </c>
      <c r="BK64" s="10">
        <f>BK58+BK46+BK43+BK49</f>
        <v>4648</v>
      </c>
      <c r="BL64" s="10">
        <f>BL58+BL46+BL43+BL49</f>
        <v>6640</v>
      </c>
      <c r="BM64" s="10">
        <f>BM58+BM46+BM43+BM49</f>
        <v>42687</v>
      </c>
      <c r="BN64" s="10">
        <f>BN58+BN46+BN43+BN49</f>
        <v>52</v>
      </c>
      <c r="BO64" s="12"/>
      <c r="BP64" s="10">
        <f>BP58+BP46+BP43+BP49</f>
        <v>85797</v>
      </c>
      <c r="BQ64" s="10">
        <f>BQ58+BQ46+BQ43+BQ49</f>
        <v>63400</v>
      </c>
      <c r="BR64" s="10">
        <f>BR58+BR46+BR43+BR49</f>
        <v>9986</v>
      </c>
      <c r="BS64" s="10">
        <f>BS58+BS46+BS43+BS49</f>
        <v>38732</v>
      </c>
      <c r="BT64" s="10">
        <f>BT58+BT46+BT43+BT49</f>
        <v>6758</v>
      </c>
      <c r="BU64" s="10">
        <f>BU58+BU46+BU43+BU49</f>
        <v>4062</v>
      </c>
      <c r="BV64" s="10">
        <f>BV58+BV46+BV43+BV49</f>
        <v>3862</v>
      </c>
      <c r="BW64" s="10">
        <f>BW58+BW46+BW43+BW49</f>
        <v>22397</v>
      </c>
      <c r="BX64" s="10">
        <f>BX58+BX46+BX43+BX49</f>
        <v>8864</v>
      </c>
      <c r="BY64" s="10">
        <f>BY58+BY46+BY43+BY49</f>
        <v>4511</v>
      </c>
      <c r="BZ64" s="10">
        <f>BZ58+BZ46+BZ43+BZ49</f>
        <v>3158</v>
      </c>
      <c r="CA64" s="10">
        <f>CA58+CA46+CA43+CA49</f>
        <v>4102</v>
      </c>
      <c r="CB64" s="10">
        <f>CB58+CB46+CB43+CB49</f>
        <v>1762</v>
      </c>
      <c r="CC64" s="10">
        <f>CC58+CC46+CC43+CC49</f>
        <v>42915</v>
      </c>
      <c r="CD64" s="10">
        <f>CD58+CD46+CD43+CD49</f>
        <v>33054</v>
      </c>
      <c r="CE64" s="10">
        <f>CE58+CE46+CE43+CE49</f>
        <v>2633</v>
      </c>
      <c r="CF64" s="10">
        <f>CF58+CF46+CF43+CF49</f>
        <v>21503</v>
      </c>
      <c r="CG64" s="10">
        <f>CG58+CG46+CG43+CG49</f>
        <v>4560</v>
      </c>
      <c r="CH64" s="10">
        <f>CH58+CH46+CH43+CH49</f>
        <v>2619</v>
      </c>
      <c r="CI64" s="10">
        <f>CI58+CI46+CI43+CI49</f>
        <v>1739</v>
      </c>
      <c r="CJ64" s="10">
        <f>CJ58+CJ46+CJ43+CJ49</f>
        <v>9591</v>
      </c>
      <c r="CK64" s="10">
        <f>CK58+CK46+CK43+CK49</f>
        <v>3858</v>
      </c>
      <c r="CL64" s="10">
        <f>CL58+CL46+CL43+CL49</f>
        <v>2164</v>
      </c>
      <c r="CM64" s="10">
        <f>CM58+CM46+CM43+CM49</f>
        <v>438</v>
      </c>
      <c r="CN64" s="10">
        <f>CN58+CN46+CN43+CN49</f>
        <v>2276</v>
      </c>
      <c r="CO64" s="10">
        <f>CO58+CO46+CO43+CO49</f>
        <v>855</v>
      </c>
      <c r="CP64" s="10">
        <f>CP58+CP46+CP43+CP49</f>
        <v>43152</v>
      </c>
      <c r="CQ64" s="10">
        <f>CQ58+CQ46+CQ43+CQ49</f>
        <v>30346</v>
      </c>
      <c r="CR64" s="10">
        <f>CR58+CR46+CR43+CR49</f>
        <v>7353</v>
      </c>
      <c r="CS64" s="10">
        <f>CS58+CS46+CS43+CS49</f>
        <v>17229</v>
      </c>
      <c r="CT64" s="10">
        <f>CT58+CT46+CT43+CT49</f>
        <v>2198</v>
      </c>
      <c r="CU64" s="10">
        <f>CU58+CU46+CU43+CU49</f>
        <v>1443</v>
      </c>
      <c r="CV64" s="10">
        <f>CV58+CV46+CV43+CV49</f>
        <v>2123</v>
      </c>
      <c r="CW64" s="10">
        <f>CW58+CW46+CW43+CW49</f>
        <v>12806</v>
      </c>
      <c r="CX64" s="10">
        <f>CX58+CX46+CX43+CX49</f>
        <v>5006</v>
      </c>
      <c r="CY64" s="10">
        <f>CY58+CY46+CY43+CY49</f>
        <v>2347</v>
      </c>
      <c r="CZ64" s="10">
        <f>CZ58+CZ46+CZ43+CZ49</f>
        <v>2720</v>
      </c>
      <c r="DA64" s="10">
        <f>DA58+DA46+DA43+DA49</f>
        <v>1826</v>
      </c>
      <c r="DB64" s="10">
        <f>DB58+DB46+DB43+DB49</f>
        <v>907</v>
      </c>
      <c r="DC64" s="12"/>
      <c r="DD64" s="10">
        <f>DD58+DD46+DD43+DD49</f>
        <v>58568</v>
      </c>
      <c r="DE64" s="10">
        <f>DE58+DE46+DE43+DE49</f>
        <v>32311</v>
      </c>
      <c r="DF64" s="10">
        <f>DF58+DF46+DF43+DF49</f>
        <v>11646</v>
      </c>
      <c r="DG64" s="10">
        <f>DG58+DG46+DG43+DG49</f>
        <v>4028</v>
      </c>
      <c r="DH64" s="10">
        <f>DH58+DH46+DH43+DH49</f>
        <v>1371</v>
      </c>
      <c r="DI64" s="12"/>
      <c r="DJ64" s="10">
        <f>DJ58+DJ46+DJ43+DJ49</f>
        <v>8919</v>
      </c>
      <c r="DK64" s="10">
        <f>DK58+DK46+DK43+DK49</f>
        <v>10117</v>
      </c>
      <c r="DL64" s="10">
        <f>DL58+DL46+DL43+DL49</f>
        <v>88888</v>
      </c>
      <c r="DM64" s="10">
        <f>DD64+DE64</f>
        <v>90879</v>
      </c>
      <c r="DN64" s="12"/>
      <c r="DO64" s="10">
        <f>DO58+DO46+DO43+DO49</f>
        <v>92739</v>
      </c>
      <c r="DP64" s="10">
        <f>DP58+DP46+DP43+DP49</f>
        <v>18346</v>
      </c>
      <c r="DQ64" s="10">
        <f>DQ58+DQ46+DQ43+DQ49</f>
        <v>11673</v>
      </c>
      <c r="DR64" s="10">
        <f>DR58+DR46+DR43+DR49</f>
        <v>7838</v>
      </c>
      <c r="DS64" s="10">
        <f>DS58+DS46+DS43+DS49</f>
        <v>35914</v>
      </c>
      <c r="DT64" s="10">
        <f>DT58+DT46+DT43+DT49</f>
        <v>18968</v>
      </c>
      <c r="DU64" s="12"/>
      <c r="DV64" s="12"/>
      <c r="DW64" s="12"/>
      <c r="DX64" s="12"/>
      <c r="DY64" s="12"/>
      <c r="DZ64" s="35">
        <f>DZ58+DZ46+DZ43+DZ49</f>
        <v>9640</v>
      </c>
      <c r="EA64" s="10">
        <f>EA58+EA46+EA43+EA49</f>
        <v>780</v>
      </c>
      <c r="EB64" s="10">
        <f>EB58+EB46+EB43+EB49</f>
        <v>5150</v>
      </c>
      <c r="EC64" s="10">
        <f>EC58+EC46+EC43+EC49</f>
        <v>3710</v>
      </c>
      <c r="ED64" s="10">
        <f>ED58+ED46+ED43+ED49</f>
        <v>4870</v>
      </c>
      <c r="EE64" s="10">
        <f>EE58+EE46+EE43+EE49</f>
        <v>4770</v>
      </c>
      <c r="EF64" s="12"/>
      <c r="EG64" s="10">
        <f>EG58+EG46+EG43+EG49</f>
        <v>4810</v>
      </c>
      <c r="EH64" s="10">
        <f>EH58+EH46+EH43+EH49</f>
        <v>580</v>
      </c>
      <c r="EI64" s="10">
        <f>EI58+EI46+EI43+EI49</f>
        <v>180</v>
      </c>
      <c r="EJ64" s="10">
        <f>EJ58+EJ46+EJ43+EJ49</f>
        <v>1125</v>
      </c>
      <c r="EK64" s="10">
        <f>EK58+EK46+EK43+EK49</f>
        <v>905</v>
      </c>
      <c r="EL64" s="10">
        <f>EL58+EL46+EL43+EL49</f>
        <v>1025</v>
      </c>
      <c r="EM64" s="10">
        <f>EM58+EM46+EM43+EM49</f>
        <v>995</v>
      </c>
      <c r="EN64" s="10">
        <f>EN58+EN46+EN43+EN49</f>
        <v>2570</v>
      </c>
      <c r="EO64" s="10">
        <f>EO58+EO46+EO43+EO49</f>
        <v>2240</v>
      </c>
      <c r="EP64" s="10">
        <f>EP58+EP46+EP43+EP49</f>
        <v>140</v>
      </c>
      <c r="EQ64" s="10">
        <f>EQ58+EQ46+EQ43+EQ49</f>
        <v>95</v>
      </c>
      <c r="ER64" s="10">
        <f>ER58+ER46+ER43+ER49</f>
        <v>355</v>
      </c>
      <c r="ES64" s="10">
        <f>ES58+ES46+ES43+ES49</f>
        <v>4220</v>
      </c>
      <c r="ET64" s="10">
        <f>ET58+ET46+ET43+ET49</f>
        <v>2420</v>
      </c>
      <c r="EU64" s="10">
        <f>EU58+EU46+EU43+EU49</f>
        <v>1850</v>
      </c>
      <c r="EV64" s="10">
        <f>EV58+EV46+EV43+EV49</f>
        <v>540</v>
      </c>
      <c r="EW64" s="10">
        <f>EW58+EW46+EW43+EW49</f>
        <v>1185</v>
      </c>
      <c r="EX64" s="10">
        <f>EX58+EX46+EX43+EX49</f>
        <v>1805</v>
      </c>
      <c r="EY64" s="10">
        <f>EY58+EY46+EY43+EY49</f>
        <v>1335</v>
      </c>
      <c r="EZ64" s="10">
        <f>EZ58+EZ46+EZ43+EZ49</f>
        <v>485</v>
      </c>
      <c r="FA64" s="12"/>
      <c r="FB64" s="10">
        <f>FB58+FB46+FB43+FB49</f>
        <v>1105</v>
      </c>
      <c r="FC64" s="10">
        <f>FC58+FC46+FC43+FC49</f>
        <v>215</v>
      </c>
      <c r="FD64" s="10">
        <f>FD58+FD46+FD43+FD49</f>
        <v>720</v>
      </c>
      <c r="FE64" s="10">
        <f>FE58+FE46+FE43+FE49</f>
        <v>155</v>
      </c>
      <c r="FF64" s="10">
        <f>FF58+FF46+FF43+FF49</f>
        <v>15</v>
      </c>
      <c r="FG64" s="10">
        <f>FG58+FG46+FG43+FG49</f>
        <v>280</v>
      </c>
      <c r="FH64" s="10">
        <f>FH58+FH46+FH43+FH49</f>
        <v>825</v>
      </c>
      <c r="FI64" s="10">
        <f>FI58+FI46+FI43+FI49</f>
        <v>175</v>
      </c>
      <c r="FJ64" s="10">
        <f>FJ58+FJ46+FJ43+FJ49</f>
        <v>130</v>
      </c>
      <c r="FK64" s="10">
        <f>FK58+FK46+FK43+FK49</f>
        <v>175</v>
      </c>
      <c r="FL64" s="10">
        <f>FL58+FL46+FL43+FL49</f>
        <v>295</v>
      </c>
      <c r="FM64" s="10">
        <f>FM58+FM46+FM43+FM49</f>
        <v>330</v>
      </c>
      <c r="FN64" s="10">
        <f>FN58+FN46+FN43+FN49</f>
        <v>95</v>
      </c>
      <c r="FO64" s="10">
        <f>FO58+FO46+FO43+FO49</f>
        <v>1010</v>
      </c>
      <c r="FP64" s="10">
        <f>FP58+FP46+FP43+FP49</f>
        <v>95</v>
      </c>
      <c r="FQ64" s="10">
        <f>FQ58+FQ46+FQ43+FQ49</f>
        <v>645</v>
      </c>
      <c r="FR64" s="10">
        <f>FR58+FR46+FR43+FR49</f>
        <v>365</v>
      </c>
      <c r="FS64" s="10">
        <f>FS58+FS46+FS43+FS49</f>
        <v>60220</v>
      </c>
      <c r="FT64" s="17">
        <f>((FT58*$FS58)+(FT46*$FS46)+(FT43*$FS43)+(FT49*$FS49))/$FS64</f>
        <v>30.574908668216541</v>
      </c>
      <c r="FU64" s="10">
        <f>FU58+FU46+FU43+FU49</f>
        <v>8155.8060000000005</v>
      </c>
      <c r="FV64" s="10">
        <f>FV58+FV46+FV43+FV49</f>
        <v>534.37199999999996</v>
      </c>
      <c r="FW64" s="18"/>
      <c r="FX64" s="10">
        <f>FX58+FX46+FX43+FX49</f>
        <v>2231.3200000000002</v>
      </c>
      <c r="FY64" s="10">
        <f>FY58+FY46+FY43+FY49</f>
        <v>10835.93</v>
      </c>
      <c r="FZ64" s="10">
        <f>FZ58+FZ46+FZ43+FZ49</f>
        <v>15787.852000000001</v>
      </c>
      <c r="GA64" s="10">
        <f>GA58+GA46+GA43+GA49</f>
        <v>11340.998</v>
      </c>
      <c r="GB64" s="10">
        <f>GB58+GB46+GB43+GB49</f>
        <v>8825.7039999999997</v>
      </c>
      <c r="GC64" s="10">
        <f>GC58+GC46+GC43+GC49</f>
        <v>11169.52</v>
      </c>
      <c r="GD64" s="45"/>
      <c r="GE64" s="47">
        <f>((GE58*$FS58)+(GE46*$FS46)+(GE43*$FS43)+(GE49*$FS49))/$FS64</f>
        <v>33981.248621720362</v>
      </c>
      <c r="GF64" s="10">
        <f>GF58+GF46+GF43+GF49</f>
        <v>10134.029999999999</v>
      </c>
      <c r="GG64" s="10">
        <f>GG58+GG46+GG43+GG49</f>
        <v>3290.942</v>
      </c>
      <c r="GH64" s="10">
        <f>GH58+GH46+GH43+GH49</f>
        <v>17011.788</v>
      </c>
      <c r="GI64" s="10">
        <f>GI58+GI46+GI43+GI49</f>
        <v>10016.191999999999</v>
      </c>
      <c r="GJ64" s="10">
        <f>GJ58+GJ46+GJ43+GJ49</f>
        <v>8058.1380000000008</v>
      </c>
      <c r="GK64" s="10">
        <f>GK58+GK46+GK43+GK49</f>
        <v>4819.6899999999996</v>
      </c>
      <c r="GL64" s="10">
        <f>GL58+GL46+GL43+GL49</f>
        <v>2538.6570800274512</v>
      </c>
      <c r="GM64" s="10">
        <f>GM58+GM46+GM43+GM49</f>
        <v>2685.6400000000003</v>
      </c>
      <c r="GN64" s="10">
        <f>GN58+GN46+GN43+GN49</f>
        <v>698.06799999999998</v>
      </c>
      <c r="GO64" s="10">
        <f>GO58+GO46+GO43+GO49</f>
        <v>169.44889213178098</v>
      </c>
      <c r="GP64" s="47">
        <f>((GP58*$FS58)+(GP46*$FS46)+(GP43*$FS43)+(GP49*$FS49))/$FS64</f>
        <v>124034.30176021255</v>
      </c>
      <c r="GQ64" s="17">
        <f>GP64/GE64</f>
        <v>3.6500807589786879</v>
      </c>
      <c r="GR64" s="18"/>
      <c r="GS64" s="10">
        <f>GS58+GS46+GS43+GS49</f>
        <v>14250.276</v>
      </c>
      <c r="GT64" s="10">
        <f>GT58+GT46+GT43+GT49</f>
        <v>26941.292000000005</v>
      </c>
      <c r="GU64" s="10">
        <f>GU58+GU46+GU43+GU49</f>
        <v>12740.602000000001</v>
      </c>
      <c r="GV64" s="10">
        <f>GV58+GV46+GV43+GV49</f>
        <v>6287.8300000000008</v>
      </c>
      <c r="GW64" s="18"/>
      <c r="GX64" s="7"/>
      <c r="GY64" s="7"/>
      <c r="GZ64" s="1"/>
      <c r="HA64" s="7"/>
      <c r="HB64" s="7"/>
      <c r="HC64" s="7"/>
      <c r="HD64" s="7"/>
      <c r="HE64" s="7"/>
      <c r="HF64" s="7"/>
      <c r="HG64" s="7"/>
      <c r="HH64" s="7"/>
      <c r="HI64" s="18"/>
      <c r="HJ64" s="7"/>
      <c r="HK64" s="7"/>
      <c r="HL64" s="7"/>
      <c r="HM64" s="7"/>
      <c r="HN64" s="7"/>
      <c r="HO64" s="7"/>
      <c r="HP64" s="7"/>
      <c r="HQ64" s="18"/>
      <c r="HR64" s="7"/>
      <c r="HS64" s="7"/>
      <c r="HT64" s="18"/>
      <c r="HU64" s="7"/>
      <c r="HV64" s="7"/>
      <c r="HW64" s="7"/>
      <c r="HX64" s="7"/>
      <c r="HY64" s="7"/>
      <c r="HZ64" s="7"/>
      <c r="IA64" s="18"/>
      <c r="IB64" s="7"/>
      <c r="IC64" s="7"/>
      <c r="ID64" s="7"/>
      <c r="IE64" s="7"/>
      <c r="IF64" s="7"/>
      <c r="IG64" s="7"/>
      <c r="IH64" s="18"/>
      <c r="II64" s="7"/>
      <c r="IJ64" s="7"/>
      <c r="IK64" s="7"/>
      <c r="IL64" s="7"/>
      <c r="IM64" s="18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10">
        <f>JN58+JN46+JN43+JN49</f>
        <v>58662</v>
      </c>
      <c r="JO64" s="10">
        <f>JO58+JO46+JO43+JO49</f>
        <v>5059</v>
      </c>
      <c r="JP64" s="10">
        <f>JP58+JP46+JP43+JP49</f>
        <v>13021</v>
      </c>
      <c r="JQ64" s="10">
        <f>JQ58+JQ46+JQ43+JQ49</f>
        <v>9058</v>
      </c>
      <c r="JR64" s="10">
        <f>JR58+JR46+JR43+JR49</f>
        <v>7105</v>
      </c>
      <c r="JS64" s="10">
        <f>JS58+JS46+JS43+JS49</f>
        <v>4923</v>
      </c>
      <c r="JT64" s="10">
        <f>JT58+JT46+JT43+JT49</f>
        <v>4989</v>
      </c>
      <c r="JU64" s="10">
        <f>JU58+JU46+JU43+JU49</f>
        <v>5136</v>
      </c>
      <c r="JV64" s="10">
        <f>JV58+JV46+JV43+JV49</f>
        <v>2340</v>
      </c>
      <c r="JW64" s="10">
        <f>JW58+JW46+JW43+JW49</f>
        <v>7031</v>
      </c>
      <c r="JX64" s="10">
        <f>JX58+JX46+JX43+JX49</f>
        <v>6893</v>
      </c>
      <c r="JY64" s="10">
        <f>JY58+JY46+JY43+JY49</f>
        <v>5477</v>
      </c>
      <c r="JZ64" s="10">
        <f>JZ58+JZ46+JZ43+JZ49</f>
        <v>1416</v>
      </c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10">
        <f>LI58+LI46+LI43+LI49</f>
        <v>142</v>
      </c>
      <c r="LJ64" s="73">
        <f>LJ58+LJ46+LJ43+LJ49</f>
        <v>0</v>
      </c>
      <c r="LK64" s="73">
        <f>LK58+LK46+LK43+LK49</f>
        <v>0</v>
      </c>
      <c r="LL64" s="10">
        <f>LL58+LL46+LL43+LL49</f>
        <v>2</v>
      </c>
      <c r="LM64" s="10">
        <f>LM58+LM46+LM43+LM49</f>
        <v>48</v>
      </c>
      <c r="LN64" s="10">
        <f>LN58+LN46+LN43+LN49</f>
        <v>28</v>
      </c>
      <c r="LO64" s="10">
        <f>LO58+LO46+LO43+LO49</f>
        <v>31</v>
      </c>
      <c r="LP64" s="10">
        <f>LP58+LP46+LP43+LP49</f>
        <v>24</v>
      </c>
      <c r="LQ64" s="10">
        <f>LQ58+LQ46+LQ43+LQ49</f>
        <v>93</v>
      </c>
      <c r="LR64" s="10">
        <f>LR58+LR46+LR43+LR49</f>
        <v>25</v>
      </c>
      <c r="LS64" s="10">
        <f>LS58+LS46+LS43+LS49</f>
        <v>30</v>
      </c>
      <c r="LT64" s="7"/>
      <c r="LU64" s="10">
        <f>LU58+LU46+LU43+LU49</f>
        <v>24610.502179369651</v>
      </c>
      <c r="LV64" s="10">
        <f>LV58+LV46+LV43+LV49</f>
        <v>5044.6655850442021</v>
      </c>
      <c r="LW64" s="10">
        <f>LW58+LW46+LW43+LW49</f>
        <v>19529.973531455667</v>
      </c>
      <c r="LX64" s="7"/>
      <c r="LY64" s="10">
        <f>LY58+LY46+LY43+LY49</f>
        <v>60</v>
      </c>
      <c r="LZ64" s="10">
        <f>LZ58+LZ46+LZ43+LZ49</f>
        <v>67</v>
      </c>
      <c r="MA64" s="10">
        <f>MA58+MA46+MA43+MA49</f>
        <v>41</v>
      </c>
      <c r="MB64" s="7"/>
      <c r="MC64" s="10">
        <f>MC58+MC46+MC43+MC49</f>
        <v>1</v>
      </c>
      <c r="MD64" s="10">
        <f>MD58+MD46+MD43+MD49</f>
        <v>4</v>
      </c>
      <c r="ME64" s="10">
        <f>ME58+ME46+ME43+ME49</f>
        <v>0</v>
      </c>
      <c r="MF64" s="10">
        <f>MF58+MF46+MF43+MF49</f>
        <v>0</v>
      </c>
      <c r="MG64" s="10">
        <f>MG59+MG47+MG44+MG50</f>
        <v>3.5060000000000002</v>
      </c>
      <c r="MH64" s="81">
        <f>MH58+MH46+MH43+MH49</f>
        <v>67</v>
      </c>
      <c r="MI64" s="10">
        <f>MI59+MI47+MI44+MI50</f>
        <v>2.8140000000000001</v>
      </c>
      <c r="MJ64" s="81">
        <f>MJ58+MJ46+MJ43+MJ49</f>
        <v>138</v>
      </c>
      <c r="MK64" s="10">
        <f>MK59+MK47+MK44+MK50</f>
        <v>2.4020000000000001</v>
      </c>
      <c r="ML64" s="81">
        <f>ML58+ML46+ML43+ML49</f>
        <v>1430</v>
      </c>
      <c r="MM64" s="81">
        <f>MM58+MM46+MM43+MM49</f>
        <v>8622</v>
      </c>
      <c r="MN64" s="81">
        <f>MN58+MN46+MN43+MN49</f>
        <v>1718</v>
      </c>
      <c r="MO64" s="81">
        <f>MO58+MO46+MO43+MO49</f>
        <v>82</v>
      </c>
      <c r="MP64" s="10">
        <f>MP59+MP47+MP44+MP50</f>
        <v>1.23</v>
      </c>
      <c r="MQ64" s="81">
        <f>MQ58+MQ46+MQ43+MQ49</f>
        <v>982</v>
      </c>
      <c r="MR64" s="10">
        <f>MR59+MR47+MR44+MR50</f>
        <v>2.722</v>
      </c>
      <c r="MS64" s="81">
        <f>MS58+MS46+MS43+MS49</f>
        <v>766</v>
      </c>
      <c r="MT64" s="10">
        <f>MT59+MT47+MT44+MT50</f>
        <v>0.48399999999999999</v>
      </c>
      <c r="MU64" s="81">
        <f>MU58+MU46+MU43+MU49</f>
        <v>1464</v>
      </c>
      <c r="MV64" s="81">
        <f>MV58+MV46+MV43+MV49</f>
        <v>1</v>
      </c>
      <c r="MW64" s="81">
        <f>MW58+MW46+MW43+MW49</f>
        <v>53</v>
      </c>
      <c r="MX64" s="81">
        <f>MX58+MX46+MX43+MX49</f>
        <v>91</v>
      </c>
      <c r="MY64" s="81">
        <f>MY58+MY46+MY43+MY49</f>
        <v>293</v>
      </c>
      <c r="MZ64" s="10">
        <f>MZ59+MZ47+MZ44+MZ50</f>
        <v>2.7859999999999996</v>
      </c>
      <c r="NA64" s="7"/>
      <c r="NB64" s="10">
        <f>NB58+NB46+NB43+NB49</f>
        <v>107924</v>
      </c>
      <c r="NC64" s="10">
        <f>NC58+NC46+NC43+NC49</f>
        <v>53000</v>
      </c>
      <c r="ND64" s="10">
        <f>ND58+ND46+ND43+ND49</f>
        <v>54924</v>
      </c>
      <c r="NE64" s="10">
        <f>NE58+NE46+NE43+NE49</f>
        <v>6227</v>
      </c>
      <c r="NF64" s="10">
        <f>NF58+NF46+NF43+NF49</f>
        <v>5707</v>
      </c>
      <c r="NG64" s="10">
        <f>NG58+NG46+NG43+NG49</f>
        <v>3251</v>
      </c>
      <c r="NH64" s="10">
        <f>NH58+NH46+NH43+NH49</f>
        <v>12614</v>
      </c>
      <c r="NI64" s="10">
        <f>NI58+NI46+NI43+NI49</f>
        <v>41660</v>
      </c>
      <c r="NJ64" s="10">
        <f>NJ58+NJ46+NJ43+NJ49</f>
        <v>24389</v>
      </c>
      <c r="NK64" s="10">
        <f>NK58+NK46+NK43+NK49</f>
        <v>12206</v>
      </c>
      <c r="NL64" s="10">
        <f>NL58+NL46+NL43+NL49</f>
        <v>1870</v>
      </c>
      <c r="NM64" s="10">
        <f>NM58+NM46+NM43+NM49</f>
        <v>15185</v>
      </c>
      <c r="NN64" s="10">
        <f>NN58+NN46+NN43+NN49</f>
        <v>12614</v>
      </c>
      <c r="NO64" s="10">
        <f>NO58+NO46+NO43+NO49</f>
        <v>41660</v>
      </c>
      <c r="NP64" s="10">
        <f>NP58+NP46+NP43+NP49</f>
        <v>24389</v>
      </c>
      <c r="NQ64" s="10">
        <f>NQ58+NQ46+NQ43+NQ49</f>
        <v>14076</v>
      </c>
    </row>
    <row r="65" spans="1:381">
      <c r="A65" s="6" t="str">
        <f>A64&amp;"%"</f>
        <v>North East (Leith, lw, craig/dudd, port/craig)%</v>
      </c>
      <c r="B65" s="7"/>
      <c r="C65" s="11">
        <f>C64/$B64</f>
        <v>0.50880483296515033</v>
      </c>
      <c r="D65" s="11">
        <f>D64/$B64</f>
        <v>0.49119516703484967</v>
      </c>
      <c r="E65" s="11">
        <f>E64/$B64</f>
        <v>5.8166899598755692E-2</v>
      </c>
      <c r="F65" s="11">
        <f>F64/$B64</f>
        <v>5.7905414543979079E-2</v>
      </c>
      <c r="G65" s="11">
        <f>G64/$B64</f>
        <v>2.8537937874757675E-2</v>
      </c>
      <c r="H65" s="11">
        <f>H64/$B64</f>
        <v>9.9715973130156441E-2</v>
      </c>
      <c r="I65" s="11">
        <f>I64/$B64</f>
        <v>0.4601505793246472</v>
      </c>
      <c r="J65" s="11">
        <f>J64/$B64</f>
        <v>0.16133627879716875</v>
      </c>
      <c r="K65" s="11">
        <f>K64/$B64</f>
        <v>0.11610838104684189</v>
      </c>
      <c r="L65" s="11">
        <f>L64/$B64</f>
        <v>1.8078535683693251E-2</v>
      </c>
      <c r="M65" s="11">
        <f>M64/$B64</f>
        <v>0.14461025201749245</v>
      </c>
      <c r="N65" s="11">
        <f>N64/$B64</f>
        <v>9.9715973130156441E-2</v>
      </c>
      <c r="O65" s="11">
        <f>O64/$B64</f>
        <v>0.4601505793246472</v>
      </c>
      <c r="P65" s="11">
        <f>P64/$B64</f>
        <v>0.16133627879716875</v>
      </c>
      <c r="Q65" s="11">
        <f>Q64/$B64</f>
        <v>0.13418691673053515</v>
      </c>
      <c r="R65" s="7"/>
      <c r="S65" s="11">
        <f>S64/$R64</f>
        <v>0.1044401509542984</v>
      </c>
      <c r="T65" s="11">
        <f>T64/$R64</f>
        <v>0.33388707318394395</v>
      </c>
      <c r="U65" s="11">
        <f>U64/$R64</f>
        <v>5.0432458785504057E-2</v>
      </c>
      <c r="V65" s="11">
        <f>V64/$R64</f>
        <v>0.30658529098427256</v>
      </c>
      <c r="W65" s="11">
        <f>W64/$R64</f>
        <v>0.10194832162655063</v>
      </c>
      <c r="X65" s="11">
        <f>X64/$R64</f>
        <v>7.9503800942561528E-2</v>
      </c>
      <c r="Y65" s="11">
        <f>Y64/$R64</f>
        <v>2.3202903522868853E-2</v>
      </c>
      <c r="Z65" s="7"/>
      <c r="AA65" s="11">
        <f>AA64/$Z64</f>
        <v>0.52680522200754776</v>
      </c>
      <c r="AB65" s="11">
        <f>AB64/$Z64</f>
        <v>8.8297430526714932E-3</v>
      </c>
      <c r="AC65" s="11">
        <f>AC64/$Z64</f>
        <v>9.6892436034018883E-2</v>
      </c>
      <c r="AD65" s="11">
        <f>AD64/$Z64</f>
        <v>0.10805149780610679</v>
      </c>
      <c r="AE65" s="11">
        <f>AE64/$Z64</f>
        <v>0.25068164171827884</v>
      </c>
      <c r="AF65" s="11">
        <f>AF64/$Z64</f>
        <v>8.7394593813762845E-3</v>
      </c>
      <c r="AG65" s="11"/>
      <c r="AH65" s="7"/>
      <c r="AI65" s="11">
        <f>AI64/$Z64</f>
        <v>8.8477997869305363E-3</v>
      </c>
      <c r="AJ65" s="11">
        <f>AJ64/$Z64</f>
        <v>9.4256152832198764E-2</v>
      </c>
      <c r="AK65" s="11">
        <f>AK64/$Z64</f>
        <v>0.60443112258716891</v>
      </c>
      <c r="AL65" s="11">
        <f>AL64/$Z64</f>
        <v>0.22525775988154784</v>
      </c>
      <c r="AM65" s="11">
        <f>AM64/$Z64</f>
        <v>6.7207164912153991E-2</v>
      </c>
      <c r="AN65" s="18"/>
      <c r="AO65" s="7"/>
      <c r="AP65" s="11">
        <f>AP64/$Z64</f>
        <v>0.43832722413824238</v>
      </c>
      <c r="AQ65" s="11">
        <f>AQ64/$Z64</f>
        <v>0.33690254780520396</v>
      </c>
      <c r="AR65" s="11">
        <f>AR64/$Z64</f>
        <v>0.19555443202542389</v>
      </c>
      <c r="AS65" s="11">
        <f>AS64/$Z64</f>
        <v>2.6850363843195321E-2</v>
      </c>
      <c r="AT65" s="11">
        <f>AT64/$Z64</f>
        <v>2.3654321879344902E-3</v>
      </c>
      <c r="AU65" s="11"/>
      <c r="AV65" s="11"/>
      <c r="AW65" s="12"/>
      <c r="AX65" s="11">
        <f>AX64/SUM($AX64:$BF64)</f>
        <v>2.020693633282861E-2</v>
      </c>
      <c r="AY65" s="11">
        <f>AY64/SUM($AX64:$BF64)</f>
        <v>0.3028156319850025</v>
      </c>
      <c r="AZ65" s="11">
        <f>AZ64/SUM($AX64:$BF64)</f>
        <v>0.32021054149542144</v>
      </c>
      <c r="BA65" s="11">
        <f>BA64/SUM($AX64:$BF64)</f>
        <v>3.1346888744682389E-2</v>
      </c>
      <c r="BB65" s="11">
        <f>BB64/SUM($AX64:$BF64)</f>
        <v>4.4523758021486771E-3</v>
      </c>
      <c r="BC65" s="11">
        <f>BC64/SUM($AX64:$BF64)</f>
        <v>4.1783834450933734E-2</v>
      </c>
      <c r="BD65" s="11">
        <f>BD64/SUM($AX64:$BF64)</f>
        <v>0.17472420506164829</v>
      </c>
      <c r="BE65" s="11">
        <f>BE64/SUM($AX64:$BF64)</f>
        <v>9.9502487562189053E-3</v>
      </c>
      <c r="BF65" s="11">
        <f>BF64/SUM($AX64:$BF64)</f>
        <v>9.4509337371115443E-2</v>
      </c>
      <c r="BG65" s="7"/>
      <c r="BH65" s="11">
        <f>BH64/$BG64</f>
        <v>2.3191954525579362E-2</v>
      </c>
      <c r="BI65" s="11">
        <f>BI64/$BG64</f>
        <v>8.8500218627022304E-3</v>
      </c>
      <c r="BJ65" s="11">
        <f>BJ64/$BG64</f>
        <v>5.5723655443812858E-2</v>
      </c>
      <c r="BK65" s="11">
        <f>BK64/$BG64</f>
        <v>8.1294271972015747E-2</v>
      </c>
      <c r="BL65" s="11">
        <f>BL64/$BG64</f>
        <v>0.11613467424573677</v>
      </c>
      <c r="BM65" s="11">
        <f>BM64/$BG64</f>
        <v>0.74660253607345872</v>
      </c>
      <c r="BN65" s="11">
        <f>BN64/$BG64</f>
        <v>9.0948841276781815E-4</v>
      </c>
      <c r="BO65" s="12"/>
      <c r="BP65" s="7">
        <f>BP64/$B64</f>
        <v>0.77360804291961593</v>
      </c>
      <c r="BQ65" s="7">
        <f>BQ64/$BP64</f>
        <v>0.73895357646537763</v>
      </c>
      <c r="BR65" s="7">
        <f>BR64/$BP64</f>
        <v>0.11639101600289055</v>
      </c>
      <c r="BS65" s="7">
        <f>BS64/$BP64</f>
        <v>0.45143769595673511</v>
      </c>
      <c r="BT65" s="7">
        <f>BT64/$BP64</f>
        <v>7.8767322866766909E-2</v>
      </c>
      <c r="BU65" s="7">
        <f>BU64/$BP64</f>
        <v>4.7344312738207626E-2</v>
      </c>
      <c r="BV65" s="7">
        <f>BV64/$BP64</f>
        <v>4.5013228900777413E-2</v>
      </c>
      <c r="BW65" s="7">
        <f>BW64/$BP64</f>
        <v>0.26104642353462243</v>
      </c>
      <c r="BX65" s="7">
        <f>BX64/$BP64</f>
        <v>0.10331363567490705</v>
      </c>
      <c r="BY65" s="7">
        <f>BY64/$BP64</f>
        <v>5.2577595953238458E-2</v>
      </c>
      <c r="BZ65" s="7">
        <f>BZ64/$BP64</f>
        <v>3.6807813793023066E-2</v>
      </c>
      <c r="CA65" s="7">
        <f>CA64/$BP64</f>
        <v>4.7810529505693672E-2</v>
      </c>
      <c r="CB65" s="7">
        <f>CB64/$BP64</f>
        <v>2.0536848607760179E-2</v>
      </c>
      <c r="CC65" s="7">
        <f>CC64/$BP64</f>
        <v>0.50019231441658796</v>
      </c>
      <c r="CD65" s="7">
        <f>CD64/$CC64</f>
        <v>0.77022020272631941</v>
      </c>
      <c r="CE65" s="7">
        <f>CE64/$CC64</f>
        <v>6.1353838984038213E-2</v>
      </c>
      <c r="CF65" s="7">
        <f>CF64/$CC64</f>
        <v>0.50106023534894562</v>
      </c>
      <c r="CG65" s="7">
        <f>CG64/$CC64</f>
        <v>0.10625655365256903</v>
      </c>
      <c r="CH65" s="7">
        <f>CH64/$CC64</f>
        <v>6.1027612722824184E-2</v>
      </c>
      <c r="CI65" s="7">
        <f>CI64/$CC64</f>
        <v>4.0521962017942448E-2</v>
      </c>
      <c r="CJ65" s="7">
        <f>CJ64/$CC64</f>
        <v>0.22348829080741001</v>
      </c>
      <c r="CK65" s="7">
        <f>CK64/$CC64</f>
        <v>8.9898636840265639E-2</v>
      </c>
      <c r="CL65" s="7">
        <f>CL64/$CC64</f>
        <v>5.0425259233368283E-2</v>
      </c>
      <c r="CM65" s="7">
        <f>CM64/$CC64</f>
        <v>1.0206221600838868E-2</v>
      </c>
      <c r="CN65" s="7">
        <f>CN64/$CC64</f>
        <v>5.3035069323080511E-2</v>
      </c>
      <c r="CO65" s="7">
        <f>CO64/$CC64</f>
        <v>1.9923103809856693E-2</v>
      </c>
      <c r="CP65" s="7">
        <f>CP64/$BP64</f>
        <v>0.5029546487639428</v>
      </c>
      <c r="CQ65" s="7">
        <f>CQ64/$CP64</f>
        <v>0.70323507601038193</v>
      </c>
      <c r="CR65" s="7">
        <f>CR64/$CP64</f>
        <v>0.17039766407119022</v>
      </c>
      <c r="CS65" s="7">
        <f>CS64/$CP64</f>
        <v>0.39926307007786427</v>
      </c>
      <c r="CT65" s="7">
        <f>CT64/$CP64</f>
        <v>5.0936225435669259E-2</v>
      </c>
      <c r="CU65" s="7">
        <f>CU64/$CP64</f>
        <v>3.3439933259176866E-2</v>
      </c>
      <c r="CV65" s="7">
        <f>CV64/$CP64</f>
        <v>4.9198183166481273E-2</v>
      </c>
      <c r="CW65" s="7">
        <f>CW64/$CP64</f>
        <v>0.29676492398961807</v>
      </c>
      <c r="CX65" s="7">
        <f>CX64/$CP64</f>
        <v>0.11600852799406748</v>
      </c>
      <c r="CY65" s="7">
        <f>CY64/$CP64</f>
        <v>5.4389136077122729E-2</v>
      </c>
      <c r="CZ65" s="7">
        <f>CZ64/$CP64</f>
        <v>6.3032999629217643E-2</v>
      </c>
      <c r="DA65" s="7">
        <f>DA64/$CP64</f>
        <v>4.2315535780496849E-2</v>
      </c>
      <c r="DB65" s="7">
        <f>DB64/$CP64</f>
        <v>2.1018724508713386E-2</v>
      </c>
      <c r="DC65" s="12"/>
      <c r="DD65" s="7">
        <f>DD64/$B64</f>
        <v>0.52809160993643212</v>
      </c>
      <c r="DE65" s="7">
        <f>DE64/$B64</f>
        <v>0.2913394346512781</v>
      </c>
      <c r="DF65" s="7">
        <f>DF64/$B64</f>
        <v>0.1050087913078761</v>
      </c>
      <c r="DG65" s="7">
        <f>DG64/$B64</f>
        <v>3.6319372435868538E-2</v>
      </c>
      <c r="DH65" s="7">
        <f>DH64/$B64</f>
        <v>1.2361931382714936E-2</v>
      </c>
      <c r="DI65" s="12"/>
      <c r="DJ65" s="7">
        <f>DJ64/$B64</f>
        <v>8.0420179432847932E-2</v>
      </c>
      <c r="DK65" s="7">
        <f>DK64/$B64</f>
        <v>9.1222217212929987E-2</v>
      </c>
      <c r="DL65" s="7">
        <f>DL64/$B64</f>
        <v>0.80147874306839184</v>
      </c>
      <c r="DM65" s="7">
        <f>DM64/$B64</f>
        <v>0.81943104458771021</v>
      </c>
      <c r="DN65" s="12"/>
      <c r="DO65" s="7"/>
      <c r="DP65" s="7">
        <f>DP64/$DO64</f>
        <v>0.1978240006901088</v>
      </c>
      <c r="DQ65" s="7">
        <f>DQ64/$DO64</f>
        <v>0.12586937534370654</v>
      </c>
      <c r="DR65" s="7">
        <f>DR64/$DO64</f>
        <v>8.4516762095774162E-2</v>
      </c>
      <c r="DS65" s="7">
        <f>DS64/$DO64</f>
        <v>0.38725886628063705</v>
      </c>
      <c r="DT65" s="7">
        <f>DT64/$DO64</f>
        <v>0.20453099558977345</v>
      </c>
      <c r="DU65" s="12"/>
      <c r="DV65" s="12"/>
      <c r="DW65" s="12"/>
      <c r="DX65" s="12"/>
      <c r="DY65" s="12"/>
      <c r="DZ65" s="30" t="str">
        <f>TRUNC((DZ64/(DO64/10000)),0)&amp;"/10k"</f>
        <v>1039/10k</v>
      </c>
      <c r="EA65" s="7">
        <f>EA64/$DZ64</f>
        <v>8.0912863070539423E-2</v>
      </c>
      <c r="EB65" s="7">
        <f>EB64/$DZ64</f>
        <v>0.53423236514522821</v>
      </c>
      <c r="EC65" s="7">
        <f>EC64/$DZ64</f>
        <v>0.38485477178423239</v>
      </c>
      <c r="ED65" s="7">
        <f>ED64/$DZ64</f>
        <v>0.50518672199170123</v>
      </c>
      <c r="EE65" s="7">
        <f>EE64/$DZ64</f>
        <v>0.49481327800829877</v>
      </c>
      <c r="EF65" s="12"/>
      <c r="EG65" s="7"/>
      <c r="EH65" s="7">
        <f>EH64/$EG64</f>
        <v>0.12058212058212059</v>
      </c>
      <c r="EI65" s="7">
        <f>EI64/$EG64</f>
        <v>3.7422037422037424E-2</v>
      </c>
      <c r="EJ65" s="7">
        <f>EJ64/$EG64</f>
        <v>0.2338877338877339</v>
      </c>
      <c r="EK65" s="7">
        <f>EK64/$EG64</f>
        <v>0.18814968814968816</v>
      </c>
      <c r="EL65" s="7">
        <f>EL64/$EG64</f>
        <v>0.21309771309771311</v>
      </c>
      <c r="EM65" s="7">
        <f>EM64/$EG64</f>
        <v>0.20686070686070687</v>
      </c>
      <c r="EN65" s="7">
        <f>EN64/$EG64</f>
        <v>0.53430353430353428</v>
      </c>
      <c r="EO65" s="7">
        <f>EO64/$EG64</f>
        <v>0.46569646569646572</v>
      </c>
      <c r="EP65" s="7">
        <f>EP64/$EG64</f>
        <v>2.9106029106029108E-2</v>
      </c>
      <c r="EQ65" s="7">
        <f>EQ64/$EG64</f>
        <v>1.9750519750519752E-2</v>
      </c>
      <c r="ER65" s="7">
        <f>ER64/$EG64</f>
        <v>7.3804573804573809E-2</v>
      </c>
      <c r="ES65" s="7">
        <f>ES64/$EG64</f>
        <v>0.87733887733887739</v>
      </c>
      <c r="ET65" s="7">
        <f>ET64/$EG64</f>
        <v>0.50311850311850315</v>
      </c>
      <c r="EU65" s="7">
        <f>EU64/$EG64</f>
        <v>0.38461538461538464</v>
      </c>
      <c r="EV65" s="7">
        <f>EV64/$EG64</f>
        <v>0.11226611226611227</v>
      </c>
      <c r="EW65" s="7">
        <f>EW64/$EG64</f>
        <v>0.24636174636174638</v>
      </c>
      <c r="EX65" s="7">
        <f>EX64/$EG64</f>
        <v>0.37525987525987525</v>
      </c>
      <c r="EY65" s="7">
        <f>EY64/$EG64</f>
        <v>0.27754677754677753</v>
      </c>
      <c r="EZ65" s="7">
        <f>EZ64/$EG64</f>
        <v>0.10083160083160084</v>
      </c>
      <c r="FA65" s="12"/>
      <c r="FB65" s="7"/>
      <c r="FC65" s="7">
        <f>FC64/$FB64</f>
        <v>0.19457013574660634</v>
      </c>
      <c r="FD65" s="7">
        <f>FD64/$FB64</f>
        <v>0.65158371040723984</v>
      </c>
      <c r="FE65" s="7">
        <f>FE64/$FB64</f>
        <v>0.14027149321266968</v>
      </c>
      <c r="FF65" s="7">
        <f>FF64/$FB64</f>
        <v>1.3574660633484163E-2</v>
      </c>
      <c r="FG65" s="7">
        <f>FG64/$FB64</f>
        <v>0.25339366515837103</v>
      </c>
      <c r="FH65" s="7">
        <f>FH64/$FB64</f>
        <v>0.74660633484162897</v>
      </c>
      <c r="FI65" s="7">
        <f>FI64/$FB64</f>
        <v>0.15837104072398189</v>
      </c>
      <c r="FJ65" s="7">
        <f>FJ64/$FB64</f>
        <v>0.11764705882352941</v>
      </c>
      <c r="FK65" s="7">
        <f>FK64/$FB64</f>
        <v>0.15837104072398189</v>
      </c>
      <c r="FL65" s="7">
        <f>FL64/$FB64</f>
        <v>0.2669683257918552</v>
      </c>
      <c r="FM65" s="7">
        <f>FM64/$FB64</f>
        <v>0.29864253393665158</v>
      </c>
      <c r="FN65" s="7">
        <f>FN64/$FB64</f>
        <v>8.5972850678733032E-2</v>
      </c>
      <c r="FO65" s="7">
        <f>FO64/$FB64</f>
        <v>0.91402714932126694</v>
      </c>
      <c r="FP65" s="7">
        <f>FP64/$FB64</f>
        <v>8.5972850678733032E-2</v>
      </c>
      <c r="FQ65" s="7">
        <f>FQ64/$FB64</f>
        <v>0.58371040723981904</v>
      </c>
      <c r="FR65" s="7">
        <f>FR64/$FB64</f>
        <v>0.33031674208144796</v>
      </c>
      <c r="FS65" s="7"/>
      <c r="FT65" s="7"/>
      <c r="FU65" s="7">
        <f>FU64/$FS64</f>
        <v>0.13543351046164065</v>
      </c>
      <c r="FV65" s="7">
        <f>FV64/$FS64</f>
        <v>8.8736632348057117E-3</v>
      </c>
      <c r="FW65" s="18"/>
      <c r="FX65" s="7">
        <f>FX64/$FS64</f>
        <v>3.7052806376619063E-2</v>
      </c>
      <c r="FY65" s="7">
        <f>FY64/$FS64</f>
        <v>0.17993905679176353</v>
      </c>
      <c r="FZ65" s="7">
        <f>FZ64/$FS64</f>
        <v>0.26216957821321824</v>
      </c>
      <c r="GA65" s="7">
        <f>GA64/$FS64</f>
        <v>0.18832610428429092</v>
      </c>
      <c r="GB65" s="7">
        <f>GB64/$FS64</f>
        <v>0.1465576884755895</v>
      </c>
      <c r="GC65" s="7">
        <f>GC64/$FS64</f>
        <v>0.18547857854533378</v>
      </c>
      <c r="GD65" s="45"/>
      <c r="GE65" s="7"/>
      <c r="GF65" s="7">
        <f>GF64/$FS64</f>
        <v>0.16828346064430419</v>
      </c>
      <c r="GG65" s="7">
        <f>GG64/$FS64</f>
        <v>5.4648654931916306E-2</v>
      </c>
      <c r="GH65" s="7">
        <f>GH64/$FS64</f>
        <v>0.28249398870807041</v>
      </c>
      <c r="GI65" s="7">
        <f>GI64/$FS64</f>
        <v>0.1663266688807705</v>
      </c>
      <c r="GJ65" s="7">
        <f>GJ64/$FS64</f>
        <v>0.13381165725672536</v>
      </c>
      <c r="GK65" s="7">
        <f>GK64/$FS64</f>
        <v>8.003470607771504E-2</v>
      </c>
      <c r="GL65" s="7">
        <f>GL64/$FS64</f>
        <v>4.2156377947981591E-2</v>
      </c>
      <c r="GM65" s="7">
        <f>GM64/$FS64</f>
        <v>4.4597143806044508E-2</v>
      </c>
      <c r="GN65" s="7">
        <f>GN64/$FS64</f>
        <v>1.1591962803055463E-2</v>
      </c>
      <c r="GO65" s="7">
        <f>GO64/$FS64</f>
        <v>2.8138308225137991E-3</v>
      </c>
      <c r="GP65" s="7"/>
      <c r="GQ65" s="1"/>
      <c r="GR65" s="18"/>
      <c r="GS65" s="7">
        <f>GS64/$FS64</f>
        <v>0.23663693125207572</v>
      </c>
      <c r="GT65" s="7">
        <f>GT64/$FS64</f>
        <v>0.44738113583527078</v>
      </c>
      <c r="GU65" s="7">
        <f>GU64/$FS64</f>
        <v>0.21156761873131852</v>
      </c>
      <c r="GV65" s="7">
        <f>GV64/$FS64</f>
        <v>0.10441431418133512</v>
      </c>
      <c r="GW65" s="18"/>
      <c r="GX65" s="7">
        <f>((GX59*$FS58)+(GX47*$FS46)+(GX44*$FS43)+(GX50*$FS49))/$FS64</f>
        <v>0.50456944536698767</v>
      </c>
      <c r="GY65" s="7">
        <f>((GY59*$FS58)+(GY47*$FS46)+(GY44*$FS43)+(GY50*$FS49))/$FS64</f>
        <v>6.7619395549651282E-2</v>
      </c>
      <c r="GZ65" s="1"/>
      <c r="HA65" s="7">
        <f>((HA59*$FS58)+(HA47*$FS46)+(HA44*$FS43)+(HA50*$FS49))/$FS64</f>
        <v>0.70079515111258728</v>
      </c>
      <c r="HB65" s="7">
        <f>((HB59*$FS58)+(HB47*$FS46)+(HB44*$FS43)+(HB50*$FS49))/$FS64</f>
        <v>0.51877279973430757</v>
      </c>
      <c r="HC65" s="7">
        <f>((HC59*$FS58)+(HC47*$FS46)+(HC44*$FS43)+(HC50*$FS49))/$FS64</f>
        <v>0.85378346064430422</v>
      </c>
      <c r="HD65" s="7">
        <f>((HD59*$FS58)+(HD47*$FS46)+(HD44*$FS43)+(HD50*$FS49))/$FS64</f>
        <v>0.69744222195512395</v>
      </c>
      <c r="HE65" s="7">
        <f>((HE59*$FS58)+(HE47*$FS46)+(HE44*$FS43)+(HE50*$FS49))/$FS64</f>
        <v>0.24954935237462636</v>
      </c>
      <c r="HF65" s="7">
        <f>((HF59*$FS58)+(HF47*$FS46)+(HF44*$FS43)+(HF50*$FS49))/$FS64</f>
        <v>0.95371484556625707</v>
      </c>
      <c r="HG65" s="7">
        <f>((HG59*$FS58)+(HG47*$FS46)+(HG44*$FS43)+(HG50*$FS49))/$FS64</f>
        <v>0.87923022251743588</v>
      </c>
      <c r="HH65" s="7">
        <f>((HH59*$FS58)+(HH47*$FS46)+(HH44*$FS43)+(HH50*$FS49))/$FS64</f>
        <v>0.88831916306874792</v>
      </c>
      <c r="HI65" s="18"/>
      <c r="HJ65" s="7">
        <f>((HJ59*$FS58)+(HJ47*$FS46)+(HJ44*$FS43)+(HJ50*$FS49))/$FS64</f>
        <v>0.80275782132182016</v>
      </c>
      <c r="HK65" s="7">
        <f>((HK59*$FS58)+(HK47*$FS46)+(HK44*$FS43)+(HK50*$FS49))/$FS64</f>
        <v>0.72675446695450008</v>
      </c>
      <c r="HL65" s="7">
        <f>((HL59*$FS58)+(HL47*$FS46)+(HL44*$FS43)+(HL50*$FS49))/$FS64</f>
        <v>0.73242510793756221</v>
      </c>
      <c r="HM65" s="7">
        <f>((HM59*$FS58)+(HM47*$FS46)+(HM44*$FS43)+(HM50*$FS49))/$FS64</f>
        <v>0.34757333111922945</v>
      </c>
      <c r="HN65" s="7">
        <f>((HN59*$FS58)+(HN47*$FS46)+(HN44*$FS43)+(HN50*$FS49))/$FS64</f>
        <v>0.10252912653603455</v>
      </c>
      <c r="HO65" s="7">
        <f>((HO59*$FS58)+(HO47*$FS46)+(HO44*$FS43)+(HO50*$FS49))/$FS64</f>
        <v>9.8498140152773181E-2</v>
      </c>
      <c r="HP65" s="7">
        <f>((HP59*$FS58)+(HP47*$FS46)+(HP44*$FS43)+(HP50*$FS49))/$FS64</f>
        <v>5.9824078379275988E-2</v>
      </c>
      <c r="HQ65" s="18"/>
      <c r="HR65" s="7">
        <f>((HR59*$FS58)+(HR47*$FS46)+(HR44*$FS43)+(HR50*$FS49))/$FS64</f>
        <v>0.18668243108601792</v>
      </c>
      <c r="HS65" s="7">
        <f>((HS59*$FS58)+(HS47*$FS46)+(HS44*$FS43)+(HS50*$FS49))/$FS64</f>
        <v>0.16203573563600135</v>
      </c>
      <c r="HT65" s="18"/>
      <c r="HU65" s="7">
        <f>((HU59*$FS58)+(HU47*$FS46)+(HU44*$FS43)+(HU50*$FS49))/$FS64</f>
        <v>6.6552640318830961E-3</v>
      </c>
      <c r="HV65" s="7">
        <f>((HV59*$FS58)+(HV47*$FS46)+(HV44*$FS43)+(HV50*$FS49))/$FS64</f>
        <v>1.6450514779143142E-2</v>
      </c>
      <c r="HW65" s="7">
        <f>((HW59*$FS58)+(HW47*$FS46)+(HW44*$FS43)+(HW50*$FS49))/$FS64</f>
        <v>0.66905639322484223</v>
      </c>
      <c r="HX65" s="7">
        <f>((HX59*$FS58)+(HX47*$FS46)+(HX44*$FS43)+(HX50*$FS49))/$FS64</f>
        <v>0.13177990700763867</v>
      </c>
      <c r="HY65" s="7">
        <f>((HY59*$FS58)+(HY47*$FS46)+(HY44*$FS43)+(HY50*$FS49))/$FS64</f>
        <v>2.0716605778811025E-2</v>
      </c>
      <c r="HZ65" s="7">
        <f>((HZ59*$FS58)+(HZ47*$FS46)+(HZ44*$FS43)+(HZ50*$FS49))/$FS64</f>
        <v>0.15513487213550312</v>
      </c>
      <c r="IA65" s="18"/>
      <c r="IB65" s="7">
        <f>((IB59*$FS58)+(IB47*$FS46)+(IB44*$FS43)+(IB50*$FS49))/$FS64</f>
        <v>0.22372856193955498</v>
      </c>
      <c r="IC65" s="7">
        <f>((IC59*$FS58)+(IC47*$FS46)+(IC44*$FS43)+(IC50*$FS49))/$FS64</f>
        <v>0.30529707738292922</v>
      </c>
      <c r="ID65" s="7">
        <f>((ID59*$FS58)+(ID47*$FS46)+(ID44*$FS43)+(ID50*$FS49))/$FS64</f>
        <v>0.226363533709731</v>
      </c>
      <c r="IE65" s="7">
        <f>((IE59*$FS58)+(IE47*$FS46)+(IE44*$FS43)+(IE50*$FS49))/$FS64</f>
        <v>0.12855459980073067</v>
      </c>
      <c r="IF65" s="7">
        <f>((IF59*$FS58)+(IF47*$FS46)+(IF44*$FS43)+(IF50*$FS49))/$FS64</f>
        <v>9.9629624709398873E-2</v>
      </c>
      <c r="IG65" s="7">
        <f>((IG59*$FS58)+(IG47*$FS46)+(IG44*$FS43)+(IG50*$FS49))/$FS64</f>
        <v>1.6232115576220525E-2</v>
      </c>
      <c r="IH65" s="18"/>
      <c r="II65" s="7">
        <f>((II59*$FS58)+(II47*$FS46)+(II44*$FS43)+(II50*$FS49))/$FS64</f>
        <v>0.90545051477914307</v>
      </c>
      <c r="IJ65" s="7">
        <f>((IJ59*$FS58)+(IJ47*$FS46)+(IJ44*$FS43)+(IJ50*$FS49))/$FS64</f>
        <v>5.1670674194619723E-2</v>
      </c>
      <c r="IK65" s="7">
        <f>((IK59*$FS58)+(IK47*$FS46)+(IK44*$FS43)+(IK50*$FS49))/$FS64</f>
        <v>1.7000000000000001E-2</v>
      </c>
      <c r="IL65" s="7">
        <f>((IL59*$FS58)+(IL47*$FS46)+(IL44*$FS43)+(IL50*$FS49))/$FS64</f>
        <v>2.5780470375037081E-2</v>
      </c>
      <c r="IM65" s="18"/>
      <c r="IN65" s="7">
        <f>((IN59*$FS58)+(IN47*$FS46)+(IN44*$FS43)+(IN50*$FS49))/$FS64</f>
        <v>0.11550670873463965</v>
      </c>
      <c r="IO65" s="7">
        <f>((IO59*$FS58)+(IO47*$FS46)+(IO44*$FS43)+(IO50*$FS49))/$FS64</f>
        <v>0.19395908336100967</v>
      </c>
      <c r="IP65" s="7">
        <f>((IP59*$FS58)+(IP47*$FS46)+(IP44*$FS43)+(IP50*$FS49))/$FS64</f>
        <v>4.1283194951843245E-2</v>
      </c>
      <c r="IQ65" s="7">
        <f>((IQ59*$FS58)+(IQ47*$FS46)+(IQ44*$FS43)+(IQ50*$FS49))/$FS64</f>
        <v>0.20735539687811358</v>
      </c>
      <c r="IR65" s="7">
        <f>((IR59*$FS58)+(IR47*$FS46)+(IR44*$FS43)+(IR50*$FS49))/$FS64</f>
        <v>6.4977781467950843E-2</v>
      </c>
      <c r="IS65" s="7">
        <f>((IS59*$FS58)+(IS47*$FS46)+(IS44*$FS43)+(IS50*$FS49))/$FS64</f>
        <v>8.9698106941215536E-2</v>
      </c>
      <c r="IT65" s="7">
        <f>((IT59*$FS58)+(IT47*$FS46)+(IT44*$FS43)+(IT50*$FS49))/$FS64</f>
        <v>0.15662477582198606</v>
      </c>
      <c r="IU65" s="7">
        <f>((IU59*$FS58)+(IU47*$FS46)+(IU44*$FS43)+(IU50*$FS49))/$FS64</f>
        <v>6.3982962470939889E-2</v>
      </c>
      <c r="IV65" s="7">
        <f>((IV59*$FS58)+(IV47*$FS46)+(IV44*$FS43)+(IV50*$FS49))/$FS64</f>
        <v>8.5991497841248751E-2</v>
      </c>
      <c r="IW65" s="7">
        <f>((IW59*$FS58)+(IW47*$FS46)+(IW44*$FS43)+(IW50*$FS49))/$FS64</f>
        <v>0.14120760544669547</v>
      </c>
      <c r="IX65" s="7">
        <f>((IX59*$FS58)+(IX47*$FS46)+(IX44*$FS43)+(IX50*$FS49))/$FS64</f>
        <v>9.9424775821986042E-2</v>
      </c>
      <c r="IY65" s="7">
        <f>((IY59*$FS58)+(IY47*$FS46)+(IY44*$FS43)+(IY50*$FS49))/$FS64</f>
        <v>3.4646695450016605E-2</v>
      </c>
      <c r="IZ65" s="7">
        <f>((IZ59*$FS58)+(IZ47*$FS46)+(IZ44*$FS43)+(IZ50*$FS49))/$FS64</f>
        <v>8.8783361009631342E-2</v>
      </c>
      <c r="JA65" s="7">
        <f>((JA59*$FS58)+(JA47*$FS46)+(JA44*$FS43)+(JA50*$FS49))/$FS64</f>
        <v>0.26149016937894393</v>
      </c>
      <c r="JB65" s="7">
        <f>((JB59*$FS58)+(JB47*$FS46)+(JB44*$FS43)+(JB50*$FS49))/$FS64</f>
        <v>0.13745908336100962</v>
      </c>
      <c r="JC65" s="7">
        <f>((JC59*$FS58)+(JC47*$FS46)+(JC44*$FS43)+(JC50*$FS49))/$FS64</f>
        <v>0.75578495516439725</v>
      </c>
      <c r="JD65" s="7">
        <f>((JD59*$FS58)+(JD47*$FS46)+(JD44*$FS43)+(JD50*$FS49))/$FS64</f>
        <v>6.0598837595483221E-2</v>
      </c>
      <c r="JE65" s="7">
        <f>((JE59*$FS58)+(JE47*$FS46)+(JE44*$FS43)+(JE50*$FS49))/$FS64</f>
        <v>6.0913052142145471E-2</v>
      </c>
      <c r="JF65" s="7">
        <f>((JF59*$FS58)+(JF47*$FS46)+(JF44*$FS43)+(JF50*$FS49))/$FS64</f>
        <v>5.4935270674194625E-2</v>
      </c>
      <c r="JG65" s="7">
        <f>((JG59*$FS58)+(JG47*$FS46)+(JG44*$FS43)+(JG50*$FS49))/$FS64</f>
        <v>6.7656957821321834E-2</v>
      </c>
      <c r="JH65" s="7">
        <f>((JH59*$FS58)+(JH47*$FS46)+(JH44*$FS43)+(JH50*$FS49))/$FS64</f>
        <v>0.43263440717369644</v>
      </c>
      <c r="JI65" s="7">
        <f>((JI59*$FS58)+(JI47*$FS46)+(JI44*$FS43)+(JI50*$FS49))/$FS64</f>
        <v>8.8226967784789112E-2</v>
      </c>
      <c r="JJ65" s="7">
        <f>((JJ59*$FS58)+(JJ47*$FS46)+(JJ44*$FS43)+(JJ50*$FS49))/$FS64</f>
        <v>0.15328000664231153</v>
      </c>
      <c r="JK65" s="7">
        <f>((JK59*$FS58)+(JK47*$FS46)+(JK44*$FS43)+(JK50*$FS49))/$FS64</f>
        <v>0.13102567253404185</v>
      </c>
      <c r="JL65" s="7">
        <f>((JL59*$FS58)+(JL47*$FS46)+(JL44*$FS43)+(JL50*$FS49))/$FS64</f>
        <v>0.19483294586516109</v>
      </c>
      <c r="JM65" s="7"/>
      <c r="JN65" s="7"/>
      <c r="JO65" s="7">
        <f>JO64/$JN64</f>
        <v>8.62398145307013E-2</v>
      </c>
      <c r="JP65" s="7">
        <f>JP64/$JN64</f>
        <v>0.22196652006409601</v>
      </c>
      <c r="JQ65" s="7">
        <f>JQ64/$JN64</f>
        <v>0.15441000988715012</v>
      </c>
      <c r="JR65" s="7">
        <f>JR64/$JN64</f>
        <v>0.12111758889911697</v>
      </c>
      <c r="JS65" s="7">
        <f>JS64/$JN64</f>
        <v>8.3921448297023624E-2</v>
      </c>
      <c r="JT65" s="7">
        <f>JT64/$JN64</f>
        <v>8.5046537792778973E-2</v>
      </c>
      <c r="JU65" s="7">
        <f>JU64/$JN64</f>
        <v>8.7552418942415874E-2</v>
      </c>
      <c r="JV65" s="7">
        <f>JV64/$JN64</f>
        <v>3.9889536667689476E-2</v>
      </c>
      <c r="JW65" s="7">
        <f>JW64/$JN64</f>
        <v>0.11985612491902765</v>
      </c>
      <c r="JX65" s="7">
        <f>JX64/$JN64</f>
        <v>0.11750366506426647</v>
      </c>
      <c r="JY65" s="7">
        <f>JY64/$JN64</f>
        <v>9.3365381337151818E-2</v>
      </c>
      <c r="JZ65" s="7">
        <f>JZ64/$JN64</f>
        <v>2.4138283727114657E-2</v>
      </c>
      <c r="KA65" s="7"/>
      <c r="KB65" s="7">
        <f>((KB59*$FS58)+(KB47*$FS46)+(KB44*$FS43)+(KB50*$FS49))/$FS64</f>
        <v>0.93444040601129197</v>
      </c>
      <c r="KC65" s="7">
        <f>((KC59*$FS58)+(KC47*$FS46)+(KC44*$FS43)+(KC50*$FS49))/$FS64</f>
        <v>0.66515814397210227</v>
      </c>
      <c r="KD65" s="7">
        <f>((KD59*$FS58)+(KD47*$FS46)+(KD44*$FS43)+(KD50*$FS49))/$FS64</f>
        <v>0.89226894098306198</v>
      </c>
      <c r="KE65" s="7">
        <f>((KE59*$FS58)+(KE47*$FS46)+(KE44*$FS43)+(KE50*$FS49))/$FS64</f>
        <v>0.71060815576220515</v>
      </c>
      <c r="KF65" s="7">
        <f>((KF59*$FS58)+(KF47*$FS46)+(KF44*$FS43)+(KF50*$FS49))/$FS64</f>
        <v>0.86114460936565929</v>
      </c>
      <c r="KG65" s="7">
        <f>((KG59*$FS58)+(KG47*$FS46)+(KG44*$FS43)+(KG50*$FS49))/$FS64</f>
        <v>0.34062455114579876</v>
      </c>
      <c r="KH65" s="7">
        <f>((KH59*$FS58)+(KH47*$FS46)+(KH44*$FS43)+(KH50*$FS49))/$FS64</f>
        <v>0.55970629182995679</v>
      </c>
      <c r="KI65" s="7">
        <f>((KI59*$FS58)+(KI47*$FS46)+(KI44*$FS43)+(KI50*$FS49))/$FS64</f>
        <v>0.60552868362670209</v>
      </c>
      <c r="KJ65" s="7">
        <f>((KJ59*$FS58)+(KJ47*$FS46)+(KJ44*$FS43)+(KJ50*$FS49))/$FS64</f>
        <v>0.69046177186981061</v>
      </c>
      <c r="KK65" s="7">
        <f>((KK59*$FS58)+(KK47*$FS46)+(KK44*$FS43)+(KK50*$FS49))/$FS64</f>
        <v>0.83999615430089669</v>
      </c>
      <c r="KL65" s="7">
        <f>((KL59*$FS58)+(KL47*$FS46)+(KL44*$FS43)+(KL50*$FS49))/$FS64</f>
        <v>0.87406609099966781</v>
      </c>
      <c r="KM65" s="7">
        <f>((KM59*$FS58)+(KM47*$FS46)+(KM44*$FS43)+(KM50*$FS49))/$FS64</f>
        <v>0.93219396041182334</v>
      </c>
      <c r="KN65" s="7">
        <f>((KN59*$FS58)+(KN47*$FS46)+(KN44*$FS43)+(KN50*$FS49))/$FS64</f>
        <v>0.55265796183992033</v>
      </c>
      <c r="KO65" s="7">
        <f>((KO59*$FS58)+(KO47*$FS46)+(KO44*$FS43)+(KO50*$FS49))/$FS64</f>
        <v>0.58014421228827628</v>
      </c>
      <c r="KP65" s="7">
        <f>((KP59*$FS58)+(KP47*$FS46)+(KP44*$FS43)+(KP50*$FS49))/$FS64</f>
        <v>0.88896107781467948</v>
      </c>
      <c r="KQ65" s="7">
        <f>((KQ59*$FS58)+(KQ47*$FS46)+(KQ44*$FS43)+(KQ50*$FS49))/$FS64</f>
        <v>0.76872644523414158</v>
      </c>
      <c r="KR65" s="7">
        <f>((KR59*$FS58)+(KR47*$FS46)+(KR44*$FS43)+(KR50*$FS49))/$FS64</f>
        <v>0.83096385602789768</v>
      </c>
      <c r="KS65" s="7">
        <f>((KS59*$FS58)+(KS47*$FS46)+(KS44*$FS43)+(KS50*$FS49))/$FS64</f>
        <v>0.67822526672201933</v>
      </c>
      <c r="KT65" s="7">
        <f>((KT59*$FS58)+(KT47*$FS46)+(KT44*$FS43)+(KT50*$FS49))/$FS64</f>
        <v>0.64306513732979076</v>
      </c>
      <c r="KU65" s="7">
        <f>((KU59*$FS58)+(KU47*$FS46)+(KU44*$FS43)+(KU50*$FS49))/$FS64</f>
        <v>0.6583010241448024</v>
      </c>
      <c r="KV65" s="7">
        <f>((KV59*$FS58)+(KV47*$FS46)+(KV44*$FS43)+(KV50*$FS49))/$FS64</f>
        <v>0.40770805440053143</v>
      </c>
      <c r="KW65" s="7">
        <f>((KW59*$FS58)+(KW47*$FS46)+(KW44*$FS43)+(KW50*$FS49))/$FS64</f>
        <v>0.74280791351710396</v>
      </c>
      <c r="KX65" s="7">
        <f>((KX59*$FS58)+(KX47*$FS46)+(KX44*$FS43)+(KX50*$FS49))/$FS64</f>
        <v>0.88522749916971111</v>
      </c>
      <c r="KY65" s="7">
        <f>((KY59*$FS58)+(KY47*$FS46)+(KY44*$FS43)+(KY50*$FS49))/$FS64</f>
        <v>0.89497077382929247</v>
      </c>
      <c r="KZ65" s="7">
        <f>((KZ59*$FS58)+(KZ47*$FS46)+(KZ44*$FS43)+(KZ50*$FS49))/$FS64</f>
        <v>0.88449452009299234</v>
      </c>
      <c r="LA65" s="7">
        <f>((LA59*$FS58)+(LA47*$FS46)+(LA44*$FS43)+(LA50*$FS49))/$FS64</f>
        <v>0.61489236213882437</v>
      </c>
      <c r="LB65" s="7">
        <f>((LB59*$FS58)+(LB47*$FS46)+(LB44*$FS43)+(LB50*$FS49))/$FS64</f>
        <v>0.49628184168050476</v>
      </c>
      <c r="LC65" s="7">
        <f>((LC59*$FS58)+(LC47*$FS46)+(LC44*$FS43)+(LC50*$FS49))/$FS64</f>
        <v>0.37204519754234477</v>
      </c>
      <c r="LD65" s="7">
        <f>((LD59*$FS58)+(LD47*$FS46)+(LD44*$FS43)+(LD50*$FS49))/$FS64</f>
        <v>0.72023160856858182</v>
      </c>
      <c r="LE65" s="7">
        <f>((LE59*$FS58)+(LE47*$FS46)+(LE44*$FS43)+(LE50*$FS49))/$FS64</f>
        <v>0.6576057419129856</v>
      </c>
      <c r="LF65" s="7">
        <f>((LF59*$FS58)+(LF47*$FS46)+(LF44*$FS43)+(LF50*$FS49))/$FS64</f>
        <v>0.65733643065426772</v>
      </c>
      <c r="LG65" s="7"/>
      <c r="LH65" s="7"/>
      <c r="LI65" s="7"/>
      <c r="LJ65" s="66">
        <f>LJ64/$LI64</f>
        <v>0</v>
      </c>
      <c r="LK65" s="66">
        <f>LK64/$LI64</f>
        <v>0</v>
      </c>
      <c r="LL65" s="7">
        <f>LL64/$LI64</f>
        <v>1.4084507042253521E-2</v>
      </c>
      <c r="LM65" s="7">
        <f>LM64/$LI64</f>
        <v>0.3380281690140845</v>
      </c>
      <c r="LN65" s="7">
        <f>LN64/$LI64</f>
        <v>0.19718309859154928</v>
      </c>
      <c r="LO65" s="7">
        <f>LO64/$LI64</f>
        <v>0.21830985915492956</v>
      </c>
      <c r="LP65" s="7">
        <f>LP64/$LI64</f>
        <v>0.16901408450704225</v>
      </c>
      <c r="LQ65" s="7">
        <f>LQ64/$LI64</f>
        <v>0.65492957746478875</v>
      </c>
      <c r="LR65" s="7">
        <f>LR64/$LI64</f>
        <v>0.176056338028169</v>
      </c>
      <c r="LS65" s="7">
        <f>LS64/$LI64</f>
        <v>0.21126760563380281</v>
      </c>
      <c r="LT65" s="7"/>
      <c r="LU65" s="7">
        <v>0.21917909566351867</v>
      </c>
      <c r="LV65" s="7">
        <f>LV64/$LW64</f>
        <v>0.25830375944540246</v>
      </c>
      <c r="LW65" s="7"/>
      <c r="LX65" s="7"/>
      <c r="LY65" s="7"/>
      <c r="LZ65" s="7"/>
      <c r="MA65" s="7"/>
      <c r="MB65" s="7"/>
      <c r="MC65" s="7">
        <f>MC64/$AH64</f>
        <v>1.8056734259041909E-5</v>
      </c>
      <c r="MD65" s="7">
        <f>MD64/$AH64</f>
        <v>7.2226937036167635E-5</v>
      </c>
      <c r="ME65" s="7">
        <f>ME64/$AH64</f>
        <v>0</v>
      </c>
      <c r="MF65" s="7">
        <f>MF64/$AH64</f>
        <v>0</v>
      </c>
      <c r="MG65" s="7">
        <f>MG64/$AH64</f>
        <v>6.3306910312200938E-5</v>
      </c>
      <c r="MH65" s="81">
        <f>MH64/$AH64</f>
        <v>1.2098011953558079E-3</v>
      </c>
      <c r="MI65" s="7">
        <f>MI64/$AH64</f>
        <v>5.0811650204943935E-5</v>
      </c>
      <c r="MJ65" s="81">
        <f>MJ64/$AH64</f>
        <v>2.4918293277477834E-3</v>
      </c>
      <c r="MK65" s="7">
        <f>MK64/$AH64</f>
        <v>4.3372275690218671E-5</v>
      </c>
      <c r="ML65" s="81">
        <f>ML64/$AH64</f>
        <v>2.5821129990429931E-2</v>
      </c>
      <c r="MM65" s="81">
        <f>MM64/$AH64</f>
        <v>0.15568516278145936</v>
      </c>
      <c r="MN65" s="81">
        <f>MN64/$AH64</f>
        <v>3.1021469457034E-2</v>
      </c>
      <c r="MO65" s="81">
        <f>MO64/$AH64</f>
        <v>1.4806522092414365E-3</v>
      </c>
      <c r="MP65" s="7">
        <f>MP64/$AH64</f>
        <v>2.2209783138621549E-5</v>
      </c>
      <c r="MQ65" s="81">
        <f>MQ64/$AH64</f>
        <v>1.7731713042379155E-2</v>
      </c>
      <c r="MR65" s="7">
        <f>MR64/$AH64</f>
        <v>4.9150430653112077E-5</v>
      </c>
      <c r="MS65" s="81">
        <f>MS64/$AH64</f>
        <v>1.3831458442426102E-2</v>
      </c>
      <c r="MT65" s="7">
        <f>MT64/$AH64</f>
        <v>8.7394593813762841E-6</v>
      </c>
      <c r="MU65" s="81">
        <f>MU64/$AH64</f>
        <v>2.6435058955237355E-2</v>
      </c>
      <c r="MV65" s="81">
        <f>MV64/$AH64</f>
        <v>1.8056734259041909E-5</v>
      </c>
      <c r="MW65" s="81">
        <f>MW64/$AH64</f>
        <v>9.5700691572922123E-4</v>
      </c>
      <c r="MX65" s="81">
        <f>MX64/$AH64</f>
        <v>1.6431628175728138E-3</v>
      </c>
      <c r="MY65" s="81">
        <f>MY64/$AH64</f>
        <v>5.2906231378992792E-3</v>
      </c>
      <c r="MZ65" s="7">
        <f>MZ64/$AH64</f>
        <v>5.0306061645690752E-5</v>
      </c>
      <c r="NA65" s="7"/>
      <c r="NB65" s="7"/>
      <c r="NC65" s="11">
        <f>NC64/$NB64</f>
        <v>0.49108632000296504</v>
      </c>
      <c r="ND65" s="11">
        <f>ND64/$NB64</f>
        <v>0.50891367999703496</v>
      </c>
      <c r="NE65" s="11">
        <f>NE64/$NB64</f>
        <v>5.7698009710537047E-2</v>
      </c>
      <c r="NF65" s="11">
        <f>NF64/$NB64</f>
        <v>5.287980430673437E-2</v>
      </c>
      <c r="NG65" s="11">
        <f>NG64/$NB64</f>
        <v>3.0123049553389424E-2</v>
      </c>
      <c r="NH65" s="11">
        <f>NH64/$NB64</f>
        <v>0.11687854416070569</v>
      </c>
      <c r="NI65" s="11">
        <f>NI64/$NB64</f>
        <v>0.38601237908157593</v>
      </c>
      <c r="NJ65" s="11">
        <f>NJ64/$NB64</f>
        <v>0.22598309921796819</v>
      </c>
      <c r="NK65" s="11">
        <f>NK64/$NB64</f>
        <v>0.11309810607464513</v>
      </c>
      <c r="NL65" s="11">
        <f>NL64/$NB64</f>
        <v>1.7327007894444239E-2</v>
      </c>
      <c r="NM65" s="11">
        <f>NM64/$NB64</f>
        <v>0.14070086357066083</v>
      </c>
      <c r="NN65" s="11">
        <f>NN64/$NB64</f>
        <v>0.11687854416070569</v>
      </c>
      <c r="NO65" s="11">
        <f>NO64/$NB64</f>
        <v>0.38601237908157593</v>
      </c>
      <c r="NP65" s="11">
        <f>NP64/$NB64</f>
        <v>0.22598309921796819</v>
      </c>
      <c r="NQ65" s="11">
        <f>NQ64/$NB64</f>
        <v>0.13042511396908935</v>
      </c>
    </row>
    <row r="66" spans="1:381">
      <c r="A66" s="6" t="str">
        <f>A64&amp;"index"</f>
        <v>North East (Leith, lw, craig/dudd, port/craig)index</v>
      </c>
      <c r="B66" s="7"/>
      <c r="C66" s="12">
        <f>C65/C$6</f>
        <v>0.99177064664726844</v>
      </c>
      <c r="D66" s="12">
        <f>D65/D$6</f>
        <v>1.0086696296910234</v>
      </c>
      <c r="E66" s="12">
        <f>E65/E$6</f>
        <v>1.0590416886295253</v>
      </c>
      <c r="F66" s="12">
        <f>F65/F$6</f>
        <v>0.89846123634074304</v>
      </c>
      <c r="G66" s="12">
        <f>G65/G$6</f>
        <v>0.84980787138927838</v>
      </c>
      <c r="H66" s="12">
        <f>H65/H$6</f>
        <v>0.71617344006772032</v>
      </c>
      <c r="I66" s="12">
        <f>I65/I$6</f>
        <v>1.1845474740795727</v>
      </c>
      <c r="J66" s="12">
        <f>J65/J$6</f>
        <v>0.95162290295217289</v>
      </c>
      <c r="K66" s="12">
        <f>K65/K$6</f>
        <v>0.90300205487313245</v>
      </c>
      <c r="L66" s="12">
        <f>L65/L$6</f>
        <v>0.85152322759483656</v>
      </c>
      <c r="M66" s="12">
        <f>M65/M$6</f>
        <v>0.94544147886061436</v>
      </c>
      <c r="N66" s="12">
        <f>N65/N$6</f>
        <v>0.71617344006772032</v>
      </c>
      <c r="O66" s="12">
        <f>O65/O$6</f>
        <v>1.1845474740795727</v>
      </c>
      <c r="P66" s="12">
        <f>P65/P$6</f>
        <v>0.95162290295217289</v>
      </c>
      <c r="Q66" s="12">
        <f>Q65/Q$6</f>
        <v>0.89570662297009929</v>
      </c>
      <c r="R66" s="7"/>
      <c r="S66" s="12">
        <f>S65/S$6</f>
        <v>0.88277237146186716</v>
      </c>
      <c r="T66" s="12">
        <f>T65/T$6</f>
        <v>1.2251607343799149</v>
      </c>
      <c r="U66" s="12">
        <f>U65/U$6</f>
        <v>1.1259143593799885</v>
      </c>
      <c r="V66" s="12">
        <f>V65/V$6</f>
        <v>0.99104599488903189</v>
      </c>
      <c r="W66" s="12">
        <f>W65/W$6</f>
        <v>0.83307719398899993</v>
      </c>
      <c r="X66" s="12">
        <f>X65/X$6</f>
        <v>0.76754684487704694</v>
      </c>
      <c r="Y66" s="12">
        <f>Y65/Y$6</f>
        <v>0.79843116841706585</v>
      </c>
      <c r="Z66" s="7"/>
      <c r="AA66" s="12">
        <f>AA65/AA$6</f>
        <v>0.89372613897491993</v>
      </c>
      <c r="AB66" s="12">
        <f>AB65/AB$6</f>
        <v>1.4675730384809458</v>
      </c>
      <c r="AC66" s="12">
        <f>AC65/AC$6</f>
        <v>1.0643661536480644</v>
      </c>
      <c r="AD66" s="12">
        <f>AD65/AD$6</f>
        <v>1.3654180860659411</v>
      </c>
      <c r="AE66" s="12">
        <f>AE65/AE$6</f>
        <v>1.1210311333033363</v>
      </c>
      <c r="AF66" s="12">
        <f>AF65/AF$6</f>
        <v>0.81290456817154366</v>
      </c>
      <c r="AG66" s="12"/>
      <c r="AH66" s="7"/>
      <c r="AI66" s="12">
        <f>AI65/AI$6</f>
        <v>1.1775122853667321</v>
      </c>
      <c r="AJ66" s="12">
        <f>AJ65/AJ$6</f>
        <v>1.4958327389096242</v>
      </c>
      <c r="AK66" s="12">
        <f>AK65/AK$6</f>
        <v>1.2185593225129756</v>
      </c>
      <c r="AL66" s="12">
        <f>AL65/AL$6</f>
        <v>0.7516601130892695</v>
      </c>
      <c r="AM66" s="12">
        <f>AM65/AM$6</f>
        <v>0.50240047391986264</v>
      </c>
      <c r="AN66" s="12">
        <f>AN64/AN$5</f>
        <v>0.89067260624088485</v>
      </c>
      <c r="AO66" s="7"/>
      <c r="AP66" s="12">
        <f>AP65/AP$6</f>
        <v>1.1215165374788829</v>
      </c>
      <c r="AQ66" s="12">
        <f>AQ65/AQ$6</f>
        <v>1.0060843221563025</v>
      </c>
      <c r="AR66" s="12">
        <f>AR65/AR$6</f>
        <v>0.83286129263161279</v>
      </c>
      <c r="AS66" s="12">
        <f>AS65/AS$6</f>
        <v>0.72717344652605143</v>
      </c>
      <c r="AT66" s="12">
        <f>AT65/AT$6</f>
        <v>0.91758611295821912</v>
      </c>
      <c r="AU66" s="12"/>
      <c r="AV66" s="12"/>
      <c r="AW66" s="12"/>
      <c r="AX66" s="12">
        <f>AX65/AX$6</f>
        <v>1.0269749565578736</v>
      </c>
      <c r="AY66" s="12">
        <f>AY65/AY$6</f>
        <v>1.1810398366388557</v>
      </c>
      <c r="AZ66" s="12">
        <f>AZ65/AZ$6</f>
        <v>0.87187302054906024</v>
      </c>
      <c r="BA66" s="12">
        <f>BA65/BA$6</f>
        <v>0.98806055991362618</v>
      </c>
      <c r="BB66" s="12">
        <f>BB65/BB$6</f>
        <v>1.0213296521700157</v>
      </c>
      <c r="BC66" s="12">
        <f>BC65/BC$6</f>
        <v>0.97283858406740875</v>
      </c>
      <c r="BD66" s="12">
        <f>BD65/BD$6</f>
        <v>1.0692729832654571</v>
      </c>
      <c r="BE66" s="12">
        <f>BE65/BE$6</f>
        <v>0.9111001011539811</v>
      </c>
      <c r="BF66" s="12">
        <f>BF65/BF$6</f>
        <v>0.91492252711981392</v>
      </c>
      <c r="BG66" s="7"/>
      <c r="BH66" s="12">
        <f>BH65/BH$6</f>
        <v>1.053404674086029</v>
      </c>
      <c r="BI66" s="12">
        <f>BI65/BI$6</f>
        <v>0.97744518948130077</v>
      </c>
      <c r="BJ66" s="12">
        <f>BJ65/BJ$6</f>
        <v>0.53650021862702235</v>
      </c>
      <c r="BK66" s="12">
        <f>BK65/BK$6</f>
        <v>0.6362441783071271</v>
      </c>
      <c r="BL66" s="12">
        <f>BL65/BL$6</f>
        <v>0.9104379093445687</v>
      </c>
      <c r="BM66" s="12">
        <f>BM65/BM$6</f>
        <v>1.1645979024720161</v>
      </c>
      <c r="BN66" s="12">
        <f>BN65/BN$6</f>
        <v>2.7173387696693339</v>
      </c>
      <c r="BO66" s="12"/>
      <c r="BP66" s="12">
        <f>BP65/BP$6</f>
        <v>1.0300612688724236</v>
      </c>
      <c r="BQ66" s="12">
        <f>BQ65/BQ$6</f>
        <v>1.0703913737069275</v>
      </c>
      <c r="BR66" s="12">
        <f>BR65/BR$6</f>
        <v>1.018801356911373</v>
      </c>
      <c r="BS66" s="12">
        <f>BS65/BS$6</f>
        <v>1.1202623157880141</v>
      </c>
      <c r="BT66" s="12">
        <f>BT65/BT$6</f>
        <v>0.99526455649895362</v>
      </c>
      <c r="BU66" s="12">
        <f>BU65/BU$6</f>
        <v>1.2067402294390102</v>
      </c>
      <c r="BV66" s="12">
        <f>BV65/BV$6</f>
        <v>0.82230090996829708</v>
      </c>
      <c r="BW66" s="12">
        <f>BW65/BW$6</f>
        <v>0.8430596697601872</v>
      </c>
      <c r="BX66" s="12">
        <f>BX65/BX$6</f>
        <v>0.89011816530043442</v>
      </c>
      <c r="BY66" s="12">
        <f>BY65/BY$6</f>
        <v>0.50897775944916379</v>
      </c>
      <c r="BZ66" s="12">
        <f>BZ65/BZ$6</f>
        <v>1.0494339377459398</v>
      </c>
      <c r="CA66" s="12">
        <f>CA65/CA$6</f>
        <v>1.3086814992334488</v>
      </c>
      <c r="CB66" s="12">
        <f>CB65/CB$6</f>
        <v>1.1001887430355011</v>
      </c>
      <c r="CC66" s="12">
        <f>CC65/CC$6</f>
        <v>1.0136768472190567</v>
      </c>
      <c r="CD66" s="12">
        <f>CD65/CD$6</f>
        <v>1.0599358990207766</v>
      </c>
      <c r="CE66" s="12">
        <f>CE65/CE$6</f>
        <v>1.1218996477939558</v>
      </c>
      <c r="CF66" s="12">
        <f>CF65/CF$6</f>
        <v>1.081230569549432</v>
      </c>
      <c r="CG66" s="12">
        <f>CG65/CG$6</f>
        <v>0.98525419407582204</v>
      </c>
      <c r="CH66" s="12">
        <f>CH65/CH$6</f>
        <v>1.2232522355660784</v>
      </c>
      <c r="CI66" s="12">
        <f>CI65/CI$6</f>
        <v>0.79726523611228306</v>
      </c>
      <c r="CJ66" s="12">
        <f>CJ65/CJ$6</f>
        <v>0.82208805303588806</v>
      </c>
      <c r="CK66" s="12">
        <f>CK65/CK$6</f>
        <v>0.90644813398532254</v>
      </c>
      <c r="CL66" s="12">
        <f>CL65/CL$6</f>
        <v>0.48079769735265976</v>
      </c>
      <c r="CM66" s="12">
        <f>CM65/CM$6</f>
        <v>1.2976898040013669</v>
      </c>
      <c r="CN66" s="12">
        <f>CN65/CN$6</f>
        <v>1.3099705170746765</v>
      </c>
      <c r="CO66" s="12">
        <f>CO65/CO$6</f>
        <v>1.0243931464137044</v>
      </c>
      <c r="CP66" s="12">
        <f>CP65/CP$6</f>
        <v>0.99146145934491126</v>
      </c>
      <c r="CQ66" s="12">
        <f>CQ65/CQ$6</f>
        <v>1.0752047760208583</v>
      </c>
      <c r="CR66" s="12">
        <f>CR65/CR$6</f>
        <v>0.99063070382763219</v>
      </c>
      <c r="CS66" s="12">
        <f>CS65/CS$6</f>
        <v>1.1618273710404698</v>
      </c>
      <c r="CT66" s="12">
        <f>CT65/CT$6</f>
        <v>0.99832768042208397</v>
      </c>
      <c r="CU66" s="12">
        <f>CU65/CU$6</f>
        <v>1.160658778183024</v>
      </c>
      <c r="CV66" s="12">
        <f>CV65/CV$6</f>
        <v>0.84143462152750503</v>
      </c>
      <c r="CW66" s="12">
        <f>CW65/CW$6</f>
        <v>0.85782004184781036</v>
      </c>
      <c r="CX66" s="12">
        <f>CX65/CX$6</f>
        <v>0.87666092625010816</v>
      </c>
      <c r="CY66" s="12">
        <f>CY65/CY$6</f>
        <v>0.53523711792787676</v>
      </c>
      <c r="CZ66" s="12">
        <f>CZ65/CZ$6</f>
        <v>1.0250917687924361</v>
      </c>
      <c r="DA66" s="12">
        <f>DA65/DA$6</f>
        <v>1.2965781331502058</v>
      </c>
      <c r="DB66" s="12">
        <f>DB65/DB$6</f>
        <v>1.1756018128450674</v>
      </c>
      <c r="DC66" s="12"/>
      <c r="DD66" s="12">
        <f>DD65/DD$6</f>
        <v>0.94776400401967564</v>
      </c>
      <c r="DE66" s="12">
        <f>DE65/DE$6</f>
        <v>1.0559090804121887</v>
      </c>
      <c r="DF66" s="12">
        <f>DF65/DF$6</f>
        <v>1.1124767509206408</v>
      </c>
      <c r="DG66" s="12">
        <f>DG65/DG$6</f>
        <v>1.1972319290581903</v>
      </c>
      <c r="DH66" s="12">
        <f>DH65/DH$6</f>
        <v>1.2909021521059758</v>
      </c>
      <c r="DI66" s="12"/>
      <c r="DJ66" s="12">
        <f>DJ65/DJ$6</f>
        <v>1.1570998774305099</v>
      </c>
      <c r="DK66" s="12">
        <f>DK65/DK$6</f>
        <v>1.0553801098148725</v>
      </c>
      <c r="DL66" s="12">
        <f>DL65/DL$6</f>
        <v>0.98767767586946265</v>
      </c>
      <c r="DM66" s="12">
        <f>DM65/DM$6</f>
        <v>0.98357997804270136</v>
      </c>
      <c r="DN66" s="12"/>
      <c r="DO66" s="12"/>
      <c r="DP66" s="12">
        <f>DP65/DP$6</f>
        <v>1.0671571782725966</v>
      </c>
      <c r="DQ66" s="12">
        <f>DQ65/DQ$6</f>
        <v>0.82076387439743259</v>
      </c>
      <c r="DR66" s="12">
        <f>DR65/DR$6</f>
        <v>1.1190612556908517</v>
      </c>
      <c r="DS66" s="12">
        <f>DS65/DS$6</f>
        <v>0.93456245404772775</v>
      </c>
      <c r="DT66" s="12">
        <f>DT65/DT$6</f>
        <v>1.1935076813031849</v>
      </c>
      <c r="DU66" s="12"/>
      <c r="DV66" s="12"/>
      <c r="DW66" s="12"/>
      <c r="DX66" s="12"/>
      <c r="DY66" s="12"/>
      <c r="DZ66" s="33">
        <f>(DZ64/(DO64/10000))/(DZ$5/(DO$5/10000))</f>
        <v>1.3003068217881242</v>
      </c>
      <c r="EA66" s="12">
        <f>EA65/EA$6</f>
        <v>0.9342545939537642</v>
      </c>
      <c r="EB66" s="12">
        <f>EB65/EB$6</f>
        <v>1.0226010873383795</v>
      </c>
      <c r="EC66" s="12">
        <f>EC65/EC$6</f>
        <v>0.98436351042596781</v>
      </c>
      <c r="ED66" s="12">
        <f>ED65/ED$6</f>
        <v>1.0211120176299906</v>
      </c>
      <c r="EE66" s="12">
        <f>EE65/EE$6</f>
        <v>0.97932741218293839</v>
      </c>
      <c r="EF66" s="12"/>
      <c r="EG66" s="12"/>
      <c r="EH66" s="12">
        <f>EH65/EH$6</f>
        <v>0.8352874830607625</v>
      </c>
      <c r="EI66" s="12">
        <f>EI65/EI$6</f>
        <v>0.88929313929313936</v>
      </c>
      <c r="EJ66" s="12">
        <f>EJ65/EJ$6</f>
        <v>1.0544977936282285</v>
      </c>
      <c r="EK66" s="12">
        <f>EK65/EK$6</f>
        <v>1.0171378086070031</v>
      </c>
      <c r="EL66" s="12">
        <f>EL65/EL$6</f>
        <v>1.0156272621453681</v>
      </c>
      <c r="EM66" s="12">
        <f>EM65/EM$6</f>
        <v>1.0502631140613337</v>
      </c>
      <c r="EN66" s="12">
        <f>EN65/EN$6</f>
        <v>1.0090434295732307</v>
      </c>
      <c r="EO66" s="12">
        <f>EO65/EO$6</f>
        <v>0.98982192895236376</v>
      </c>
      <c r="EP66" s="12">
        <f>EP65/EP$6</f>
        <v>0.99600831600831607</v>
      </c>
      <c r="EQ66" s="12">
        <f>EQ65/EQ$6</f>
        <v>0.86649075110613583</v>
      </c>
      <c r="ER66" s="12">
        <f>ER65/ER$6</f>
        <v>0.87390744484170091</v>
      </c>
      <c r="ES66" s="12">
        <f>ES65/ES$6</f>
        <v>1.0159910789352413</v>
      </c>
      <c r="ET66" s="12">
        <f>ET65/ET$6</f>
        <v>1.0193437049564935</v>
      </c>
      <c r="EU66" s="12">
        <f>EU65/EU$6</f>
        <v>0.97420714001024888</v>
      </c>
      <c r="EV66" s="12">
        <f>EV65/EV$6</f>
        <v>1.0056927648550686</v>
      </c>
      <c r="EW66" s="12">
        <f>EW65/EW$6</f>
        <v>1.0194073712816156</v>
      </c>
      <c r="EX66" s="12">
        <f>EX65/EX$6</f>
        <v>0.98175786937254828</v>
      </c>
      <c r="EY66" s="12">
        <f>EY65/EY$6</f>
        <v>1.0050424050424049</v>
      </c>
      <c r="EZ66" s="12">
        <f>EZ65/EZ$6</f>
        <v>1.0089056668004037</v>
      </c>
      <c r="FA66" s="12"/>
      <c r="FB66" s="12"/>
      <c r="FC66" s="12">
        <f>FC65/FC$6</f>
        <v>0.9479057895347488</v>
      </c>
      <c r="FD66" s="12">
        <f>FD65/FD$6</f>
        <v>1.035990836630758</v>
      </c>
      <c r="FE66" s="12">
        <f>FE65/FE$6</f>
        <v>1.0152984270631329</v>
      </c>
      <c r="FF66" s="12">
        <f>FF65/FF$6</f>
        <v>0.49127343244990307</v>
      </c>
      <c r="FG66" s="12">
        <f>FG65/FG$6</f>
        <v>1.1395218078127929</v>
      </c>
      <c r="FH66" s="12">
        <f>FH65/FH$6</f>
        <v>0.960102900980775</v>
      </c>
      <c r="FI66" s="12">
        <f>FI65/FI$6</f>
        <v>0.94032805429864252</v>
      </c>
      <c r="FJ66" s="12">
        <f>FJ65/FJ$6</f>
        <v>1.0644257703081232</v>
      </c>
      <c r="FK66" s="12">
        <f>FK65/FK$6</f>
        <v>1.1042384490846444</v>
      </c>
      <c r="FL66" s="12">
        <f>FL65/FL$6</f>
        <v>0.88215620696439112</v>
      </c>
      <c r="FM66" s="12">
        <f>FM65/FM$6</f>
        <v>1.0859728506787329</v>
      </c>
      <c r="FN66" s="12">
        <f>FN65/FN$6</f>
        <v>0.94694734080923337</v>
      </c>
      <c r="FO66" s="12">
        <f>FO65/FO$6</f>
        <v>1.0052975882549391</v>
      </c>
      <c r="FP66" s="12">
        <f>FP65/FP$6</f>
        <v>0.89505981528543987</v>
      </c>
      <c r="FQ66" s="12">
        <f>FQ65/FQ$6</f>
        <v>0.97929339845974051</v>
      </c>
      <c r="FR66" s="12">
        <f>FR65/FR$6</f>
        <v>1.0728236067602583</v>
      </c>
      <c r="FS66" s="12"/>
      <c r="FT66" s="12">
        <f>FT64/FT$5</f>
        <v>1.0090728933404798</v>
      </c>
      <c r="FU66" s="12">
        <f>FU65/FU$6</f>
        <v>0.86263382459643723</v>
      </c>
      <c r="FV66" s="12">
        <f>FV65/FV$6</f>
        <v>0.80669665770961019</v>
      </c>
      <c r="FW66" s="18"/>
      <c r="FX66" s="12">
        <f>FX65/FX$6</f>
        <v>0.67368738866580113</v>
      </c>
      <c r="FY66" s="12">
        <f>FY65/FY$6</f>
        <v>0.87775149654518803</v>
      </c>
      <c r="FZ66" s="12">
        <f>FZ65/FZ$6</f>
        <v>0.98190853263377609</v>
      </c>
      <c r="GA66" s="12">
        <f>GA65/GA$6</f>
        <v>1.1078006134370053</v>
      </c>
      <c r="GB66" s="12">
        <f>GB65/GB$6</f>
        <v>1.136106112213872</v>
      </c>
      <c r="GC66" s="12">
        <f>GC65/GC$6</f>
        <v>1.0659688422145621</v>
      </c>
      <c r="GD66" s="45"/>
      <c r="GE66" s="12">
        <f>GE64/GE$5</f>
        <v>0.87345290703441403</v>
      </c>
      <c r="GF66" s="12">
        <f>GF65/GF$6</f>
        <v>0.97273676673008214</v>
      </c>
      <c r="GG66" s="12">
        <f>GG65/GG$6</f>
        <v>1.0120121283688206</v>
      </c>
      <c r="GH66" s="12">
        <f>GH65/GH$6</f>
        <v>1.1721742270044415</v>
      </c>
      <c r="GI66" s="12">
        <f>GI65/GI$6</f>
        <v>1.0661965953895545</v>
      </c>
      <c r="GJ66" s="12">
        <f>GJ65/GJ$6</f>
        <v>1.0214630324940868</v>
      </c>
      <c r="GK66" s="12">
        <f>GK65/GK$6</f>
        <v>0.93063611718273309</v>
      </c>
      <c r="GL66" s="12">
        <f>GL65/GL$6</f>
        <v>0.84312755895963176</v>
      </c>
      <c r="GM66" s="12">
        <f>GM65/GM$6</f>
        <v>0.64633541747890588</v>
      </c>
      <c r="GN66" s="12">
        <f>GN65/GN$6</f>
        <v>0.4139986715376951</v>
      </c>
      <c r="GO66" s="12">
        <f>GO65/GO$6</f>
        <v>0.23448590187614993</v>
      </c>
      <c r="GP66" s="12">
        <f>GP64/GP$5</f>
        <v>0.7779615627698595</v>
      </c>
      <c r="GQ66" s="12">
        <f>GQ64/GQ$5</f>
        <v>0.89067373467360589</v>
      </c>
      <c r="GR66" s="18"/>
      <c r="GS66" s="12">
        <f>GS65/GS$6</f>
        <v>0.87969119424563458</v>
      </c>
      <c r="GT66" s="12">
        <f>GT65/GT$6</f>
        <v>1.0008526528753261</v>
      </c>
      <c r="GU66" s="12">
        <f>GU65/GU$6</f>
        <v>1.1076838677032383</v>
      </c>
      <c r="GV66" s="12">
        <f>GV65/GV$6</f>
        <v>1.1227345610896249</v>
      </c>
      <c r="GW66" s="18"/>
      <c r="GX66" s="12">
        <f>GX65/GX$6</f>
        <v>1.0622514639305003</v>
      </c>
      <c r="GY66" s="12">
        <f>GY65/GY$6</f>
        <v>0.74307028076539872</v>
      </c>
      <c r="GZ66" s="1"/>
      <c r="HA66" s="12">
        <f>HA65/HA$6</f>
        <v>0.99122369322855353</v>
      </c>
      <c r="HB66" s="12">
        <f>HB65/HB$6</f>
        <v>0.97697325750340402</v>
      </c>
      <c r="HC66" s="12">
        <f>HC65/HC$6</f>
        <v>0.99974644103548505</v>
      </c>
      <c r="HD66" s="12">
        <f>HD65/HD$6</f>
        <v>0.9906849743680739</v>
      </c>
      <c r="HE66" s="12">
        <f>HE65/HE$6</f>
        <v>0.96724555183963701</v>
      </c>
      <c r="HF66" s="12">
        <f>HF65/HF$6</f>
        <v>0.99760967109441123</v>
      </c>
      <c r="HG66" s="12">
        <f>HG65/HG$6</f>
        <v>0.99573071632778698</v>
      </c>
      <c r="HH66" s="12">
        <f>HH65/HH$6</f>
        <v>0.99032236685479147</v>
      </c>
      <c r="HI66" s="18"/>
      <c r="HJ66" s="12">
        <f>HJ65/HJ$6</f>
        <v>1.005962182107544</v>
      </c>
      <c r="HK66" s="12">
        <f>HK65/HK$6</f>
        <v>1.0051929003520057</v>
      </c>
      <c r="HL66" s="12">
        <f>HL65/HL$6</f>
        <v>0.98709583279994906</v>
      </c>
      <c r="HM66" s="12">
        <f>HM65/HM$6</f>
        <v>0.97907980596966049</v>
      </c>
      <c r="HN66" s="12">
        <f>HN65/HN$6</f>
        <v>1.0051875150591623</v>
      </c>
      <c r="HO66" s="12">
        <f>HO65/HO$6</f>
        <v>0.91201981622938133</v>
      </c>
      <c r="HP66" s="12">
        <f>HP65/HP$6</f>
        <v>1.0682871139156427</v>
      </c>
      <c r="HQ66" s="18"/>
      <c r="HR66" s="12">
        <f>HR65/HR$6</f>
        <v>1.0090942220865833</v>
      </c>
      <c r="HS66" s="12">
        <f>HS65/HS$6</f>
        <v>1.0064331405962816</v>
      </c>
      <c r="HT66" s="18"/>
      <c r="HU66" s="12">
        <f>HU65/HU$6</f>
        <v>0.831908003985387</v>
      </c>
      <c r="HV66" s="12">
        <f>HV65/HV$6</f>
        <v>0.96767733994959648</v>
      </c>
      <c r="HW66" s="12">
        <f>HW65/HW$6</f>
        <v>0.99414025739203893</v>
      </c>
      <c r="HX66" s="12">
        <f>HX65/HX$6</f>
        <v>0.99082636847848615</v>
      </c>
      <c r="HY66" s="12">
        <f>HY65/HY$6</f>
        <v>1.0903476725690013</v>
      </c>
      <c r="HZ66" s="12">
        <f>HZ65/HZ$6</f>
        <v>1.0342324809033541</v>
      </c>
      <c r="IA66" s="18"/>
      <c r="IB66" s="12">
        <f>IB65/IB$6</f>
        <v>0.99878822294444192</v>
      </c>
      <c r="IC66" s="12">
        <f>IC65/IC$6</f>
        <v>1.0042667019175304</v>
      </c>
      <c r="ID66" s="12">
        <f>ID65/ID$6</f>
        <v>0.99282251627075002</v>
      </c>
      <c r="IE66" s="12">
        <f>IE65/IE$6</f>
        <v>0.96657593835135835</v>
      </c>
      <c r="IF66" s="12">
        <f>IF65/IF$6</f>
        <v>1.0378085907229049</v>
      </c>
      <c r="IG66" s="12">
        <f>IG65/IG$6</f>
        <v>1.0821410384147017</v>
      </c>
      <c r="IH66" s="18"/>
      <c r="II66" s="12">
        <f>II65/II$6</f>
        <v>0.99829163702220847</v>
      </c>
      <c r="IJ66" s="12">
        <f>IJ65/IJ$6</f>
        <v>0.97491838103056083</v>
      </c>
      <c r="IK66" s="12">
        <f>IK65/IK$6</f>
        <v>1.0625</v>
      </c>
      <c r="IL66" s="12">
        <f>IL65/IL$6</f>
        <v>1.0741862656265451</v>
      </c>
      <c r="IM66" s="18"/>
      <c r="IN66" s="12">
        <f>IN65/IN$6</f>
        <v>1.022183263138404</v>
      </c>
      <c r="IO66" s="12">
        <f>IO65/IO$6</f>
        <v>1.037214349524116</v>
      </c>
      <c r="IP66" s="12">
        <f>IP65/IP$6</f>
        <v>1.058543460303673</v>
      </c>
      <c r="IQ66" s="12">
        <f>IQ65/IQ$6</f>
        <v>0.98740665180054088</v>
      </c>
      <c r="IR66" s="12">
        <f>IR65/IR$6</f>
        <v>1.0313933566341404</v>
      </c>
      <c r="IS66" s="12">
        <f>IS65/IS$6</f>
        <v>1.007843898215905</v>
      </c>
      <c r="IT66" s="12">
        <f>IT65/IT$6</f>
        <v>1.0104824246579747</v>
      </c>
      <c r="IU66" s="12">
        <f>IU65/IU$6</f>
        <v>0.95496958911850571</v>
      </c>
      <c r="IV66" s="12">
        <f>IV65/IV$6</f>
        <v>1.0116646804852794</v>
      </c>
      <c r="IW66" s="12">
        <f>IW65/IW$6</f>
        <v>1.0946326003619804</v>
      </c>
      <c r="IX66" s="12">
        <f>IX65/IX$6</f>
        <v>1.0618439484259634</v>
      </c>
      <c r="IY66" s="12">
        <f>IY65/IY$6</f>
        <v>1.154889848333887</v>
      </c>
      <c r="IZ66" s="12">
        <f>IZ65/IZ$6</f>
        <v>0.9345616948382246</v>
      </c>
      <c r="JA66" s="12">
        <f>JA65/JA$6</f>
        <v>0.95169362048631445</v>
      </c>
      <c r="JB66" s="12">
        <f>JB65/JB$6</f>
        <v>0.98891426878424182</v>
      </c>
      <c r="JC66" s="12">
        <f>JC65/JC$6</f>
        <v>1.0185781066905624</v>
      </c>
      <c r="JD66" s="12">
        <f>JD65/JD$6</f>
        <v>0.94685683742942528</v>
      </c>
      <c r="JE66" s="12">
        <f>JE65/JE$6</f>
        <v>0.98246858293783024</v>
      </c>
      <c r="JF66" s="12">
        <f>JF65/JF$6</f>
        <v>0.94715983921025215</v>
      </c>
      <c r="JG66" s="12">
        <f>JG65/JG$6</f>
        <v>0.91428321380164645</v>
      </c>
      <c r="JH66" s="12">
        <f>JH65/JH$6</f>
        <v>1.0179633109969328</v>
      </c>
      <c r="JI66" s="12">
        <f>JI65/JI$6</f>
        <v>1.0025791793726035</v>
      </c>
      <c r="JJ66" s="12">
        <f>JJ65/JJ$6</f>
        <v>0.98890326866007439</v>
      </c>
      <c r="JK66" s="12">
        <f>JK65/JK$6</f>
        <v>0.96342406275030767</v>
      </c>
      <c r="JL66" s="12">
        <f>JL65/JL$6</f>
        <v>0.98400477709677314</v>
      </c>
      <c r="JM66" s="7"/>
      <c r="JN66" s="12"/>
      <c r="JO66" s="12">
        <f>JO65/JO$6</f>
        <v>0.90148459848647666</v>
      </c>
      <c r="JP66" s="12">
        <f>JP65/JP$6</f>
        <v>0.86667763533234088</v>
      </c>
      <c r="JQ66" s="12">
        <f>JQ65/JQ$6</f>
        <v>1.0273128777102563</v>
      </c>
      <c r="JR66" s="12">
        <f>JR65/JR$6</f>
        <v>1.0247200279004214</v>
      </c>
      <c r="JS66" s="12">
        <f>JS65/JS$6</f>
        <v>1.1332002370444263</v>
      </c>
      <c r="JT66" s="12">
        <f>JT65/JT$6</f>
        <v>1.0733868926302728</v>
      </c>
      <c r="JU66" s="12">
        <f>JU65/JU$6</f>
        <v>1.0522635286366493</v>
      </c>
      <c r="JV66" s="12">
        <f>JV65/JV$6</f>
        <v>1.0656641758023961</v>
      </c>
      <c r="JW66" s="12">
        <f>JW65/JW$6</f>
        <v>1.1328687120214116</v>
      </c>
      <c r="JX66" s="12">
        <f>JX65/JX$6</f>
        <v>0.92356274625789592</v>
      </c>
      <c r="JY66" s="12">
        <f>JY65/JY$6</f>
        <v>0.97099996590637883</v>
      </c>
      <c r="JZ66" s="12">
        <f>JZ65/JZ$6</f>
        <v>0.77677928203724367</v>
      </c>
      <c r="KA66" s="7"/>
      <c r="KB66" s="12">
        <f>KB65/KB$6</f>
        <v>0.99681192496849569</v>
      </c>
      <c r="KC66" s="12">
        <f>KC65/KC$6</f>
        <v>1.0110876168510547</v>
      </c>
      <c r="KD66" s="12">
        <f>KD65/KD$6</f>
        <v>0.99999993385746</v>
      </c>
      <c r="KE66" s="12">
        <f>KE65/KE$6</f>
        <v>0.97215737627531618</v>
      </c>
      <c r="KF66" s="12">
        <f>KF65/KF$6</f>
        <v>1.0065627264568855</v>
      </c>
      <c r="KG66" s="12">
        <f>KG65/KG$6</f>
        <v>0.91757888466923676</v>
      </c>
      <c r="KH66" s="12">
        <f>KH65/KH$6</f>
        <v>0.9691934188921445</v>
      </c>
      <c r="KI66" s="12">
        <f>KI65/KI$6</f>
        <v>0.97219491083155585</v>
      </c>
      <c r="KJ66" s="12">
        <f>KJ65/KJ$6</f>
        <v>0.99376329977879885</v>
      </c>
      <c r="KK66" s="12">
        <f>KK65/KK$6</f>
        <v>1.0314433941284775</v>
      </c>
      <c r="KL66" s="12">
        <f>KL65/KL$6</f>
        <v>1.0046736678157102</v>
      </c>
      <c r="KM66" s="12">
        <f>KM65/KM$6</f>
        <v>1.048793587502403</v>
      </c>
      <c r="KN66" s="12">
        <f>KN65/KN$6</f>
        <v>1.1278733915100414</v>
      </c>
      <c r="KO66" s="12">
        <f>KO65/KO$6</f>
        <v>1.0976956246668024</v>
      </c>
      <c r="KP66" s="12">
        <f>KP65/KP$6</f>
        <v>0.98673683033230786</v>
      </c>
      <c r="KQ66" s="12">
        <f>KQ65/KQ$6</f>
        <v>1.1076271129982012</v>
      </c>
      <c r="KR66" s="12">
        <f>KR65/KR$6</f>
        <v>0.9765269103364731</v>
      </c>
      <c r="KS66" s="12">
        <f>KS65/KS$6</f>
        <v>0.88411195386679553</v>
      </c>
      <c r="KT66" s="12">
        <f>KT65/KT$6</f>
        <v>0.96765404128408194</v>
      </c>
      <c r="KU66" s="12">
        <f>KU65/KU$6</f>
        <v>0.9558992149307689</v>
      </c>
      <c r="KV66" s="12">
        <f>KV65/KV$6</f>
        <v>0.86157771987661191</v>
      </c>
      <c r="KW66" s="12">
        <f>KW65/KW$6</f>
        <v>0.99740836846931935</v>
      </c>
      <c r="KX66" s="12">
        <f>KX65/KX$6</f>
        <v>1.0293343013601293</v>
      </c>
      <c r="KY66" s="12">
        <f>KY65/KY$6</f>
        <v>1.0287020388842443</v>
      </c>
      <c r="KZ66" s="12">
        <f>KZ65/KZ$6</f>
        <v>1.0166603679229798</v>
      </c>
      <c r="LA66" s="12">
        <f>LA65/LA$6</f>
        <v>1.0233844540475272</v>
      </c>
      <c r="LB66" s="12">
        <f>LB65/LB$6</f>
        <v>1.0865383885901736</v>
      </c>
      <c r="LC66" s="12">
        <f>LC65/LC$6</f>
        <v>1.1297547865792472</v>
      </c>
      <c r="LD66" s="12">
        <f>LD65/LD$6</f>
        <v>1.0118099372297711</v>
      </c>
      <c r="LE66" s="12">
        <f>LE65/LE$6</f>
        <v>1.0676128474670969</v>
      </c>
      <c r="LF66" s="12">
        <f>LF65/LF$6</f>
        <v>1.0041634354666629</v>
      </c>
      <c r="LG66" s="7"/>
      <c r="LH66" s="7"/>
      <c r="LI66" s="12"/>
      <c r="LJ66" s="72" t="e">
        <f>LJ65/LJ$6</f>
        <v>#DIV/0!</v>
      </c>
      <c r="LK66" s="72" t="e">
        <f>LK65/LK$6</f>
        <v>#DIV/0!</v>
      </c>
      <c r="LL66" s="12">
        <f>LL65/LL$6</f>
        <v>0.40040241448692154</v>
      </c>
      <c r="LM66" s="12">
        <f>LM65/LM$6</f>
        <v>1.3453521126760564</v>
      </c>
      <c r="LN66" s="12">
        <f>LN65/LN$6</f>
        <v>1.1890738369611609</v>
      </c>
      <c r="LO66" s="12">
        <f>LO65/LO$6</f>
        <v>1.6497593153859866</v>
      </c>
      <c r="LP66" s="12">
        <f>LP65/LP$6</f>
        <v>1.4014084507042255</v>
      </c>
      <c r="LQ66" s="12">
        <f>LQ65/LQ$6</f>
        <v>1.5333057166528583</v>
      </c>
      <c r="LR66" s="12">
        <f>LR65/LR$6</f>
        <v>1.3475081256771395</v>
      </c>
      <c r="LS66" s="12">
        <f>LS65/LS$6</f>
        <v>1.5381312263826865</v>
      </c>
      <c r="LT66" s="7"/>
      <c r="LU66" s="12">
        <f>LU65/LU$6</f>
        <v>1.3743247208202471</v>
      </c>
      <c r="LV66" s="12">
        <f>LV65/LV$6</f>
        <v>1.2345464509078961</v>
      </c>
      <c r="LW66" s="7"/>
      <c r="LX66" s="7"/>
      <c r="LY66" s="12"/>
      <c r="LZ66" s="12"/>
      <c r="MA66" s="12"/>
      <c r="MB66" s="7"/>
      <c r="MC66" s="12"/>
      <c r="MD66" s="12"/>
      <c r="ME66" s="12"/>
      <c r="MF66" s="12"/>
      <c r="MG66" s="12">
        <f>MG65/MG$6</f>
        <v>8.7091636142799472E-5</v>
      </c>
      <c r="MH66" s="12">
        <f>MH65/MH$6</f>
        <v>2.1753461785689761E-4</v>
      </c>
      <c r="MI66" s="12">
        <f>MI65/MI$6</f>
        <v>7.1960983153864807E-5</v>
      </c>
      <c r="MJ66" s="12">
        <f>MJ65/MJ$6</f>
        <v>3.9602402361121869E-4</v>
      </c>
      <c r="MK66" s="12">
        <f>MK65/MK$6</f>
        <v>6.9869299056513797E-5</v>
      </c>
      <c r="ML66" s="12">
        <f>ML65/ML$6</f>
        <v>2.0087721970132671E-4</v>
      </c>
      <c r="MM66" s="12">
        <f>MM65/MM$6</f>
        <v>2.4257737507643704E-4</v>
      </c>
      <c r="MN66" s="12">
        <f>MN65/MN$6</f>
        <v>2.7036365774087232E-4</v>
      </c>
      <c r="MO66" s="12">
        <f>MO65/MO$6</f>
        <v>2.1206038675845087E-4</v>
      </c>
      <c r="MP66" s="12">
        <f>MP65/MP$6</f>
        <v>8.2051503942358523E-5</v>
      </c>
      <c r="MQ66" s="12">
        <f>MQ65/MQ$6</f>
        <v>1.7670025043930749E-4</v>
      </c>
      <c r="MR66" s="12">
        <f>MR65/MR$6</f>
        <v>7.3295948481694181E-5</v>
      </c>
      <c r="MS66" s="12">
        <f>MS65/MS$6</f>
        <v>2.170217498539647E-4</v>
      </c>
      <c r="MT66" s="12">
        <f>MT65/MT$6</f>
        <v>6.6467854502268598E-5</v>
      </c>
      <c r="MU66" s="12">
        <f>MU65/MU$6</f>
        <v>2.3731823699100476E-4</v>
      </c>
      <c r="MV66" s="12">
        <f>MV65/MV$6</f>
        <v>8.0874471224952435E-5</v>
      </c>
      <c r="MW66" s="12">
        <f>MW65/MW$6</f>
        <v>2.288826054570256E-4</v>
      </c>
      <c r="MX66" s="12">
        <f>MX65/MX$6</f>
        <v>1.3336959752253277E-4</v>
      </c>
      <c r="MY66" s="12">
        <f>MY65/MY$6</f>
        <v>2.5160079223747266E-4</v>
      </c>
      <c r="MZ66" s="12">
        <f>MZ65/MZ$6</f>
        <v>7.4565388998692309E-5</v>
      </c>
      <c r="NA66" s="7"/>
      <c r="NB66" s="7"/>
      <c r="NC66" s="12">
        <f>NC65/NC$6</f>
        <v>1.0073182952511284</v>
      </c>
      <c r="ND66" s="12">
        <f>ND65/ND$6</f>
        <v>0.99303817885003309</v>
      </c>
      <c r="NE66" s="12">
        <f>NE65/NE$6</f>
        <v>1.0511169046475721</v>
      </c>
      <c r="NF66" s="12">
        <f>NF65/NF$6</f>
        <v>0.88005480664484004</v>
      </c>
      <c r="NG66" s="12">
        <f>NG65/NG$6</f>
        <v>0.82513957565711427</v>
      </c>
      <c r="NH66" s="12">
        <f>NH65/NH$6</f>
        <v>0.77513431553877266</v>
      </c>
      <c r="NI66" s="12">
        <f>NI65/NI$6</f>
        <v>1.2205922803376512</v>
      </c>
      <c r="NJ66" s="12">
        <f>NJ65/NJ$6</f>
        <v>0.95035487971927113</v>
      </c>
      <c r="NK66" s="12">
        <f>NK65/NK$6</f>
        <v>0.91974778457120598</v>
      </c>
      <c r="NL66" s="12">
        <f>NL65/NL$6</f>
        <v>0.83605005716717762</v>
      </c>
      <c r="NM66" s="12">
        <f>NM65/NM$6</f>
        <v>0.9288065399882246</v>
      </c>
      <c r="NN66" s="12">
        <f>NN65/NN$6</f>
        <v>0.77513431553877266</v>
      </c>
      <c r="NO66" s="12">
        <f>NO65/NO$6</f>
        <v>1.2205922803376512</v>
      </c>
      <c r="NP66" s="12">
        <f>NP65/NP$6</f>
        <v>0.95035487971927113</v>
      </c>
      <c r="NQ66" s="12">
        <f>NQ65/NQ$6</f>
        <v>0.90767591470835607</v>
      </c>
    </row>
    <row r="67" spans="1:381">
      <c r="A67" s="5" t="s">
        <v>413</v>
      </c>
      <c r="B67" s="10">
        <f>B52+B40+B37+B55</f>
        <v>125975</v>
      </c>
      <c r="C67" s="10">
        <f>C52+C40+C37+C55</f>
        <v>65806</v>
      </c>
      <c r="D67" s="10">
        <f>D52+D40+D37+D55</f>
        <v>60169</v>
      </c>
      <c r="E67" s="10">
        <f>E52+E40+E37+E55</f>
        <v>5499</v>
      </c>
      <c r="F67" s="10">
        <f>F52+F40+F37+F55</f>
        <v>6985</v>
      </c>
      <c r="G67" s="10">
        <f>G52+G40+G37+G55</f>
        <v>3601</v>
      </c>
      <c r="H67" s="10">
        <f>H52+H40+H37+H55</f>
        <v>28303</v>
      </c>
      <c r="I67" s="10">
        <f>I52+I40+I37+I55</f>
        <v>45487</v>
      </c>
      <c r="J67" s="10">
        <f>J52+J40+J37+J55</f>
        <v>19128</v>
      </c>
      <c r="K67" s="10">
        <f>K52+K40+K37+K55</f>
        <v>14144</v>
      </c>
      <c r="L67" s="10">
        <f>L52+L40+L37+L55</f>
        <v>2828</v>
      </c>
      <c r="M67" s="10">
        <f>M52+M40+M37+M55</f>
        <v>16085</v>
      </c>
      <c r="N67" s="10">
        <f>N52+N40+N37+N55</f>
        <v>28303</v>
      </c>
      <c r="O67" s="10">
        <f>O52+O40+O37+O55</f>
        <v>45487</v>
      </c>
      <c r="P67" s="10">
        <f>P52+P40+P37+P55</f>
        <v>19128</v>
      </c>
      <c r="Q67" s="10">
        <f>Q52+Q40+Q37+Q55</f>
        <v>16972</v>
      </c>
      <c r="R67" s="10">
        <f>R52+R40+R37+R55</f>
        <v>55411</v>
      </c>
      <c r="S67" s="10">
        <f>S52+S40+S37+S55</f>
        <v>6462</v>
      </c>
      <c r="T67" s="10">
        <f>T52+T40+T37+T55</f>
        <v>14997</v>
      </c>
      <c r="U67" s="10">
        <f>U52+U40+U37+U55</f>
        <v>1959</v>
      </c>
      <c r="V67" s="10">
        <f>V52+V40+V37+V55</f>
        <v>16732</v>
      </c>
      <c r="W67" s="10">
        <f>W52+W40+W37+W55</f>
        <v>5935</v>
      </c>
      <c r="X67" s="10">
        <f>X52+X40+X37+X55</f>
        <v>7930</v>
      </c>
      <c r="Y67" s="10">
        <f>Y52+Y40+Y37+Y55</f>
        <v>1396</v>
      </c>
      <c r="Z67" s="10">
        <f>Z52+Z40+Z37+Z55</f>
        <v>55411</v>
      </c>
      <c r="AA67" s="10">
        <f>AA52+AA40+AA37+AA55</f>
        <v>29907</v>
      </c>
      <c r="AB67" s="10">
        <f>AB52+AB40+AB37+AB55</f>
        <v>310</v>
      </c>
      <c r="AC67" s="10">
        <f>AC52+AC40+AC37+AC55</f>
        <v>3755</v>
      </c>
      <c r="AD67" s="10">
        <f>AD52+AD40+AD37+AD55</f>
        <v>4220</v>
      </c>
      <c r="AE67" s="10">
        <f>AE52+AE40+AE37+AE55</f>
        <v>16436</v>
      </c>
      <c r="AF67" s="10">
        <f>AF52+AF40+AF37+AF55</f>
        <v>783</v>
      </c>
      <c r="AG67" s="10">
        <f>AG52+AG40+AG37+AG55</f>
        <v>3776</v>
      </c>
      <c r="AH67" s="10">
        <f>AH52+AH40+AH37+AH55</f>
        <v>55411</v>
      </c>
      <c r="AI67" s="10">
        <f>AI52+AI40+AI37+AI55</f>
        <v>549</v>
      </c>
      <c r="AJ67" s="10">
        <f>AJ52+AJ40+AJ37+AJ55</f>
        <v>3081</v>
      </c>
      <c r="AK67" s="10">
        <f>AK52+AK40+AK37+AK55</f>
        <v>26081</v>
      </c>
      <c r="AL67" s="10">
        <f>AL52+AL40+AL37+AL55</f>
        <v>17563</v>
      </c>
      <c r="AM67" s="10">
        <f>AM52+AM40+AM37+AM55</f>
        <v>8137</v>
      </c>
      <c r="AN67" s="18">
        <f>((AN52*$FS52)+(AN40*$FS40)+(AN37*$FS37)+(AN55*$FS55))/$FS67</f>
        <v>4.6775348984771581</v>
      </c>
      <c r="AO67" s="10">
        <f>AO52+AO40+AO37+AO55</f>
        <v>55411</v>
      </c>
      <c r="AP67" s="10">
        <f>AP52+AP40+AP37+AP55</f>
        <v>21459</v>
      </c>
      <c r="AQ67" s="10">
        <f>AQ52+AQ40+AQ37+AQ55</f>
        <v>17788</v>
      </c>
      <c r="AR67" s="10">
        <f>AR52+AR40+AR37+AR55</f>
        <v>13508</v>
      </c>
      <c r="AS67" s="10">
        <f>AS52+AS40+AS37+AS55</f>
        <v>2496</v>
      </c>
      <c r="AT67" s="10">
        <f>AT52+AT40+AT37+AT55</f>
        <v>160</v>
      </c>
      <c r="AU67" s="10">
        <f>AU52+AU40+AU37+AU55</f>
        <v>1567</v>
      </c>
      <c r="AV67" s="10">
        <f>AV52+AV40+AV37+AV55</f>
        <v>17251</v>
      </c>
      <c r="AW67" s="12"/>
      <c r="AX67" s="10">
        <f>AX52+AX40+AX37+AX55</f>
        <v>1175</v>
      </c>
      <c r="AY67" s="10">
        <f>AY52+AY40+AY37+AY55</f>
        <v>11275</v>
      </c>
      <c r="AZ67" s="10">
        <f>AZ52+AZ40+AZ37+AZ55</f>
        <v>15730</v>
      </c>
      <c r="BA67" s="10">
        <f>BA52+BA40+BA37+BA55</f>
        <v>1425</v>
      </c>
      <c r="BB67" s="10">
        <f>BB52+BB40+BB37+BB55</f>
        <v>171</v>
      </c>
      <c r="BC67" s="10">
        <f>BC52+BC40+BC37+BC55</f>
        <v>2903</v>
      </c>
      <c r="BD67" s="10">
        <f>BD52+BD40+BD37+BD55</f>
        <v>11543</v>
      </c>
      <c r="BE67" s="10">
        <f>BE52+BE40+BE37+BE55</f>
        <v>591</v>
      </c>
      <c r="BF67" s="10">
        <f>BF52+BF40+BF37+BF55</f>
        <v>5982</v>
      </c>
      <c r="BG67" s="10">
        <f>BG52+BG40+BG37+BG55</f>
        <v>57563</v>
      </c>
      <c r="BH67" s="10">
        <f>BH52+BH40+BH37+BH55</f>
        <v>1280</v>
      </c>
      <c r="BI67" s="10">
        <f>BI52+BI40+BI37+BI55</f>
        <v>926</v>
      </c>
      <c r="BJ67" s="10">
        <f>BJ52+BJ40+BJ37+BJ55</f>
        <v>4135</v>
      </c>
      <c r="BK67" s="10">
        <f>BK52+BK40+BK37+BK55</f>
        <v>6321</v>
      </c>
      <c r="BL67" s="10">
        <f>BL52+BL40+BL37+BL55</f>
        <v>6895</v>
      </c>
      <c r="BM67" s="10">
        <f>BM52+BM40+BM37+BM55</f>
        <v>40257</v>
      </c>
      <c r="BN67" s="10">
        <f>BN52+BN40+BN37+BN55</f>
        <v>9</v>
      </c>
      <c r="BO67" s="12"/>
      <c r="BP67" s="10">
        <f>BP52+BP40+BP37+BP55</f>
        <v>100861</v>
      </c>
      <c r="BQ67" s="10">
        <f>BQ52+BQ40+BQ37+BQ55</f>
        <v>62506</v>
      </c>
      <c r="BR67" s="10">
        <f>BR52+BR40+BR37+BR55</f>
        <v>8975</v>
      </c>
      <c r="BS67" s="10">
        <f>BS52+BS40+BS37+BS55</f>
        <v>33860</v>
      </c>
      <c r="BT67" s="10">
        <f>BT52+BT40+BT37+BT55</f>
        <v>7960</v>
      </c>
      <c r="BU67" s="10">
        <f>BU52+BU40+BU37+BU55</f>
        <v>3222</v>
      </c>
      <c r="BV67" s="10">
        <f>BV52+BV40+BV37+BV55</f>
        <v>8489</v>
      </c>
      <c r="BW67" s="10">
        <f>BW52+BW40+BW37+BW55</f>
        <v>38355</v>
      </c>
      <c r="BX67" s="10">
        <f>BX52+BX40+BX37+BX55</f>
        <v>9664</v>
      </c>
      <c r="BY67" s="10">
        <f>BY52+BY40+BY37+BY55</f>
        <v>21031</v>
      </c>
      <c r="BZ67" s="10">
        <f>BZ52+BZ40+BZ37+BZ55</f>
        <v>2885</v>
      </c>
      <c r="CA67" s="10">
        <f>CA52+CA40+CA37+CA55</f>
        <v>3162</v>
      </c>
      <c r="CB67" s="10">
        <f>CB52+CB40+CB37+CB55</f>
        <v>1613</v>
      </c>
      <c r="CC67" s="10">
        <f>CC52+CC40+CC37+CC55</f>
        <v>49329</v>
      </c>
      <c r="CD67" s="10">
        <f>CD52+CD40+CD37+CD55</f>
        <v>32335</v>
      </c>
      <c r="CE67" s="10">
        <f>CE52+CE40+CE37+CE55</f>
        <v>2340</v>
      </c>
      <c r="CF67" s="10">
        <f>CF52+CF40+CF37+CF55</f>
        <v>19138</v>
      </c>
      <c r="CG67" s="10">
        <f>CG52+CG40+CG37+CG55</f>
        <v>5170</v>
      </c>
      <c r="CH67" s="10">
        <f>CH52+CH40+CH37+CH55</f>
        <v>1971</v>
      </c>
      <c r="CI67" s="10">
        <f>CI52+CI40+CI37+CI55</f>
        <v>3716</v>
      </c>
      <c r="CJ67" s="10">
        <f>CJ52+CJ40+CJ37+CJ55</f>
        <v>16994</v>
      </c>
      <c r="CK67" s="10">
        <f>CK52+CK40+CK37+CK55</f>
        <v>4084</v>
      </c>
      <c r="CL67" s="10">
        <f>CL52+CL40+CL37+CL55</f>
        <v>10037</v>
      </c>
      <c r="CM67" s="10">
        <f>CM52+CM40+CM37+CM55</f>
        <v>300</v>
      </c>
      <c r="CN67" s="10">
        <f>CN52+CN40+CN37+CN55</f>
        <v>1791</v>
      </c>
      <c r="CO67" s="10">
        <f>CO52+CO40+CO37+CO55</f>
        <v>782</v>
      </c>
      <c r="CP67" s="10">
        <f>CP52+CP40+CP37+CP55</f>
        <v>51532</v>
      </c>
      <c r="CQ67" s="10">
        <f>CQ52+CQ40+CQ37+CQ55</f>
        <v>30171</v>
      </c>
      <c r="CR67" s="10">
        <f>CR52+CR40+CR37+CR55</f>
        <v>6635</v>
      </c>
      <c r="CS67" s="10">
        <f>CS52+CS40+CS37+CS55</f>
        <v>14722</v>
      </c>
      <c r="CT67" s="10">
        <f>CT52+CT40+CT37+CT55</f>
        <v>2790</v>
      </c>
      <c r="CU67" s="10">
        <f>CU52+CU40+CU37+CU55</f>
        <v>1251</v>
      </c>
      <c r="CV67" s="10">
        <f>CV52+CV40+CV37+CV55</f>
        <v>4773</v>
      </c>
      <c r="CW67" s="10">
        <f>CW52+CW40+CW37+CW55</f>
        <v>21361</v>
      </c>
      <c r="CX67" s="10">
        <f>CX52+CX40+CX37+CX55</f>
        <v>5580</v>
      </c>
      <c r="CY67" s="10">
        <f>CY52+CY40+CY37+CY55</f>
        <v>10994</v>
      </c>
      <c r="CZ67" s="10">
        <f>CZ52+CZ40+CZ37+CZ55</f>
        <v>2585</v>
      </c>
      <c r="DA67" s="10">
        <f>DA52+DA40+DA37+DA55</f>
        <v>1371</v>
      </c>
      <c r="DB67" s="10">
        <f>DB52+DB40+DB37+DB55</f>
        <v>831</v>
      </c>
      <c r="DC67" s="12"/>
      <c r="DD67" s="10">
        <f>DD52+DD40+DD37+DD55</f>
        <v>75544</v>
      </c>
      <c r="DE67" s="10">
        <f>DE52+DE40+DE37+DE55</f>
        <v>33795</v>
      </c>
      <c r="DF67" s="10">
        <f>DF52+DF40+DF37+DF55</f>
        <v>10888</v>
      </c>
      <c r="DG67" s="10">
        <f>DG52+DG40+DG37+DG55</f>
        <v>3558</v>
      </c>
      <c r="DH67" s="10">
        <f>DH52+DH40+DH37+DH55</f>
        <v>1145</v>
      </c>
      <c r="DI67" s="12"/>
      <c r="DJ67" s="10">
        <f>DJ52+DJ40+DJ37+DJ55</f>
        <v>8317</v>
      </c>
      <c r="DK67" s="10">
        <f>DK52+DK40+DK37+DK55</f>
        <v>9995</v>
      </c>
      <c r="DL67" s="10">
        <f>DL52+DL40+DL37+DL55</f>
        <v>106618</v>
      </c>
      <c r="DM67" s="10">
        <f>DD67+DE67</f>
        <v>109339</v>
      </c>
      <c r="DN67" s="12"/>
      <c r="DO67" s="10">
        <f>DO52+DO40+DO37+DO55</f>
        <v>109185</v>
      </c>
      <c r="DP67" s="10">
        <f>DP52+DP40+DP37+DP55</f>
        <v>15068</v>
      </c>
      <c r="DQ67" s="10">
        <f>DQ52+DQ40+DQ37+DQ55</f>
        <v>21865</v>
      </c>
      <c r="DR67" s="10">
        <f>DR52+DR40+DR37+DR55</f>
        <v>6691</v>
      </c>
      <c r="DS67" s="10">
        <f>DS52+DS40+DS37+DS55</f>
        <v>51584</v>
      </c>
      <c r="DT67" s="10">
        <f>DT52+DT40+DT37+DT55</f>
        <v>13977</v>
      </c>
      <c r="DU67" s="12"/>
      <c r="DV67" s="12"/>
      <c r="DW67" s="12"/>
      <c r="DX67" s="12"/>
      <c r="DY67" s="12"/>
      <c r="DZ67" s="35">
        <f>DZ52+DZ40+DZ37+DZ55</f>
        <v>7030</v>
      </c>
      <c r="EA67" s="10">
        <f>EA52+EA40+EA37+EA55</f>
        <v>515</v>
      </c>
      <c r="EB67" s="10">
        <f>EB52+EB40+EB37+EB55</f>
        <v>3650</v>
      </c>
      <c r="EC67" s="10">
        <f>EC52+EC40+EC37+EC55</f>
        <v>2865</v>
      </c>
      <c r="ED67" s="10">
        <f>ED52+ED40+ED37+ED55</f>
        <v>3665</v>
      </c>
      <c r="EE67" s="10">
        <f>EE52+EE40+EE37+EE55</f>
        <v>3590</v>
      </c>
      <c r="EF67" s="12"/>
      <c r="EG67" s="10">
        <f>EG52+EG40+EG37+EG55</f>
        <v>4050</v>
      </c>
      <c r="EH67" s="10">
        <f>EH52+EH40+EH37+EH55</f>
        <v>475</v>
      </c>
      <c r="EI67" s="10">
        <f>EI52+EI40+EI37+EI55</f>
        <v>175</v>
      </c>
      <c r="EJ67" s="10">
        <f>EJ52+EJ40+EJ37+EJ55</f>
        <v>905</v>
      </c>
      <c r="EK67" s="10">
        <f>EK52+EK40+EK37+EK55</f>
        <v>735</v>
      </c>
      <c r="EL67" s="10">
        <f>EL52+EL40+EL37+EL55</f>
        <v>930</v>
      </c>
      <c r="EM67" s="10">
        <f>EM52+EM40+EM37+EM55</f>
        <v>830</v>
      </c>
      <c r="EN67" s="10">
        <f>EN52+EN40+EN37+EN55</f>
        <v>2210</v>
      </c>
      <c r="EO67" s="10">
        <f>EO52+EO40+EO37+EO55</f>
        <v>1840</v>
      </c>
      <c r="EP67" s="10">
        <f>EP52+EP40+EP37+EP55</f>
        <v>90</v>
      </c>
      <c r="EQ67" s="10">
        <f>EQ52+EQ40+EQ37+EQ55</f>
        <v>80</v>
      </c>
      <c r="ER67" s="10">
        <f>ER52+ER40+ER37+ER55</f>
        <v>350</v>
      </c>
      <c r="ES67" s="10">
        <f>ES52+ES40+ES37+ES55</f>
        <v>3530</v>
      </c>
      <c r="ET67" s="10">
        <f>ET52+ET40+ET37+ET55</f>
        <v>2000</v>
      </c>
      <c r="EU67" s="10">
        <f>EU52+EU40+EU37+EU55</f>
        <v>1625</v>
      </c>
      <c r="EV67" s="10">
        <f>EV52+EV40+EV37+EV55</f>
        <v>425</v>
      </c>
      <c r="EW67" s="10">
        <f>EW52+EW40+EW37+EW55</f>
        <v>970</v>
      </c>
      <c r="EX67" s="10">
        <f>EX52+EX40+EX37+EX55</f>
        <v>1625</v>
      </c>
      <c r="EY67" s="10">
        <f>EY52+EY40+EY37+EY55</f>
        <v>1115</v>
      </c>
      <c r="EZ67" s="10">
        <f>EZ52+EZ40+EZ37+EZ55</f>
        <v>340</v>
      </c>
      <c r="FA67" s="12"/>
      <c r="FB67" s="10">
        <f>FB52+FB40+FB37+FB55</f>
        <v>720</v>
      </c>
      <c r="FC67" s="10">
        <f>FC52+FC40+FC37+FC55</f>
        <v>150</v>
      </c>
      <c r="FD67" s="10">
        <f>FD52+FD40+FD37+FD55</f>
        <v>415</v>
      </c>
      <c r="FE67" s="10">
        <f>FE52+FE40+FE37+FE55</f>
        <v>135</v>
      </c>
      <c r="FF67" s="10">
        <f>FF52+FF40+FF37+FF55</f>
        <v>20</v>
      </c>
      <c r="FG67" s="10">
        <f>FG52+FG40+FG37+FG55</f>
        <v>160</v>
      </c>
      <c r="FH67" s="10">
        <f>FH52+FH40+FH37+FH55</f>
        <v>560</v>
      </c>
      <c r="FI67" s="10">
        <f>FI52+FI40+FI37+FI55</f>
        <v>145</v>
      </c>
      <c r="FJ67" s="10">
        <f>FJ52+FJ40+FJ37+FJ55</f>
        <v>70</v>
      </c>
      <c r="FK67" s="10">
        <f>FK52+FK40+FK37+FK55</f>
        <v>140</v>
      </c>
      <c r="FL67" s="10">
        <f>FL52+FL40+FL37+FL55</f>
        <v>230</v>
      </c>
      <c r="FM67" s="10">
        <f>FM52+FM40+FM37+FM55</f>
        <v>135</v>
      </c>
      <c r="FN67" s="10">
        <f>FN52+FN40+FN37+FN55</f>
        <v>70</v>
      </c>
      <c r="FO67" s="10">
        <f>FO52+FO40+FO37+FO55</f>
        <v>650</v>
      </c>
      <c r="FP67" s="10">
        <f>FP52+FP40+FP37+FP55</f>
        <v>85</v>
      </c>
      <c r="FQ67" s="10">
        <f>FQ52+FQ40+FQ37+FQ55</f>
        <v>395</v>
      </c>
      <c r="FR67" s="10">
        <f>FR52+FR40+FR37+FR55</f>
        <v>240</v>
      </c>
      <c r="FS67" s="10">
        <f>FS52+FS40+FS37+FS55</f>
        <v>63040</v>
      </c>
      <c r="FT67" s="17">
        <f>((FT52*$FS52)+(FT40*$FS40)+(FT37*$FS37)+(FT55*$FS55))/$FS67</f>
        <v>30.807323341013845</v>
      </c>
      <c r="FU67" s="10">
        <f>FU52+FU40+FU37+FU55</f>
        <v>8722.2990000000009</v>
      </c>
      <c r="FV67" s="10">
        <f>FV52+FV40+FV37+FV55</f>
        <v>693.67899999999997</v>
      </c>
      <c r="FW67" s="18"/>
      <c r="FX67" s="10">
        <f>FX52+FX40+FX37+FX55</f>
        <v>3649.2550000000001</v>
      </c>
      <c r="FY67" s="10">
        <f>FY52+FY40+FY37+FY55</f>
        <v>12985.174000000001</v>
      </c>
      <c r="FZ67" s="10">
        <f>FZ52+FZ40+FZ37+FZ55</f>
        <v>17504.447</v>
      </c>
      <c r="GA67" s="10">
        <f>GA52+GA40+GA37+GA55</f>
        <v>9903.625</v>
      </c>
      <c r="GB67" s="10">
        <f>GB52+GB40+GB37+GB55</f>
        <v>8046.6440000000002</v>
      </c>
      <c r="GC67" s="10">
        <f>GC52+GC40+GC37+GC55</f>
        <v>10950.855</v>
      </c>
      <c r="GD67" s="45"/>
      <c r="GE67" s="47">
        <f>((GE52*$FS52)+(GE40*$FS40)+(GE37*$FS37)+(GE55*$FS55))/$FS67</f>
        <v>40491.976679885782</v>
      </c>
      <c r="GF67" s="10">
        <f>GF52+GF40+GF37+GF55</f>
        <v>10140.856</v>
      </c>
      <c r="GG67" s="10">
        <f>GG52+GG40+GG37+GG55</f>
        <v>2902.85</v>
      </c>
      <c r="GH67" s="10">
        <f>GH52+GH40+GH37+GH55</f>
        <v>16494.994999999999</v>
      </c>
      <c r="GI67" s="10">
        <f>GI52+GI40+GI37+GI55</f>
        <v>9823.11</v>
      </c>
      <c r="GJ67" s="10">
        <f>GJ52+GJ40+GJ37+GJ55</f>
        <v>7472.0560000000005</v>
      </c>
      <c r="GK67" s="10">
        <f>GK52+GK40+GK37+GK55</f>
        <v>5125.12</v>
      </c>
      <c r="GL67" s="10">
        <f>GL52+GL40+GL37+GL55</f>
        <v>3729.8109999999997</v>
      </c>
      <c r="GM67" s="10">
        <f>GM52+GM40+GM37+GM55</f>
        <v>4548.8270000000002</v>
      </c>
      <c r="GN67" s="10">
        <f>GN52+GN40+GN37+GN55</f>
        <v>2233.7219999999998</v>
      </c>
      <c r="GO67" s="10">
        <f>GO52+GO40+GO37+GO55</f>
        <v>1069.1820265949614</v>
      </c>
      <c r="GP67" s="47">
        <f>((GP52*$FS52)+(GP40*$FS40)+(GP37*$FS37)+(GP55*$FS55))/$FS67</f>
        <v>174763.13721446702</v>
      </c>
      <c r="GQ67" s="17">
        <f>GP67/GE67</f>
        <v>4.3159942177206645</v>
      </c>
      <c r="GR67" s="18"/>
      <c r="GS67" s="10">
        <f>GS52+GS40+GS37+GS55</f>
        <v>16730.631000000001</v>
      </c>
      <c r="GT67" s="10">
        <f>GT52+GT40+GT37+GT55</f>
        <v>28097.341000000004</v>
      </c>
      <c r="GU67" s="10">
        <f>GU52+GU40+GU37+GU55</f>
        <v>12336.145</v>
      </c>
      <c r="GV67" s="10">
        <f>GV52+GV40+GV37+GV55</f>
        <v>5875.3029999999999</v>
      </c>
      <c r="GW67" s="18"/>
      <c r="GX67" s="7"/>
      <c r="GY67" s="7"/>
      <c r="GZ67" s="1"/>
      <c r="HA67" s="7"/>
      <c r="HB67" s="7"/>
      <c r="HC67" s="7"/>
      <c r="HD67" s="7"/>
      <c r="HE67" s="7"/>
      <c r="HF67" s="7"/>
      <c r="HG67" s="7"/>
      <c r="HH67" s="7"/>
      <c r="HI67" s="18"/>
      <c r="HJ67" s="7"/>
      <c r="HK67" s="7"/>
      <c r="HL67" s="7"/>
      <c r="HM67" s="7"/>
      <c r="HN67" s="7"/>
      <c r="HO67" s="7"/>
      <c r="HP67" s="7"/>
      <c r="HQ67" s="18"/>
      <c r="HR67" s="7"/>
      <c r="HS67" s="7"/>
      <c r="HT67" s="18"/>
      <c r="HU67" s="7"/>
      <c r="HV67" s="7"/>
      <c r="HW67" s="7"/>
      <c r="HX67" s="7"/>
      <c r="HY67" s="7"/>
      <c r="HZ67" s="7"/>
      <c r="IA67" s="18"/>
      <c r="IB67" s="7"/>
      <c r="IC67" s="7"/>
      <c r="ID67" s="7"/>
      <c r="IE67" s="7"/>
      <c r="IF67" s="7"/>
      <c r="IG67" s="7"/>
      <c r="IH67" s="18"/>
      <c r="II67" s="7"/>
      <c r="IJ67" s="7"/>
      <c r="IK67" s="7"/>
      <c r="IL67" s="7"/>
      <c r="IM67" s="18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10">
        <f>JN52+JN40+JN37+JN55</f>
        <v>57518</v>
      </c>
      <c r="JO67" s="10">
        <f>JO52+JO40+JO37+JO55</f>
        <v>5661</v>
      </c>
      <c r="JP67" s="10">
        <f>JP52+JP40+JP37+JP55</f>
        <v>17981</v>
      </c>
      <c r="JQ67" s="10">
        <f>JQ52+JQ40+JQ37+JQ55</f>
        <v>8499</v>
      </c>
      <c r="JR67" s="10">
        <f>JR52+JR40+JR37+JR55</f>
        <v>5561</v>
      </c>
      <c r="JS67" s="10">
        <f>JS52+JS40+JS37+JS55</f>
        <v>3486</v>
      </c>
      <c r="JT67" s="10">
        <f>JT52+JT40+JT37+JT55</f>
        <v>4149</v>
      </c>
      <c r="JU67" s="10">
        <f>JU52+JU40+JU37+JU55</f>
        <v>4608</v>
      </c>
      <c r="JV67" s="10">
        <f>JV52+JV40+JV37+JV55</f>
        <v>1563</v>
      </c>
      <c r="JW67" s="10">
        <f>JW52+JW40+JW37+JW55</f>
        <v>6010</v>
      </c>
      <c r="JX67" s="10">
        <f>JX52+JX40+JX37+JX55</f>
        <v>8366</v>
      </c>
      <c r="JY67" s="10">
        <f>JY52+JY40+JY37+JY55</f>
        <v>6317</v>
      </c>
      <c r="JZ67" s="10">
        <f>JZ52+JZ40+JZ37+JZ55</f>
        <v>2049</v>
      </c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10">
        <f>LI52+LI40+LI37+LI55</f>
        <v>153</v>
      </c>
      <c r="LJ67" s="73">
        <f>LJ52+LJ40+LJ37+LJ55</f>
        <v>0</v>
      </c>
      <c r="LK67" s="73">
        <f>LK52+LK40+LK37+LK55</f>
        <v>0</v>
      </c>
      <c r="LL67" s="10">
        <f>LL52+LL40+LL37+LL55</f>
        <v>2</v>
      </c>
      <c r="LM67" s="10">
        <f>LM52+LM40+LM37+LM55</f>
        <v>41</v>
      </c>
      <c r="LN67" s="10">
        <f>LN52+LN40+LN37+LN55</f>
        <v>18</v>
      </c>
      <c r="LO67" s="10">
        <f>LO52+LO40+LO37+LO55</f>
        <v>10</v>
      </c>
      <c r="LP67" s="10">
        <f>LP52+LP40+LP37+LP55</f>
        <v>15</v>
      </c>
      <c r="LQ67" s="10">
        <f>LQ52+LQ40+LQ37+LQ55</f>
        <v>79</v>
      </c>
      <c r="LR67" s="10">
        <f>LR52+LR40+LR37+LR55</f>
        <v>11</v>
      </c>
      <c r="LS67" s="10">
        <f>LS52+LS40+LS37+LS55</f>
        <v>10</v>
      </c>
      <c r="LT67" s="7"/>
      <c r="LU67" s="10">
        <f>LU52+LU40+LU37+LU55</f>
        <v>16832.615427530887</v>
      </c>
      <c r="LV67" s="10">
        <f>LV52+LV40+LV37+LV55</f>
        <v>4363.2307431577374</v>
      </c>
      <c r="LW67" s="10">
        <f>LW52+LW40+LW37+LW55</f>
        <v>23171.1718718064</v>
      </c>
      <c r="LX67" s="7"/>
      <c r="LY67" s="10">
        <f>LY52+LY40+LY37+LY55</f>
        <v>21</v>
      </c>
      <c r="LZ67" s="10">
        <f>LZ52+LZ40+LZ37+LZ55</f>
        <v>21</v>
      </c>
      <c r="MA67" s="10">
        <f>MA52+MA40+MA37+MA55</f>
        <v>41</v>
      </c>
      <c r="MB67" s="7"/>
      <c r="MC67" s="10">
        <f>MC52+MC40+MC37+MC55</f>
        <v>1</v>
      </c>
      <c r="MD67" s="10">
        <f>MD52+MD40+MD37+MD55</f>
        <v>3</v>
      </c>
      <c r="ME67" s="10">
        <f>ME52+ME40+ME37+ME55</f>
        <v>0</v>
      </c>
      <c r="MF67" s="10">
        <f>MF52+MF40+MF37+MF55</f>
        <v>1</v>
      </c>
      <c r="MG67" s="10">
        <f>MG53+MG41+MG38+MG56</f>
        <v>2.5839999999999996</v>
      </c>
      <c r="MH67" s="81">
        <f>MH52+MH40+MH37+MH55</f>
        <v>128</v>
      </c>
      <c r="MI67" s="10">
        <f>MI53+MI41+MI38+MI56</f>
        <v>2.9340000000000002</v>
      </c>
      <c r="MJ67" s="81">
        <f>MJ52+MJ40+MJ37+MJ55</f>
        <v>78</v>
      </c>
      <c r="MK67" s="10">
        <f>MK53+MK41+MK38+MK56</f>
        <v>2.5700000000000003</v>
      </c>
      <c r="ML67" s="81">
        <f>ML52+ML40+ML37+ML55</f>
        <v>2528</v>
      </c>
      <c r="MM67" s="81">
        <f>MM52+MM40+MM37+MM55</f>
        <v>10489</v>
      </c>
      <c r="MN67" s="81">
        <f>MN52+MN40+MN37+MN55</f>
        <v>1284</v>
      </c>
      <c r="MO67" s="81">
        <f>MO52+MO40+MO37+MO55</f>
        <v>94</v>
      </c>
      <c r="MP67" s="10">
        <f>MP53+MP41+MP38+MP56</f>
        <v>1.24</v>
      </c>
      <c r="MQ67" s="81">
        <f>MQ52+MQ40+MQ37+MQ55</f>
        <v>1408</v>
      </c>
      <c r="MR67" s="10">
        <f>MR53+MR41+MR38+MR56</f>
        <v>2.3889999999999998</v>
      </c>
      <c r="MS67" s="81">
        <f>MS52+MS40+MS37+MS55</f>
        <v>1403</v>
      </c>
      <c r="MT67" s="10">
        <f>MT53+MT41+MT38+MT56</f>
        <v>0.66200000000000003</v>
      </c>
      <c r="MU67" s="81">
        <f>MU52+MU40+MU37+MU55</f>
        <v>1460</v>
      </c>
      <c r="MV67" s="81">
        <f>MV52+MV40+MV37+MV55</f>
        <v>7</v>
      </c>
      <c r="MW67" s="81">
        <f>MW52+MW40+MW37+MW55</f>
        <v>33</v>
      </c>
      <c r="MX67" s="81">
        <f>MX52+MX40+MX37+MX55</f>
        <v>362</v>
      </c>
      <c r="MY67" s="81">
        <f>MY52+MY40+MY37+MY55</f>
        <v>348</v>
      </c>
      <c r="MZ67" s="10">
        <f>MZ53+MZ41+MZ38+MZ56</f>
        <v>2.7490000000000001</v>
      </c>
      <c r="NA67" s="7"/>
      <c r="NB67" s="10">
        <f>NB52+NB40+NB37+NB55</f>
        <v>124930</v>
      </c>
      <c r="NC67" s="10">
        <f>NC52+NC40+NC37+NC55</f>
        <v>60302</v>
      </c>
      <c r="ND67" s="10">
        <f>ND52+ND40+ND37+ND55</f>
        <v>64628</v>
      </c>
      <c r="NE67" s="10">
        <f>NE52+NE40+NE37+NE55</f>
        <v>5560</v>
      </c>
      <c r="NF67" s="10">
        <f>NF52+NF40+NF37+NF55</f>
        <v>6315</v>
      </c>
      <c r="NG67" s="10">
        <f>NG52+NG40+NG37+NG55</f>
        <v>3870</v>
      </c>
      <c r="NH67" s="10">
        <f>NH52+NH40+NH37+NH55</f>
        <v>29994</v>
      </c>
      <c r="NI67" s="10">
        <f>NI52+NI40+NI37+NI55</f>
        <v>36931</v>
      </c>
      <c r="NJ67" s="10">
        <f>NJ52+NJ40+NJ37+NJ55</f>
        <v>26236</v>
      </c>
      <c r="NK67" s="10">
        <f>NK52+NK40+NK37+NK55</f>
        <v>13261</v>
      </c>
      <c r="NL67" s="10">
        <f>NL52+NL40+NL37+NL55</f>
        <v>2763</v>
      </c>
      <c r="NM67" s="10">
        <f>NM52+NM40+NM37+NM55</f>
        <v>15745</v>
      </c>
      <c r="NN67" s="10">
        <f>NN52+NN40+NN37+NN55</f>
        <v>29994</v>
      </c>
      <c r="NO67" s="10">
        <f>NO52+NO40+NO37+NO55</f>
        <v>36931</v>
      </c>
      <c r="NP67" s="10">
        <f>NP52+NP40+NP37+NP55</f>
        <v>26236</v>
      </c>
      <c r="NQ67" s="10">
        <f>NQ52+NQ40+NQ37+NQ55</f>
        <v>16024</v>
      </c>
    </row>
    <row r="68" spans="1:381">
      <c r="A68" s="6" t="str">
        <f>A67&amp;"%"</f>
        <v>South East (CC, Ss/n, m/m, L/G)%</v>
      </c>
      <c r="B68" s="7"/>
      <c r="C68" s="11">
        <f>C67/$B67</f>
        <v>0.52237348680293705</v>
      </c>
      <c r="D68" s="11">
        <f>D67/$B67</f>
        <v>0.4776265131970629</v>
      </c>
      <c r="E68" s="11">
        <f>E67/$B67</f>
        <v>4.3651518158364752E-2</v>
      </c>
      <c r="F68" s="11">
        <f>F67/$B67</f>
        <v>5.5447509426473508E-2</v>
      </c>
      <c r="G68" s="11">
        <f>G67/$B67</f>
        <v>2.8585036713633657E-2</v>
      </c>
      <c r="H68" s="11">
        <f>H67/$B67</f>
        <v>0.224671561817821</v>
      </c>
      <c r="I68" s="11">
        <f>I67/$B67</f>
        <v>0.3610795792816035</v>
      </c>
      <c r="J68" s="11">
        <f>J67/$B67</f>
        <v>0.15183965072435007</v>
      </c>
      <c r="K68" s="11">
        <f>K67/$B67</f>
        <v>0.11227624528676325</v>
      </c>
      <c r="L68" s="11">
        <f>L67/$B67</f>
        <v>2.2448898590990276E-2</v>
      </c>
      <c r="M68" s="11">
        <f>M67/$B67</f>
        <v>0.12768406429847193</v>
      </c>
      <c r="N68" s="11">
        <f>N67/$B67</f>
        <v>0.224671561817821</v>
      </c>
      <c r="O68" s="11">
        <f>O67/$B67</f>
        <v>0.3610795792816035</v>
      </c>
      <c r="P68" s="11">
        <f>P67/$B67</f>
        <v>0.15183965072435007</v>
      </c>
      <c r="Q68" s="11">
        <f>Q67/$B67</f>
        <v>0.13472514387775353</v>
      </c>
      <c r="R68" s="7"/>
      <c r="S68" s="11">
        <f>S67/$R67</f>
        <v>0.11661944379274873</v>
      </c>
      <c r="T68" s="11">
        <f>T67/$R67</f>
        <v>0.2706502319034127</v>
      </c>
      <c r="U68" s="11">
        <f>U67/$R67</f>
        <v>3.5353991084802659E-2</v>
      </c>
      <c r="V68" s="11">
        <f>V67/$R67</f>
        <v>0.30196170435473102</v>
      </c>
      <c r="W68" s="11">
        <f>W67/$R67</f>
        <v>0.10710869682914945</v>
      </c>
      <c r="X68" s="11">
        <f>X67/$R67</f>
        <v>0.14311237840861923</v>
      </c>
      <c r="Y68" s="11">
        <f>Y67/$R67</f>
        <v>2.5193553626536247E-2</v>
      </c>
      <c r="Z68" s="7"/>
      <c r="AA68" s="11">
        <f>AA67/$Z67</f>
        <v>0.53973037844471317</v>
      </c>
      <c r="AB68" s="11">
        <f>AB67/$Z67</f>
        <v>5.594557037411344E-3</v>
      </c>
      <c r="AC68" s="11">
        <f>AC67/$Z67</f>
        <v>6.7766327985418054E-2</v>
      </c>
      <c r="AD68" s="11">
        <f>AD67/$Z67</f>
        <v>7.6158163541535068E-2</v>
      </c>
      <c r="AE68" s="11">
        <f>AE67/$Z67</f>
        <v>0.29661980473191246</v>
      </c>
      <c r="AF68" s="11">
        <f>AF67/$Z67</f>
        <v>1.4130768259009944E-2</v>
      </c>
      <c r="AG68" s="11"/>
      <c r="AH68" s="7"/>
      <c r="AI68" s="11">
        <f>AI67/$Z67</f>
        <v>9.9077800436736391E-3</v>
      </c>
      <c r="AJ68" s="11">
        <f>AJ67/$Z67</f>
        <v>5.5602678168594682E-2</v>
      </c>
      <c r="AK68" s="11">
        <f>AK67/$Z67</f>
        <v>0.47068271642814602</v>
      </c>
      <c r="AL68" s="11">
        <f>AL67/$Z67</f>
        <v>0.31695872660663044</v>
      </c>
      <c r="AM68" s="11">
        <f>AM67/$Z67</f>
        <v>0.14684809875295518</v>
      </c>
      <c r="AN68" s="18"/>
      <c r="AO68" s="7"/>
      <c r="AP68" s="11">
        <f>AP67/$Z67</f>
        <v>0.38726967569616139</v>
      </c>
      <c r="AQ68" s="11">
        <f>AQ67/$Z67</f>
        <v>0.3210192921983</v>
      </c>
      <c r="AR68" s="11">
        <f>AR67/$Z67</f>
        <v>0.24377831116565302</v>
      </c>
      <c r="AS68" s="11">
        <f>AS67/$Z67</f>
        <v>4.5045207630253922E-2</v>
      </c>
      <c r="AT68" s="11">
        <f>AT67/$Z67</f>
        <v>2.8875133096316614E-3</v>
      </c>
      <c r="AU68" s="11"/>
      <c r="AV68" s="11"/>
      <c r="AW68" s="12"/>
      <c r="AX68" s="11">
        <f>AX67/SUM($AX67:$BF67)</f>
        <v>2.3132198050989271E-2</v>
      </c>
      <c r="AY68" s="11">
        <f>AY67/SUM($AX67:$BF67)</f>
        <v>0.22197066640417365</v>
      </c>
      <c r="AZ68" s="11">
        <f>AZ67/SUM($AX67:$BF67)</f>
        <v>0.30967614922728615</v>
      </c>
      <c r="BA68" s="11">
        <f>BA67/SUM($AX67:$BF67)</f>
        <v>2.8053942317157202E-2</v>
      </c>
      <c r="BB68" s="11">
        <f>BB67/SUM($AX67:$BF67)</f>
        <v>3.3664730780588641E-3</v>
      </c>
      <c r="BC68" s="11">
        <f>BC67/SUM($AX67:$BF67)</f>
        <v>5.7151294418742005E-2</v>
      </c>
      <c r="BD68" s="11">
        <f>BD67/SUM($AX67:$BF67)</f>
        <v>0.22724677625750567</v>
      </c>
      <c r="BE68" s="11">
        <f>BE67/SUM($AX67:$BF67)</f>
        <v>1.1635003445220986E-2</v>
      </c>
      <c r="BF68" s="11">
        <f>BF67/SUM($AX67:$BF67)</f>
        <v>0.11776749680086623</v>
      </c>
      <c r="BG68" s="7"/>
      <c r="BH68" s="11">
        <f>BH67/$BG67</f>
        <v>2.223650608898077E-2</v>
      </c>
      <c r="BI68" s="11">
        <f>BI67/$BG67</f>
        <v>1.6086722373747024E-2</v>
      </c>
      <c r="BJ68" s="11">
        <f>BJ67/$BG67</f>
        <v>7.1834338029637096E-2</v>
      </c>
      <c r="BK68" s="11">
        <f>BK67/$BG67</f>
        <v>0.10981012108472456</v>
      </c>
      <c r="BL68" s="11">
        <f>BL67/$BG67</f>
        <v>0.11978180428400187</v>
      </c>
      <c r="BM68" s="11">
        <f>BM67/$BG67</f>
        <v>0.69935548876882725</v>
      </c>
      <c r="BN68" s="11">
        <f>BN67/$BG67</f>
        <v>1.5635043343814603E-4</v>
      </c>
      <c r="BO68" s="12"/>
      <c r="BP68" s="7">
        <f>BP67/$B67</f>
        <v>0.80064298471919026</v>
      </c>
      <c r="BQ68" s="7">
        <f>BQ67/$BP67</f>
        <v>0.61972417485450271</v>
      </c>
      <c r="BR68" s="7">
        <f>BR67/$BP67</f>
        <v>8.8983849059596873E-2</v>
      </c>
      <c r="BS68" s="7">
        <f>BS67/$BP67</f>
        <v>0.3357095408532535</v>
      </c>
      <c r="BT68" s="7">
        <f>BT67/$BP67</f>
        <v>7.892049454199343E-2</v>
      </c>
      <c r="BU68" s="7">
        <f>BU67/$BP67</f>
        <v>3.1944953946520457E-2</v>
      </c>
      <c r="BV68" s="7">
        <f>BV67/$BP67</f>
        <v>8.4165336453138478E-2</v>
      </c>
      <c r="BW68" s="7">
        <f>BW67/$BP67</f>
        <v>0.38027582514549729</v>
      </c>
      <c r="BX68" s="7">
        <f>BX67/$BP67</f>
        <v>9.581503256957595E-2</v>
      </c>
      <c r="BY68" s="7">
        <f>BY67/$BP67</f>
        <v>0.20851468853174171</v>
      </c>
      <c r="BZ68" s="7">
        <f>BZ67/$BP67</f>
        <v>2.8603721953976265E-2</v>
      </c>
      <c r="CA68" s="7">
        <f>CA67/$BP67</f>
        <v>3.1350075846957697E-2</v>
      </c>
      <c r="CB68" s="7">
        <f>CB67/$BP67</f>
        <v>1.5992306243245654E-2</v>
      </c>
      <c r="CC68" s="7">
        <f>CC67/$BP67</f>
        <v>0.4890790295555269</v>
      </c>
      <c r="CD68" s="7">
        <f>CD67/$CC67</f>
        <v>0.6554967666078777</v>
      </c>
      <c r="CE68" s="7">
        <f>CE67/$CC67</f>
        <v>4.7436599160737093E-2</v>
      </c>
      <c r="CF68" s="7">
        <f>CF67/$CC67</f>
        <v>0.38796651057187453</v>
      </c>
      <c r="CG68" s="7">
        <f>CG67/$CC67</f>
        <v>0.10480650327393623</v>
      </c>
      <c r="CH68" s="7">
        <f>CH67/$CC67</f>
        <v>3.9956212370005476E-2</v>
      </c>
      <c r="CI68" s="7">
        <f>CI67/$CC67</f>
        <v>7.5330941231324375E-2</v>
      </c>
      <c r="CJ68" s="7">
        <f>CJ67/$CC67</f>
        <v>0.3445032333921223</v>
      </c>
      <c r="CK68" s="7">
        <f>CK67/$CC67</f>
        <v>8.2791055971132593E-2</v>
      </c>
      <c r="CL68" s="7">
        <f>CL67/$CC67</f>
        <v>0.2034705751180847</v>
      </c>
      <c r="CM68" s="7">
        <f>CM67/$CC67</f>
        <v>6.0816152770175758E-3</v>
      </c>
      <c r="CN68" s="7">
        <f>CN67/$CC67</f>
        <v>3.6307243203794928E-2</v>
      </c>
      <c r="CO68" s="7">
        <f>CO67/$CC67</f>
        <v>1.585274382209248E-2</v>
      </c>
      <c r="CP68" s="7">
        <f>CP67/$BP67</f>
        <v>0.51092097044447304</v>
      </c>
      <c r="CQ68" s="7">
        <f>CQ67/$CP67</f>
        <v>0.58548086625785922</v>
      </c>
      <c r="CR68" s="7">
        <f>CR67/$CP67</f>
        <v>0.12875494838158813</v>
      </c>
      <c r="CS68" s="7">
        <f>CS67/$CP67</f>
        <v>0.28568656368858186</v>
      </c>
      <c r="CT68" s="7">
        <f>CT67/$CP67</f>
        <v>5.4141116199642937E-2</v>
      </c>
      <c r="CU68" s="7">
        <f>CU67/$CP67</f>
        <v>2.4276177908872158E-2</v>
      </c>
      <c r="CV68" s="7">
        <f>CV67/$CP67</f>
        <v>9.2622060079174104E-2</v>
      </c>
      <c r="CW68" s="7">
        <f>CW67/$CP67</f>
        <v>0.41451913374214083</v>
      </c>
      <c r="CX68" s="7">
        <f>CX67/$CP67</f>
        <v>0.10828223239928587</v>
      </c>
      <c r="CY68" s="7">
        <f>CY67/$CP67</f>
        <v>0.21334316541178297</v>
      </c>
      <c r="CZ68" s="7">
        <f>CZ67/$CP67</f>
        <v>5.0163005511138711E-2</v>
      </c>
      <c r="DA68" s="7">
        <f>DA67/$CP67</f>
        <v>2.6604828067996585E-2</v>
      </c>
      <c r="DB68" s="7">
        <f>DB67/$CP67</f>
        <v>1.6125902351936661E-2</v>
      </c>
      <c r="DC68" s="12"/>
      <c r="DD68" s="7">
        <f>DD67/$B67</f>
        <v>0.59967453859892839</v>
      </c>
      <c r="DE68" s="7">
        <f>DE67/$B67</f>
        <v>0.26826751339551497</v>
      </c>
      <c r="DF68" s="7">
        <f>DF67/$B67</f>
        <v>8.642984719190315E-2</v>
      </c>
      <c r="DG68" s="7">
        <f>DG67/$B67</f>
        <v>2.8243699146656084E-2</v>
      </c>
      <c r="DH68" s="7">
        <f>DH67/$B67</f>
        <v>9.0891049811470531E-3</v>
      </c>
      <c r="DI68" s="12"/>
      <c r="DJ68" s="7">
        <f>DJ67/$B67</f>
        <v>6.602103591982536E-2</v>
      </c>
      <c r="DK68" s="7">
        <f>DK67/$B67</f>
        <v>7.9341139114903744E-2</v>
      </c>
      <c r="DL68" s="7">
        <f>DL67/$B67</f>
        <v>0.84634252827942047</v>
      </c>
      <c r="DM68" s="7">
        <f>DM67/$B67</f>
        <v>0.8679420519944433</v>
      </c>
      <c r="DN68" s="12"/>
      <c r="DO68" s="7"/>
      <c r="DP68" s="7">
        <f>DP67/$DO67</f>
        <v>0.13800430462059807</v>
      </c>
      <c r="DQ68" s="7">
        <f>DQ67/$DO67</f>
        <v>0.20025644548243807</v>
      </c>
      <c r="DR68" s="7">
        <f>DR67/$DO67</f>
        <v>6.1281311535467328E-2</v>
      </c>
      <c r="DS68" s="7">
        <f>DS67/$DO67</f>
        <v>0.47244584878875301</v>
      </c>
      <c r="DT68" s="7">
        <f>DT67/$DO67</f>
        <v>0.12801208957274351</v>
      </c>
      <c r="DU68" s="12"/>
      <c r="DV68" s="12"/>
      <c r="DW68" s="12"/>
      <c r="DX68" s="12"/>
      <c r="DY68" s="12"/>
      <c r="DZ68" s="30" t="str">
        <f>TRUNC((DZ67/(DO67/10000)),0)&amp;"/10k"</f>
        <v>643/10k</v>
      </c>
      <c r="EA68" s="7">
        <f>EA67/$DZ67</f>
        <v>7.3257467994310099E-2</v>
      </c>
      <c r="EB68" s="7">
        <f>EB67/$DZ67</f>
        <v>0.51920341394025604</v>
      </c>
      <c r="EC68" s="7">
        <f>EC67/$DZ67</f>
        <v>0.40753911806543386</v>
      </c>
      <c r="ED68" s="7">
        <f>ED67/$DZ67</f>
        <v>0.52133712660028453</v>
      </c>
      <c r="EE68" s="7">
        <f>EE67/$DZ67</f>
        <v>0.51066856330014221</v>
      </c>
      <c r="EF68" s="12"/>
      <c r="EG68" s="7"/>
      <c r="EH68" s="7">
        <f>EH67/$EG67</f>
        <v>0.11728395061728394</v>
      </c>
      <c r="EI68" s="7">
        <f>EI67/$EG67</f>
        <v>4.3209876543209874E-2</v>
      </c>
      <c r="EJ68" s="7">
        <f>EJ67/$EG67</f>
        <v>0.22345679012345679</v>
      </c>
      <c r="EK68" s="7">
        <f>EK67/$EG67</f>
        <v>0.18148148148148149</v>
      </c>
      <c r="EL68" s="7">
        <f>EL67/$EG67</f>
        <v>0.22962962962962963</v>
      </c>
      <c r="EM68" s="7">
        <f>EM67/$EG67</f>
        <v>0.20493827160493827</v>
      </c>
      <c r="EN68" s="7">
        <f>EN67/$EG67</f>
        <v>0.54567901234567906</v>
      </c>
      <c r="EO68" s="7">
        <f>EO67/$EG67</f>
        <v>0.454320987654321</v>
      </c>
      <c r="EP68" s="7">
        <f>EP67/$EG67</f>
        <v>2.2222222222222223E-2</v>
      </c>
      <c r="EQ68" s="7">
        <f>EQ67/$EG67</f>
        <v>1.9753086419753086E-2</v>
      </c>
      <c r="ER68" s="7">
        <f>ER67/$EG67</f>
        <v>8.6419753086419748E-2</v>
      </c>
      <c r="ES68" s="7">
        <f>ES67/$EG67</f>
        <v>0.8716049382716049</v>
      </c>
      <c r="ET68" s="7">
        <f>ET67/$EG67</f>
        <v>0.49382716049382713</v>
      </c>
      <c r="EU68" s="7">
        <f>EU67/$EG67</f>
        <v>0.40123456790123457</v>
      </c>
      <c r="EV68" s="7">
        <f>EV67/$EG67</f>
        <v>0.10493827160493827</v>
      </c>
      <c r="EW68" s="7">
        <f>EW67/$EG67</f>
        <v>0.23950617283950618</v>
      </c>
      <c r="EX68" s="7">
        <f>EX67/$EG67</f>
        <v>0.40123456790123457</v>
      </c>
      <c r="EY68" s="7">
        <f>EY67/$EG67</f>
        <v>0.27530864197530863</v>
      </c>
      <c r="EZ68" s="7">
        <f>EZ67/$EG67</f>
        <v>8.3950617283950618E-2</v>
      </c>
      <c r="FA68" s="12"/>
      <c r="FB68" s="7"/>
      <c r="FC68" s="7">
        <f>FC67/$FB67</f>
        <v>0.20833333333333334</v>
      </c>
      <c r="FD68" s="7">
        <f>FD67/$FB67</f>
        <v>0.57638888888888884</v>
      </c>
      <c r="FE68" s="7">
        <f>FE67/$FB67</f>
        <v>0.1875</v>
      </c>
      <c r="FF68" s="7">
        <f>FF67/$FB67</f>
        <v>2.7777777777777776E-2</v>
      </c>
      <c r="FG68" s="7">
        <f>FG67/$FB67</f>
        <v>0.22222222222222221</v>
      </c>
      <c r="FH68" s="7">
        <f>FH67/$FB67</f>
        <v>0.77777777777777779</v>
      </c>
      <c r="FI68" s="7">
        <f>FI67/$FB67</f>
        <v>0.2013888888888889</v>
      </c>
      <c r="FJ68" s="7">
        <f>FJ67/$FB67</f>
        <v>9.7222222222222224E-2</v>
      </c>
      <c r="FK68" s="7">
        <f>FK67/$FB67</f>
        <v>0.19444444444444445</v>
      </c>
      <c r="FL68" s="7">
        <f>FL67/$FB67</f>
        <v>0.31944444444444442</v>
      </c>
      <c r="FM68" s="7">
        <f>FM67/$FB67</f>
        <v>0.1875</v>
      </c>
      <c r="FN68" s="7">
        <f>FN67/$FB67</f>
        <v>9.7222222222222224E-2</v>
      </c>
      <c r="FO68" s="7">
        <f>FO67/$FB67</f>
        <v>0.90277777777777779</v>
      </c>
      <c r="FP68" s="7">
        <f>FP67/$FB67</f>
        <v>0.11805555555555555</v>
      </c>
      <c r="FQ68" s="7">
        <f>FQ67/$FB67</f>
        <v>0.54861111111111116</v>
      </c>
      <c r="FR68" s="7">
        <f>FR67/$FB67</f>
        <v>0.33333333333333331</v>
      </c>
      <c r="FS68" s="7"/>
      <c r="FT68" s="7"/>
      <c r="FU68" s="7">
        <f>FU67/$FS67</f>
        <v>0.13836134200507616</v>
      </c>
      <c r="FV68" s="7">
        <f>FV67/$FS67</f>
        <v>1.1003791243654823E-2</v>
      </c>
      <c r="FW68" s="18"/>
      <c r="FX68" s="7">
        <f>FX67/$FS67</f>
        <v>5.7887928299492387E-2</v>
      </c>
      <c r="FY68" s="7">
        <f>FY67/$FS67</f>
        <v>0.20598309010152285</v>
      </c>
      <c r="FZ68" s="7">
        <f>FZ67/$FS67</f>
        <v>0.27767206535532996</v>
      </c>
      <c r="GA68" s="7">
        <f>GA67/$FS67</f>
        <v>0.15710065038071067</v>
      </c>
      <c r="GB68" s="7">
        <f>GB67/$FS67</f>
        <v>0.12764346446700509</v>
      </c>
      <c r="GC68" s="7">
        <f>GC67/$FS67</f>
        <v>0.17371280139593909</v>
      </c>
      <c r="GD68" s="45"/>
      <c r="GE68" s="7"/>
      <c r="GF68" s="7">
        <f>GF67/$FS67</f>
        <v>0.16086383248730965</v>
      </c>
      <c r="GG68" s="7">
        <f>GG67/$FS67</f>
        <v>4.6047747461928933E-2</v>
      </c>
      <c r="GH68" s="7">
        <f>GH67/$FS67</f>
        <v>0.26165918464467003</v>
      </c>
      <c r="GI68" s="7">
        <f>GI67/$FS67</f>
        <v>0.15582344543147209</v>
      </c>
      <c r="GJ68" s="7">
        <f>GJ67/$FS67</f>
        <v>0.11852880710659899</v>
      </c>
      <c r="GK68" s="7">
        <f>GK67/$FS67</f>
        <v>8.1299492385786806E-2</v>
      </c>
      <c r="GL68" s="7">
        <f>GL67/$FS67</f>
        <v>5.9165783629441616E-2</v>
      </c>
      <c r="GM68" s="7">
        <f>GM67/$FS67</f>
        <v>7.2157788705583759E-2</v>
      </c>
      <c r="GN68" s="7">
        <f>GN67/$FS67</f>
        <v>3.5433407360406087E-2</v>
      </c>
      <c r="GO68" s="7">
        <f>GO67/$FS67</f>
        <v>1.6960374787356621E-2</v>
      </c>
      <c r="GP68" s="7"/>
      <c r="GQ68" s="1"/>
      <c r="GR68" s="18"/>
      <c r="GS68" s="7">
        <f>GS67/$FS67</f>
        <v>0.26539706535532998</v>
      </c>
      <c r="GT68" s="7">
        <f>GT67/$FS67</f>
        <v>0.44570655139593918</v>
      </c>
      <c r="GU68" s="7">
        <f>GU67/$FS67</f>
        <v>0.19568757931472081</v>
      </c>
      <c r="GV68" s="7">
        <f>GV67/$FS67</f>
        <v>9.3199603426395938E-2</v>
      </c>
      <c r="GW68" s="18"/>
      <c r="GX68" s="7">
        <f>((GX53*$FS52)+(GX41*$FS40)+(GX38*$FS37)+(GX56*$FS55))/$FS67</f>
        <v>0.48160688451776651</v>
      </c>
      <c r="GY68" s="7">
        <f>((GY53*$FS52)+(GY41*$FS40)+(GY38*$FS37)+(GY56*$FS55))/$FS67</f>
        <v>0.10176039022842638</v>
      </c>
      <c r="GZ68" s="1"/>
      <c r="HA68" s="7">
        <f>((HA53*$FS52)+(HA41*$FS40)+(HA38*$FS37)+(HA56*$FS55))/$FS67</f>
        <v>0.71856518083756349</v>
      </c>
      <c r="HB68" s="7">
        <f>((HB53*$FS52)+(HB41*$FS40)+(HB38*$FS37)+(HB56*$FS55))/$FS67</f>
        <v>0.5417491592639595</v>
      </c>
      <c r="HC68" s="7">
        <f>((HC53*$FS52)+(HC41*$FS40)+(HC38*$FS37)+(HC56*$FS55))/$FS67</f>
        <v>0.85627966370558373</v>
      </c>
      <c r="HD68" s="7">
        <f>((HD53*$FS52)+(HD41*$FS40)+(HD38*$FS37)+(HD56*$FS55))/$FS67</f>
        <v>0.70991962246192897</v>
      </c>
      <c r="HE68" s="7">
        <f>((HE53*$FS52)+(HE41*$FS40)+(HE38*$FS37)+(HE56*$FS55))/$FS67</f>
        <v>0.26442322335025381</v>
      </c>
      <c r="HF68" s="7">
        <f>((HF53*$FS52)+(HF41*$FS40)+(HF38*$FS37)+(HF56*$FS55))/$FS67</f>
        <v>0.95801554568527925</v>
      </c>
      <c r="HG68" s="7">
        <f>((HG53*$FS52)+(HG41*$FS40)+(HG38*$FS37)+(HG56*$FS55))/$FS67</f>
        <v>0.8741891338832487</v>
      </c>
      <c r="HH68" s="7">
        <f>((HH53*$FS52)+(HH41*$FS40)+(HH38*$FS37)+(HH56*$FS55))/$FS67</f>
        <v>0.89047923540609142</v>
      </c>
      <c r="HI68" s="18"/>
      <c r="HJ68" s="7">
        <f>((HJ53*$FS52)+(HJ41*$FS40)+(HJ38*$FS37)+(HJ56*$FS55))/$FS67</f>
        <v>0.80253650063451787</v>
      </c>
      <c r="HK68" s="7">
        <f>((HK53*$FS52)+(HK41*$FS40)+(HK38*$FS37)+(HK56*$FS55))/$FS67</f>
        <v>0.72454446383248727</v>
      </c>
      <c r="HL68" s="7">
        <f>((HL53*$FS52)+(HL41*$FS40)+(HL38*$FS37)+(HL56*$FS55))/$FS67</f>
        <v>0.74760030139593914</v>
      </c>
      <c r="HM68" s="7">
        <f>((HM53*$FS52)+(HM41*$FS40)+(HM38*$FS37)+(HM56*$FS55))/$FS67</f>
        <v>0.36765996192893408</v>
      </c>
      <c r="HN68" s="7">
        <f>((HN53*$FS52)+(HN41*$FS40)+(HN38*$FS37)+(HN56*$FS55))/$FS67</f>
        <v>0.10250085659898478</v>
      </c>
      <c r="HO68" s="7">
        <f>((HO53*$FS52)+(HO41*$FS40)+(HO38*$FS37)+(HO56*$FS55))/$FS67</f>
        <v>0.11459560596446701</v>
      </c>
      <c r="HP68" s="7">
        <f>((HP53*$FS52)+(HP41*$FS40)+(HP38*$FS37)+(HP56*$FS55))/$FS67</f>
        <v>5.4669225888324874E-2</v>
      </c>
      <c r="HQ68" s="18"/>
      <c r="HR68" s="7">
        <f>((HR53*$FS52)+(HR41*$FS40)+(HR38*$FS37)+(HR56*$FS55))/$FS67</f>
        <v>0.1776947969543147</v>
      </c>
      <c r="HS68" s="7">
        <f>((HS53*$FS52)+(HS41*$FS40)+(HS38*$FS37)+(HS56*$FS55))/$FS67</f>
        <v>0.15392504758883249</v>
      </c>
      <c r="HT68" s="18"/>
      <c r="HU68" s="7">
        <f>((HU53*$FS52)+(HU41*$FS40)+(HU38*$FS37)+(HU56*$FS55))/$FS67</f>
        <v>6.982312817258883E-3</v>
      </c>
      <c r="HV68" s="7">
        <f>((HV53*$FS52)+(HV41*$FS40)+(HV38*$FS37)+(HV56*$FS55))/$FS67</f>
        <v>1.8498159898477154E-2</v>
      </c>
      <c r="HW68" s="7">
        <f>((HW53*$FS52)+(HW41*$FS40)+(HW38*$FS37)+(HW56*$FS55))/$FS67</f>
        <v>0.67633415291878174</v>
      </c>
      <c r="HX68" s="7">
        <f>((HX53*$FS52)+(HX41*$FS40)+(HX38*$FS37)+(HX56*$FS55))/$FS67</f>
        <v>0.12944998413705583</v>
      </c>
      <c r="HY68" s="7">
        <f>((HY53*$FS52)+(HY41*$FS40)+(HY38*$FS37)+(HY56*$FS55))/$FS67</f>
        <v>1.74657519035533E-2</v>
      </c>
      <c r="HZ68" s="7">
        <f>((HZ53*$FS52)+(HZ41*$FS40)+(HZ38*$FS37)+(HZ56*$FS55))/$FS67</f>
        <v>0.15128139276649746</v>
      </c>
      <c r="IA68" s="18"/>
      <c r="IB68" s="7">
        <f>((IB53*$FS52)+(IB41*$FS40)+(IB38*$FS37)+(IB56*$FS55))/$FS67</f>
        <v>0.22270287119289339</v>
      </c>
      <c r="IC68" s="7">
        <f>((IC53*$FS52)+(IC41*$FS40)+(IC38*$FS37)+(IC56*$FS55))/$FS67</f>
        <v>0.30096811548223351</v>
      </c>
      <c r="ID68" s="7">
        <f>((ID53*$FS52)+(ID41*$FS40)+(ID38*$FS37)+(ID56*$FS55))/$FS67</f>
        <v>0.2361034581218274</v>
      </c>
      <c r="IE68" s="7">
        <f>((IE53*$FS52)+(IE41*$FS40)+(IE38*$FS37)+(IE56*$FS55))/$FS67</f>
        <v>0.12947893401015229</v>
      </c>
      <c r="IF68" s="7">
        <f>((IF53*$FS52)+(IF41*$FS40)+(IF38*$FS37)+(IF56*$FS55))/$FS67</f>
        <v>9.6512468274111668E-2</v>
      </c>
      <c r="IG68" s="7">
        <f>((IG53*$FS52)+(IG41*$FS40)+(IG38*$FS37)+(IG56*$FS55))/$FS67</f>
        <v>1.4234152918781726E-2</v>
      </c>
      <c r="IH68" s="18"/>
      <c r="II68" s="7">
        <f>((II53*$FS52)+(II41*$FS40)+(II38*$FS37)+(II56*$FS55))/$FS67</f>
        <v>0.91199083233645395</v>
      </c>
      <c r="IJ68" s="7">
        <f>((IJ53*$FS52)+(IJ41*$FS40)+(IJ38*$FS37)+(IJ56*$FS55))/$FS67</f>
        <v>5.1510628172588842E-2</v>
      </c>
      <c r="IK68" s="7">
        <f>((IK53*$FS52)+(IK41*$FS40)+(IK38*$FS37)+(IK56*$FS55))/$FS67</f>
        <v>1.4984866751269034E-2</v>
      </c>
      <c r="IL68" s="7">
        <f>((IL53*$FS52)+(IL41*$FS40)+(IL38*$FS37)+(IL56*$FS55))/$FS67</f>
        <v>2.1969733502538075E-2</v>
      </c>
      <c r="IM68" s="18"/>
      <c r="IN68" s="7">
        <f>((IN53*$FS52)+(IN41*$FS40)+(IN38*$FS37)+(IN56*$FS55))/$FS67</f>
        <v>0.11043466053299492</v>
      </c>
      <c r="IO68" s="7">
        <f>((IO53*$FS52)+(IO41*$FS40)+(IO38*$FS37)+(IO56*$FS55))/$FS67</f>
        <v>0.17713178934010151</v>
      </c>
      <c r="IP68" s="7">
        <f>((IP53*$FS52)+(IP41*$FS40)+(IP38*$FS37)+(IP56*$FS55))/$FS67</f>
        <v>3.7480472715736034E-2</v>
      </c>
      <c r="IQ68" s="7">
        <f>((IQ53*$FS52)+(IQ41*$FS40)+(IQ38*$FS37)+(IQ56*$FS55))/$FS67</f>
        <v>0.19941235723350254</v>
      </c>
      <c r="IR68" s="7">
        <f>((IR53*$FS52)+(IR41*$FS40)+(IR38*$FS37)+(IR56*$FS55))/$FS67</f>
        <v>6.3486405456852787E-2</v>
      </c>
      <c r="IS68" s="7">
        <f>((IS53*$FS52)+(IS41*$FS40)+(IS38*$FS37)+(IS56*$FS55))/$FS67</f>
        <v>8.2935866116751272E-2</v>
      </c>
      <c r="IT68" s="7">
        <f>((IT53*$FS52)+(IT41*$FS40)+(IT38*$FS37)+(IT56*$FS55))/$FS67</f>
        <v>0.15605512373096447</v>
      </c>
      <c r="IU68" s="7">
        <f>((IU53*$FS52)+(IU41*$FS40)+(IU38*$FS37)+(IU56*$FS55))/$FS67</f>
        <v>6.3925983502538072E-2</v>
      </c>
      <c r="IV68" s="7">
        <f>((IV53*$FS52)+(IV41*$FS40)+(IV38*$FS37)+(IV56*$FS55))/$FS67</f>
        <v>8.422484137055837E-2</v>
      </c>
      <c r="IW68" s="7">
        <f>((IW53*$FS52)+(IW41*$FS40)+(IW38*$FS37)+(IW56*$FS55))/$FS67</f>
        <v>0.13093342322335028</v>
      </c>
      <c r="IX68" s="7">
        <f>((IX53*$FS52)+(IX41*$FS40)+(IX38*$FS37)+(IX56*$FS55))/$FS67</f>
        <v>9.3234676395939103E-2</v>
      </c>
      <c r="IY68" s="7">
        <f>((IY53*$FS52)+(IY41*$FS40)+(IY38*$FS37)+(IY56*$FS55))/$FS67</f>
        <v>2.973190038071066E-2</v>
      </c>
      <c r="IZ68" s="7">
        <f>((IZ53*$FS52)+(IZ41*$FS40)+(IZ38*$FS37)+(IZ56*$FS55))/$FS67</f>
        <v>9.4087198604060909E-2</v>
      </c>
      <c r="JA68" s="7">
        <f>((JA53*$FS52)+(JA41*$FS40)+(JA38*$FS37)+(JA56*$FS55))/$FS67</f>
        <v>0.27673350253807105</v>
      </c>
      <c r="JB68" s="7">
        <f>((JB53*$FS52)+(JB41*$FS40)+(JB38*$FS37)+(JB56*$FS55))/$FS67</f>
        <v>0.14100889911167511</v>
      </c>
      <c r="JC68" s="7">
        <f>((JC53*$FS52)+(JC41*$FS40)+(JC38*$FS37)+(JC56*$FS55))/$FS67</f>
        <v>0.73813140862944171</v>
      </c>
      <c r="JD68" s="7">
        <f>((JD53*$FS52)+(JD41*$FS40)+(JD38*$FS37)+(JD56*$FS55))/$FS67</f>
        <v>6.1975967639593912E-2</v>
      </c>
      <c r="JE68" s="7">
        <f>((JE53*$FS52)+(JE41*$FS40)+(JE38*$FS37)+(JE56*$FS55))/$FS67</f>
        <v>6.176881345177665E-2</v>
      </c>
      <c r="JF68" s="7">
        <f>((JF53*$FS52)+(JF41*$FS40)+(JF38*$FS37)+(JF56*$FS55))/$FS67</f>
        <v>5.9532106598984773E-2</v>
      </c>
      <c r="JG68" s="7">
        <f>((JG53*$FS52)+(JG41*$FS40)+(JG38*$FS37)+(JG56*$FS55))/$FS67</f>
        <v>7.8345796319796948E-2</v>
      </c>
      <c r="JH68" s="7">
        <f>((JH53*$FS52)+(JH41*$FS40)+(JH38*$FS37)+(JH56*$FS55))/$FS67</f>
        <v>0.42124633565989844</v>
      </c>
      <c r="JI68" s="7">
        <f>((JI53*$FS52)+(JI41*$FS40)+(JI38*$FS37)+(JI56*$FS55))/$FS67</f>
        <v>8.4237420685279188E-2</v>
      </c>
      <c r="JJ68" s="7">
        <f>((JJ53*$FS52)+(JJ41*$FS40)+(JJ38*$FS37)+(JJ56*$FS55))/$FS67</f>
        <v>0.15531616434010151</v>
      </c>
      <c r="JK68" s="7">
        <f>((JK53*$FS52)+(JK41*$FS40)+(JK38*$FS37)+(JK56*$FS55))/$FS67</f>
        <v>0.13809417829949239</v>
      </c>
      <c r="JL68" s="7">
        <f>((JL53*$FS52)+(JL41*$FS40)+(JL38*$FS37)+(JL56*$FS55))/$FS67</f>
        <v>0.20210590101522841</v>
      </c>
      <c r="JM68" s="7"/>
      <c r="JN68" s="7"/>
      <c r="JO68" s="7">
        <f>JO67/$JN67</f>
        <v>9.8421363747000945E-2</v>
      </c>
      <c r="JP68" s="7">
        <f>JP67/$JN67</f>
        <v>0.31261518133453875</v>
      </c>
      <c r="JQ68" s="7">
        <f>JQ67/$JN67</f>
        <v>0.14776243958413018</v>
      </c>
      <c r="JR68" s="7">
        <f>JR67/$JN67</f>
        <v>9.6682777565283914E-2</v>
      </c>
      <c r="JS68" s="7">
        <f>JS67/$JN67</f>
        <v>6.0607114294655588E-2</v>
      </c>
      <c r="JT68" s="7">
        <f>JT67/$JN67</f>
        <v>7.2133940679439484E-2</v>
      </c>
      <c r="JU68" s="7">
        <f>JU67/$JN67</f>
        <v>8.0114051253520641E-2</v>
      </c>
      <c r="JV68" s="7">
        <f>JV67/$JN67</f>
        <v>2.7174102020237144E-2</v>
      </c>
      <c r="JW68" s="7">
        <f>JW67/$JN67</f>
        <v>0.10448902952119336</v>
      </c>
      <c r="JX68" s="7">
        <f>JX67/$JN67</f>
        <v>0.14545011996244653</v>
      </c>
      <c r="JY68" s="7">
        <f>JY67/$JN67</f>
        <v>0.10982648909906464</v>
      </c>
      <c r="JZ68" s="7">
        <f>JZ67/$JN67</f>
        <v>3.5623630863381897E-2</v>
      </c>
      <c r="KA68" s="7"/>
      <c r="KB68" s="7">
        <f>((KB53*$FS52)+(KB41*$FS40)+(KB38*$FS37)+(KB56*$FS55))/$FS67</f>
        <v>0.96414315797906092</v>
      </c>
      <c r="KC68" s="7">
        <f>((KC53*$FS52)+(KC41*$FS40)+(KC38*$FS37)+(KC56*$FS55))/$FS67</f>
        <v>0.66203916310279198</v>
      </c>
      <c r="KD68" s="7">
        <f>((KD53*$FS52)+(KD41*$FS40)+(KD38*$FS37)+(KD56*$FS55))/$FS67</f>
        <v>0.91490053805520299</v>
      </c>
      <c r="KE68" s="7">
        <f>((KE53*$FS52)+(KE41*$FS40)+(KE38*$FS37)+(KE56*$FS55))/$FS67</f>
        <v>0.74425802105012695</v>
      </c>
      <c r="KF68" s="7">
        <f>((KF53*$FS52)+(KF41*$FS40)+(KF38*$FS37)+(KF56*$FS55))/$FS67</f>
        <v>0.87858055106281741</v>
      </c>
      <c r="KG68" s="7">
        <f>((KG53*$FS52)+(KG41*$FS40)+(KG38*$FS37)+(KG56*$FS55))/$FS67</f>
        <v>0.39011432512690358</v>
      </c>
      <c r="KH68" s="7">
        <f>((KH53*$FS52)+(KH41*$FS40)+(KH38*$FS37)+(KH56*$FS55))/$FS67</f>
        <v>0.58033331524428933</v>
      </c>
      <c r="KI68" s="7">
        <f>((KI53*$FS52)+(KI41*$FS40)+(KI38*$FS37)+(KI56*$FS55))/$FS67</f>
        <v>0.58844380377538064</v>
      </c>
      <c r="KJ68" s="7">
        <f>((KJ53*$FS52)+(KJ41*$FS40)+(KJ38*$FS37)+(KJ56*$FS55))/$FS67</f>
        <v>0.621034523270939</v>
      </c>
      <c r="KK68" s="7">
        <f>((KK53*$FS52)+(KK41*$FS40)+(KK38*$FS37)+(KK56*$FS55))/$FS67</f>
        <v>0.83657654977791873</v>
      </c>
      <c r="KL68" s="7">
        <f>((KL53*$FS52)+(KL41*$FS40)+(KL38*$FS37)+(KL56*$FS55))/$FS67</f>
        <v>0.87266862309644666</v>
      </c>
      <c r="KM68" s="7">
        <f>((KM53*$FS52)+(KM41*$FS40)+(KM38*$FS37)+(KM56*$FS55))/$FS67</f>
        <v>0.88289642411167513</v>
      </c>
      <c r="KN68" s="7">
        <f>((KN53*$FS52)+(KN41*$FS40)+(KN38*$FS37)+(KN56*$FS55))/$FS67</f>
        <v>0.49923789782677663</v>
      </c>
      <c r="KO68" s="7">
        <f>((KO53*$FS52)+(KO41*$FS40)+(KO38*$FS37)+(KO56*$FS55))/$FS67</f>
        <v>0.55449603326459396</v>
      </c>
      <c r="KP68" s="7">
        <f>((KP53*$FS52)+(KP41*$FS40)+(KP38*$FS37)+(KP56*$FS55))/$FS67</f>
        <v>0.90379879988895939</v>
      </c>
      <c r="KQ68" s="7">
        <f>((KQ53*$FS52)+(KQ41*$FS40)+(KQ38*$FS37)+(KQ56*$FS55))/$FS67</f>
        <v>0.67306036930520297</v>
      </c>
      <c r="KR68" s="7">
        <f>((KR53*$FS52)+(KR41*$FS40)+(KR38*$FS37)+(KR56*$FS55))/$FS67</f>
        <v>0.87242927928299485</v>
      </c>
      <c r="KS68" s="7">
        <f>((KS53*$FS52)+(KS41*$FS40)+(KS38*$FS37)+(KS56*$FS55))/$FS67</f>
        <v>0.7470680927347717</v>
      </c>
      <c r="KT68" s="7">
        <f>((KT53*$FS52)+(KT41*$FS40)+(KT38*$FS37)+(KT56*$FS55))/$FS67</f>
        <v>0.60582365910532998</v>
      </c>
      <c r="KU68" s="7">
        <f>((KU53*$FS52)+(KU41*$FS40)+(KU38*$FS37)+(KU56*$FS55))/$FS67</f>
        <v>0.6224002198286801</v>
      </c>
      <c r="KV68" s="7">
        <f>((KV53*$FS52)+(KV41*$FS40)+(KV38*$FS37)+(KV56*$FS55))/$FS67</f>
        <v>0.48651433050444165</v>
      </c>
      <c r="KW68" s="7">
        <f>((KW53*$FS52)+(KW41*$FS40)+(KW38*$FS37)+(KW56*$FS55))/$FS67</f>
        <v>0.67539140307741119</v>
      </c>
      <c r="KX68" s="7">
        <f>((KX53*$FS52)+(KX41*$FS40)+(KX38*$FS37)+(KX56*$FS55))/$FS67</f>
        <v>0.76635929568527916</v>
      </c>
      <c r="KY68" s="7">
        <f>((KY53*$FS52)+(KY41*$FS40)+(KY38*$FS37)+(KY56*$FS55))/$FS67</f>
        <v>0.78193194796954324</v>
      </c>
      <c r="KZ68" s="7">
        <f>((KZ53*$FS52)+(KZ41*$FS40)+(KZ38*$FS37)+(KZ56*$FS55))/$FS67</f>
        <v>0.7894728743654823</v>
      </c>
      <c r="LA68" s="7">
        <f>((LA53*$FS52)+(LA41*$FS40)+(LA38*$FS37)+(LA56*$FS55))/$FS67</f>
        <v>0.53153578440672589</v>
      </c>
      <c r="LB68" s="7">
        <f>((LB53*$FS52)+(LB41*$FS40)+(LB38*$FS37)+(LB56*$FS55))/$FS67</f>
        <v>0.38492281989213195</v>
      </c>
      <c r="LC68" s="7">
        <f>((LC53*$FS52)+(LC41*$FS40)+(LC38*$FS37)+(LC56*$FS55))/$FS67</f>
        <v>0.2891521427823604</v>
      </c>
      <c r="LD68" s="7">
        <f>((LD53*$FS52)+(LD41*$FS40)+(LD38*$FS37)+(LD56*$FS55))/$FS67</f>
        <v>0.67192937390545693</v>
      </c>
      <c r="LE68" s="7">
        <f>((LE53*$FS52)+(LE41*$FS40)+(LE38*$FS37)+(LE56*$FS55))/$FS67</f>
        <v>0.55570704817576144</v>
      </c>
      <c r="LF68" s="7">
        <f>((LF53*$FS52)+(LF41*$FS40)+(LF38*$FS37)+(LF56*$FS55))/$FS67</f>
        <v>0.58896151489530468</v>
      </c>
      <c r="LG68" s="7"/>
      <c r="LH68" s="7"/>
      <c r="LI68" s="7"/>
      <c r="LJ68" s="66">
        <f>LJ67/$LI67</f>
        <v>0</v>
      </c>
      <c r="LK68" s="66">
        <f>LK67/$LI67</f>
        <v>0</v>
      </c>
      <c r="LL68" s="7">
        <f>LL67/$LI67</f>
        <v>1.3071895424836602E-2</v>
      </c>
      <c r="LM68" s="7">
        <f>LM67/$LI67</f>
        <v>0.26797385620915032</v>
      </c>
      <c r="LN68" s="7">
        <f>LN67/$LI67</f>
        <v>0.11764705882352941</v>
      </c>
      <c r="LO68" s="7">
        <f>LO67/$LI67</f>
        <v>6.535947712418301E-2</v>
      </c>
      <c r="LP68" s="7">
        <f>LP67/$LI67</f>
        <v>9.8039215686274508E-2</v>
      </c>
      <c r="LQ68" s="7">
        <f>LQ67/$LI67</f>
        <v>0.5163398692810458</v>
      </c>
      <c r="LR68" s="7">
        <f>LR67/$LI67</f>
        <v>7.1895424836601302E-2</v>
      </c>
      <c r="LS68" s="7">
        <f>LS67/$LI67</f>
        <v>6.535947712418301E-2</v>
      </c>
      <c r="LT68" s="7"/>
      <c r="LU68" s="7">
        <v>0.13197662421219644</v>
      </c>
      <c r="LV68" s="7">
        <f>LV67/$LW67</f>
        <v>0.18830427598988694</v>
      </c>
      <c r="LW68" s="7"/>
      <c r="LX68" s="7"/>
      <c r="LY68" s="7"/>
      <c r="LZ68" s="7"/>
      <c r="MA68" s="7"/>
      <c r="MB68" s="7"/>
      <c r="MC68" s="7">
        <f>MC67/$AH67</f>
        <v>1.8046958185197886E-5</v>
      </c>
      <c r="MD68" s="7">
        <f>MD67/$AH67</f>
        <v>5.4140874555593654E-5</v>
      </c>
      <c r="ME68" s="7">
        <f>ME67/$AH67</f>
        <v>0</v>
      </c>
      <c r="MF68" s="7">
        <f>MF67/$AH67</f>
        <v>1.8046958185197886E-5</v>
      </c>
      <c r="MG68" s="7">
        <f>MG67/$AH67</f>
        <v>4.663333995055133E-5</v>
      </c>
      <c r="MH68" s="81">
        <f>MH67/$AH67</f>
        <v>2.3100106477053294E-3</v>
      </c>
      <c r="MI68" s="7">
        <f>MI67/$AH67</f>
        <v>5.2949775315370598E-5</v>
      </c>
      <c r="MJ68" s="81">
        <f>MJ67/$AH67</f>
        <v>1.4076627384454351E-3</v>
      </c>
      <c r="MK68" s="7">
        <f>MK67/$AH67</f>
        <v>4.6380682535958571E-5</v>
      </c>
      <c r="ML68" s="81">
        <f>ML67/$AH67</f>
        <v>4.5622710292180256E-2</v>
      </c>
      <c r="MM68" s="81">
        <f>MM67/$AH67</f>
        <v>0.1892945444045406</v>
      </c>
      <c r="MN68" s="81">
        <f>MN67/$AH67</f>
        <v>2.3172294309794086E-2</v>
      </c>
      <c r="MO68" s="81">
        <f>MO67/$AH67</f>
        <v>1.6964140694086011E-3</v>
      </c>
      <c r="MP68" s="7">
        <f>MP67/$AH67</f>
        <v>2.2378228149645377E-5</v>
      </c>
      <c r="MQ68" s="81">
        <f>MQ67/$AH67</f>
        <v>2.5410117124758623E-2</v>
      </c>
      <c r="MR68" s="7">
        <f>MR67/$AH67</f>
        <v>4.3114183104437741E-5</v>
      </c>
      <c r="MS68" s="81">
        <f>MS67/$AH67</f>
        <v>2.5319882333832634E-2</v>
      </c>
      <c r="MT68" s="7">
        <f>MT67/$AH67</f>
        <v>1.1947086318601E-5</v>
      </c>
      <c r="MU68" s="81">
        <f>MU67/$AH67</f>
        <v>2.6348558950388911E-2</v>
      </c>
      <c r="MV68" s="81">
        <f>MV67/$AH67</f>
        <v>1.2632870729638518E-4</v>
      </c>
      <c r="MW68" s="81">
        <f>MW67/$AH67</f>
        <v>5.9554962011153017E-4</v>
      </c>
      <c r="MX68" s="81">
        <f>MX67/$AH67</f>
        <v>6.5329988630416346E-3</v>
      </c>
      <c r="MY68" s="81">
        <f>MY67/$AH67</f>
        <v>6.280341448448864E-3</v>
      </c>
      <c r="MZ68" s="7">
        <f>MZ67/$AH67</f>
        <v>4.9611088051108989E-5</v>
      </c>
      <c r="NA68" s="7"/>
      <c r="NB68" s="7"/>
      <c r="NC68" s="11">
        <f>NC67/$NB67</f>
        <v>0.48268630433042503</v>
      </c>
      <c r="ND68" s="11">
        <f>ND67/$NB67</f>
        <v>0.51731369566957497</v>
      </c>
      <c r="NE68" s="11">
        <f>NE67/$NB67</f>
        <v>4.4504922756743774E-2</v>
      </c>
      <c r="NF68" s="11">
        <f>NF67/$NB67</f>
        <v>5.0548307051949092E-2</v>
      </c>
      <c r="NG68" s="11">
        <f>NG67/$NB67</f>
        <v>3.0977347314496119E-2</v>
      </c>
      <c r="NH68" s="11">
        <f>NH67/$NB67</f>
        <v>0.24008644841111021</v>
      </c>
      <c r="NI68" s="11">
        <f>NI67/$NB67</f>
        <v>0.29561354358440728</v>
      </c>
      <c r="NJ68" s="11">
        <f>NJ67/$NB67</f>
        <v>0.21000560313775715</v>
      </c>
      <c r="NK68" s="11">
        <f>NK67/$NB67</f>
        <v>0.10614744256783799</v>
      </c>
      <c r="NL68" s="11">
        <f>NL67/$NB67</f>
        <v>2.2116385175698392E-2</v>
      </c>
      <c r="NM68" s="11">
        <f>NM67/$NB67</f>
        <v>0.12603057712318899</v>
      </c>
      <c r="NN68" s="11">
        <f>NN67/$NB67</f>
        <v>0.24008644841111021</v>
      </c>
      <c r="NO68" s="11">
        <f>NO67/$NB67</f>
        <v>0.29561354358440728</v>
      </c>
      <c r="NP68" s="11">
        <f>NP67/$NB67</f>
        <v>0.21000560313775715</v>
      </c>
      <c r="NQ68" s="11">
        <f>NQ67/$NB67</f>
        <v>0.12826382774353637</v>
      </c>
    </row>
    <row r="69" spans="1:381">
      <c r="A69" s="6" t="str">
        <f>A67&amp;"index"</f>
        <v>South East (CC, Ss/n, m/m, L/G)index</v>
      </c>
      <c r="B69" s="7"/>
      <c r="C69" s="12">
        <f>C68/C$6</f>
        <v>1.0182188871492535</v>
      </c>
      <c r="D69" s="12">
        <f>D68/D$6</f>
        <v>0.98080638925121055</v>
      </c>
      <c r="E69" s="12">
        <f>E68/E$6</f>
        <v>0.79476090045318348</v>
      </c>
      <c r="F69" s="12">
        <f>F68/F$6</f>
        <v>0.86032434554955339</v>
      </c>
      <c r="G69" s="12">
        <f>G68/G$6</f>
        <v>0.85121038912499425</v>
      </c>
      <c r="H69" s="12">
        <f>H68/H$6</f>
        <v>1.6136211708271968</v>
      </c>
      <c r="I69" s="12">
        <f>I68/I$6</f>
        <v>0.92951290902966466</v>
      </c>
      <c r="J69" s="12">
        <f>J68/J$6</f>
        <v>0.89560816874428695</v>
      </c>
      <c r="K69" s="12">
        <f>K68/K$6</f>
        <v>0.87319863814555121</v>
      </c>
      <c r="L69" s="12">
        <f>L68/L$6</f>
        <v>1.0573731699626279</v>
      </c>
      <c r="M69" s="12">
        <f>M68/M$6</f>
        <v>0.83478044532194517</v>
      </c>
      <c r="N69" s="12">
        <f>N68/N$6</f>
        <v>1.6136211708271968</v>
      </c>
      <c r="O69" s="12">
        <f>O68/O$6</f>
        <v>0.92951290902966466</v>
      </c>
      <c r="P69" s="12">
        <f>P68/P$6</f>
        <v>0.89560816874428695</v>
      </c>
      <c r="Q69" s="12">
        <f>Q68/Q$6</f>
        <v>0.89929932509167732</v>
      </c>
      <c r="R69" s="7"/>
      <c r="S69" s="12">
        <f>S68/S$6</f>
        <v>0.98571691073615508</v>
      </c>
      <c r="T69" s="12">
        <f>T68/T$6</f>
        <v>0.9931203197441576</v>
      </c>
      <c r="U69" s="12">
        <f>U68/U$6</f>
        <v>0.78928466274209963</v>
      </c>
      <c r="V69" s="12">
        <f>V68/V$6</f>
        <v>0.97610011475068992</v>
      </c>
      <c r="W69" s="12">
        <f>W68/W$6</f>
        <v>0.87524552815205936</v>
      </c>
      <c r="X69" s="12">
        <f>X68/X$6</f>
        <v>1.381637773390795</v>
      </c>
      <c r="Y69" s="12">
        <f>Y68/Y$6</f>
        <v>0.86693109070542063</v>
      </c>
      <c r="Z69" s="7"/>
      <c r="AA69" s="12">
        <f>AA68/AA$6</f>
        <v>0.91565369336440383</v>
      </c>
      <c r="AB69" s="12">
        <f>AB68/AB$6</f>
        <v>0.92985956911448409</v>
      </c>
      <c r="AC69" s="12">
        <f>AC68/AC$6</f>
        <v>0.74441503193673886</v>
      </c>
      <c r="AD69" s="12">
        <f>AD68/AD$6</f>
        <v>0.96239048983643638</v>
      </c>
      <c r="AE69" s="12">
        <f>AE68/AE$6</f>
        <v>1.3264634521283494</v>
      </c>
      <c r="AF69" s="12">
        <f>AF68/AF$6</f>
        <v>1.3143794791244483</v>
      </c>
      <c r="AG69" s="12"/>
      <c r="AH69" s="7"/>
      <c r="AI69" s="12">
        <f>AI68/AI$6</f>
        <v>1.3185800993564731</v>
      </c>
      <c r="AJ69" s="12">
        <f>AJ68/AJ$6</f>
        <v>0.88240718379105032</v>
      </c>
      <c r="AK69" s="12">
        <f>AK68/AK$6</f>
        <v>0.94891674272866822</v>
      </c>
      <c r="AL69" s="12">
        <f>AL68/AL$6</f>
        <v>1.0576560488351314</v>
      </c>
      <c r="AM69" s="12">
        <f>AM68/AM$6</f>
        <v>1.0977483502562306</v>
      </c>
      <c r="AN69" s="12">
        <f>AN67/AN$5</f>
        <v>1.0168554127124259</v>
      </c>
      <c r="AO69" s="7"/>
      <c r="AP69" s="12">
        <f>AP68/AP$6</f>
        <v>0.99087923779141618</v>
      </c>
      <c r="AQ69" s="12">
        <f>AQ68/AQ$6</f>
        <v>0.95865252161038683</v>
      </c>
      <c r="AR69" s="12">
        <f>AR68/AR$6</f>
        <v>1.0382455526581011</v>
      </c>
      <c r="AS69" s="12">
        <f>AS68/AS$6</f>
        <v>1.219934265072337</v>
      </c>
      <c r="AT69" s="12">
        <f>AT68/AT$6</f>
        <v>1.1201090977854813</v>
      </c>
      <c r="AU69" s="12"/>
      <c r="AV69" s="12"/>
      <c r="AW69" s="12"/>
      <c r="AX69" s="12">
        <f>AX68/AX$6</f>
        <v>1.1756452189097086</v>
      </c>
      <c r="AY69" s="12">
        <f>AY68/AY$6</f>
        <v>0.86572875340064004</v>
      </c>
      <c r="AZ69" s="12">
        <f>AZ68/AZ$6</f>
        <v>0.843189853644016</v>
      </c>
      <c r="BA69" s="12">
        <f>BA68/BA$6</f>
        <v>0.88426619239451953</v>
      </c>
      <c r="BB69" s="12">
        <f>BB68/BB$6</f>
        <v>0.77223462947451538</v>
      </c>
      <c r="BC69" s="12">
        <f>BC68/BC$6</f>
        <v>1.3306338460927469</v>
      </c>
      <c r="BD69" s="12">
        <f>BD68/BD$6</f>
        <v>1.3906993498730567</v>
      </c>
      <c r="BE69" s="12">
        <f>BE68/BE$6</f>
        <v>1.0653656079947098</v>
      </c>
      <c r="BF69" s="12">
        <f>BF68/BF$6</f>
        <v>1.1400792639411079</v>
      </c>
      <c r="BG69" s="7"/>
      <c r="BH69" s="12">
        <f>BH68/BH$6</f>
        <v>1.0100071308625347</v>
      </c>
      <c r="BI69" s="12">
        <f>BI68/BI$6</f>
        <v>1.7767062774169431</v>
      </c>
      <c r="BJ69" s="12">
        <f>BJ68/BJ$6</f>
        <v>0.69161180742507855</v>
      </c>
      <c r="BK69" s="12">
        <f>BK68/BK$6</f>
        <v>0.85942156273208248</v>
      </c>
      <c r="BL69" s="12">
        <f>BL68/BL$6</f>
        <v>0.93902958938079817</v>
      </c>
      <c r="BM69" s="12">
        <f>BM68/BM$6</f>
        <v>1.0908989669201068</v>
      </c>
      <c r="BN69" s="12">
        <f>BN68/BN$6</f>
        <v>0.46713854566120777</v>
      </c>
      <c r="BO69" s="12"/>
      <c r="BP69" s="12">
        <f>BP68/BP$6</f>
        <v>1.0660583693535197</v>
      </c>
      <c r="BQ69" s="12">
        <f>BQ68/BQ$6</f>
        <v>0.89768482347007539</v>
      </c>
      <c r="BR69" s="12">
        <f>BR68/BR$6</f>
        <v>0.77889917347970083</v>
      </c>
      <c r="BS69" s="12">
        <f>BS68/BS$6</f>
        <v>0.83307785556401504</v>
      </c>
      <c r="BT69" s="12">
        <f>BT68/BT$6</f>
        <v>0.99719995729542843</v>
      </c>
      <c r="BU69" s="12">
        <f>BU68/BU$6</f>
        <v>0.81423213951805518</v>
      </c>
      <c r="BV69" s="12">
        <f>BV68/BV$6</f>
        <v>1.5375309535283828</v>
      </c>
      <c r="BW69" s="12">
        <f>BW68/BW$6</f>
        <v>1.2281157015063464</v>
      </c>
      <c r="BX69" s="12">
        <f>BX68/BX$6</f>
        <v>0.82551253222179322</v>
      </c>
      <c r="BY69" s="12">
        <f>BY68/BY$6</f>
        <v>2.0185277979524896</v>
      </c>
      <c r="BZ69" s="12">
        <f>BZ68/BZ$6</f>
        <v>0.81552565803408761</v>
      </c>
      <c r="CA69" s="12">
        <f>CA68/CA$6</f>
        <v>0.85812193850714558</v>
      </c>
      <c r="CB69" s="12">
        <f>CB68/CB$6</f>
        <v>0.85673102237053289</v>
      </c>
      <c r="CC69" s="12">
        <f>CC68/CC$6</f>
        <v>0.99115495066943227</v>
      </c>
      <c r="CD69" s="12">
        <f>CD68/CD$6</f>
        <v>0.90205963458298077</v>
      </c>
      <c r="CE69" s="12">
        <f>CE68/CE$6</f>
        <v>0.86741277762292046</v>
      </c>
      <c r="CF69" s="12">
        <f>CF68/CF$6</f>
        <v>0.83718727130601533</v>
      </c>
      <c r="CG69" s="12">
        <f>CG68/CG$6</f>
        <v>0.97180873430831849</v>
      </c>
      <c r="CH69" s="12">
        <f>CH68/CH$6</f>
        <v>0.80089198848970355</v>
      </c>
      <c r="CI69" s="12">
        <f>CI68/CI$6</f>
        <v>1.4821281511679849</v>
      </c>
      <c r="CJ69" s="12">
        <f>CJ68/CJ$6</f>
        <v>1.2672341418009885</v>
      </c>
      <c r="CK69" s="12">
        <f>CK68/CK$6</f>
        <v>0.83478238195147458</v>
      </c>
      <c r="CL69" s="12">
        <f>CL68/CL$6</f>
        <v>1.9400630851107243</v>
      </c>
      <c r="CM69" s="12">
        <f>CM68/CM$6</f>
        <v>0.77325874799700556</v>
      </c>
      <c r="CN69" s="12">
        <f>CN68/CN$6</f>
        <v>0.89679185415022844</v>
      </c>
      <c r="CO69" s="12">
        <f>CO68/CO$6</f>
        <v>0.81510603358747147</v>
      </c>
      <c r="CP69" s="12">
        <f>CP68/CP$6</f>
        <v>1.007165262736331</v>
      </c>
      <c r="CQ69" s="12">
        <f>CQ68/CQ$6</f>
        <v>0.89516556432402139</v>
      </c>
      <c r="CR69" s="12">
        <f>CR68/CR$6</f>
        <v>0.74853493932437198</v>
      </c>
      <c r="CS69" s="12">
        <f>CS68/CS$6</f>
        <v>0.83132774881273175</v>
      </c>
      <c r="CT69" s="12">
        <f>CT68/CT$6</f>
        <v>1.0611421338888982</v>
      </c>
      <c r="CU69" s="12">
        <f>CU68/CU$6</f>
        <v>0.84259614910962433</v>
      </c>
      <c r="CV69" s="12">
        <f>CV68/CV$6</f>
        <v>1.5841115068028588</v>
      </c>
      <c r="CW69" s="12">
        <f>CW68/CW$6</f>
        <v>1.1981969293171619</v>
      </c>
      <c r="CX69" s="12">
        <f>CX68/CX$6</f>
        <v>0.81827434407616872</v>
      </c>
      <c r="CY69" s="12">
        <f>CY68/CY$6</f>
        <v>2.0994851034716748</v>
      </c>
      <c r="CZ69" s="12">
        <f>CZ68/CZ$6</f>
        <v>0.81578989338661334</v>
      </c>
      <c r="DA69" s="12">
        <f>DA68/DA$6</f>
        <v>0.81519086720589273</v>
      </c>
      <c r="DB69" s="12">
        <f>DB68/DB$6</f>
        <v>0.90194055452034305</v>
      </c>
      <c r="DC69" s="12"/>
      <c r="DD69" s="12">
        <f>DD68/DD$6</f>
        <v>1.0762336138602653</v>
      </c>
      <c r="DE69" s="12">
        <f>DE68/DE$6</f>
        <v>0.97228891692256192</v>
      </c>
      <c r="DF69" s="12">
        <f>DF68/DF$6</f>
        <v>0.91564900794552939</v>
      </c>
      <c r="DG69" s="12">
        <f>DG68/DG$6</f>
        <v>0.93102540449448146</v>
      </c>
      <c r="DH69" s="12">
        <f>DH68/DH$6</f>
        <v>0.94913527810757314</v>
      </c>
      <c r="DI69" s="12"/>
      <c r="DJ69" s="12">
        <f>DJ68/DJ$6</f>
        <v>0.94992243376495422</v>
      </c>
      <c r="DK69" s="12">
        <f>DK68/DK$6</f>
        <v>0.91792397367924794</v>
      </c>
      <c r="DL69" s="12">
        <f>DL68/DL$6</f>
        <v>1.0429641815830077</v>
      </c>
      <c r="DM69" s="12">
        <f>DM68/DM$6</f>
        <v>1.0418087404444858</v>
      </c>
      <c r="DN69" s="12"/>
      <c r="DO69" s="12"/>
      <c r="DP69" s="12">
        <f>DP68/DP$6</f>
        <v>0.74446115635428511</v>
      </c>
      <c r="DQ69" s="12">
        <f>DQ68/DQ$6</f>
        <v>1.3058240387576712</v>
      </c>
      <c r="DR69" s="12">
        <f>DR68/DR$6</f>
        <v>0.81140758042233629</v>
      </c>
      <c r="DS69" s="12">
        <f>DS68/DS$6</f>
        <v>1.1401421382272823</v>
      </c>
      <c r="DT69" s="12">
        <f>DT68/DT$6</f>
        <v>0.74699393001135861</v>
      </c>
      <c r="DU69" s="12"/>
      <c r="DV69" s="12"/>
      <c r="DW69" s="12"/>
      <c r="DX69" s="12"/>
      <c r="DY69" s="12"/>
      <c r="DZ69" s="33">
        <f>(DZ67/(DO67/10000))/(DZ$5/(DO$5/10000))</f>
        <v>0.80542213751094349</v>
      </c>
      <c r="EA69" s="12">
        <f>EA68/EA$6</f>
        <v>0.84586212152001627</v>
      </c>
      <c r="EB69" s="12">
        <f>EB68/EB$6</f>
        <v>0.99383341460559371</v>
      </c>
      <c r="EC69" s="12">
        <f>EC68/EC$6</f>
        <v>1.0423844689126167</v>
      </c>
      <c r="ED69" s="12">
        <f>ED68/ED$6</f>
        <v>1.0537561302273959</v>
      </c>
      <c r="EE69" s="12">
        <f>EE68/EE$6</f>
        <v>1.0107079676457666</v>
      </c>
      <c r="EF69" s="12"/>
      <c r="EG69" s="12"/>
      <c r="EH69" s="12">
        <f>EH68/EH$6</f>
        <v>0.81244064577397901</v>
      </c>
      <c r="EI69" s="12">
        <f>EI68/EI$6</f>
        <v>1.0268347050754456</v>
      </c>
      <c r="EJ69" s="12">
        <f>EJ68/EJ$6</f>
        <v>1.0074692171310529</v>
      </c>
      <c r="EK69" s="12">
        <f>EK68/EK$6</f>
        <v>0.98108946229009431</v>
      </c>
      <c r="EL69" s="12">
        <f>EL68/EL$6</f>
        <v>1.094418652635923</v>
      </c>
      <c r="EM69" s="12">
        <f>EM68/EM$6</f>
        <v>1.0405026193354581</v>
      </c>
      <c r="EN69" s="12">
        <f>EN68/EN$6</f>
        <v>1.0305262584144115</v>
      </c>
      <c r="EO69" s="12">
        <f>EO68/EO$6</f>
        <v>0.96564373897707234</v>
      </c>
      <c r="EP69" s="12">
        <f>EP68/EP$6</f>
        <v>0.76044444444444448</v>
      </c>
      <c r="EQ69" s="12">
        <f>EQ68/EQ$6</f>
        <v>0.86660335549224432</v>
      </c>
      <c r="ER69" s="12">
        <f>ER68/ER$6</f>
        <v>1.023281643812209</v>
      </c>
      <c r="ES69" s="12">
        <f>ES68/ES$6</f>
        <v>1.0093509640492155</v>
      </c>
      <c r="ET69" s="12">
        <f>ET68/ET$6</f>
        <v>1.0005189717050778</v>
      </c>
      <c r="EU69" s="12">
        <f>EU68/EU$6</f>
        <v>1.0163025102576053</v>
      </c>
      <c r="EV69" s="12">
        <f>EV68/EV$6</f>
        <v>0.94004912416779784</v>
      </c>
      <c r="EW69" s="12">
        <f>EW68/EW$6</f>
        <v>0.99104005254750915</v>
      </c>
      <c r="EX69" s="12">
        <f>EX68/EX$6</f>
        <v>1.0497130667874808</v>
      </c>
      <c r="EY69" s="12">
        <f>EY68/EY$6</f>
        <v>0.99693774903651433</v>
      </c>
      <c r="EZ69" s="12">
        <f>EZ68/EZ$6</f>
        <v>0.83999711212186845</v>
      </c>
      <c r="FA69" s="12"/>
      <c r="FB69" s="12"/>
      <c r="FC69" s="12">
        <f>FC68/FC$6</f>
        <v>1.0149572649572649</v>
      </c>
      <c r="FD69" s="12">
        <f>FD68/FD$6</f>
        <v>0.91643421664342162</v>
      </c>
      <c r="FE69" s="12">
        <f>FE68/FE$6</f>
        <v>1.357142857142857</v>
      </c>
      <c r="FF69" s="12">
        <f>FF68/FF$6</f>
        <v>1.0052910052910053</v>
      </c>
      <c r="FG69" s="12">
        <f>FG68/FG$6</f>
        <v>0.99934253780407623</v>
      </c>
      <c r="FH69" s="12">
        <f>FH68/FH$6</f>
        <v>1.0001880052641474</v>
      </c>
      <c r="FI69" s="12">
        <f>FI68/FI$6</f>
        <v>1.1957465277777779</v>
      </c>
      <c r="FJ69" s="12">
        <f>FJ68/FJ$6</f>
        <v>0.87962962962962965</v>
      </c>
      <c r="FK69" s="12">
        <f>FK68/FK$6</f>
        <v>1.3557594291539246</v>
      </c>
      <c r="FL69" s="12">
        <f>FL68/FL$6</f>
        <v>1.0555555555555556</v>
      </c>
      <c r="FM69" s="12">
        <f>FM68/FM$6</f>
        <v>0.68181818181818177</v>
      </c>
      <c r="FN69" s="12">
        <f>FN68/FN$6</f>
        <v>1.0708534621578099</v>
      </c>
      <c r="FO69" s="12">
        <f>FO68/FO$6</f>
        <v>0.99292490754140539</v>
      </c>
      <c r="FP69" s="12">
        <f>FP68/FP$6</f>
        <v>1.2290715372907155</v>
      </c>
      <c r="FQ69" s="12">
        <f>FQ68/FQ$6</f>
        <v>0.92040716212901652</v>
      </c>
      <c r="FR69" s="12">
        <f>FR68/FR$6</f>
        <v>1.0826210826210825</v>
      </c>
      <c r="FS69" s="12"/>
      <c r="FT69" s="12">
        <f>FT67/FT$5</f>
        <v>1.0167433445879157</v>
      </c>
      <c r="FU69" s="12">
        <f>FU68/FU$6</f>
        <v>0.88128243315335131</v>
      </c>
      <c r="FV69" s="12">
        <f>FV68/FV$6</f>
        <v>1.0003446585140749</v>
      </c>
      <c r="FW69" s="18"/>
      <c r="FX69" s="12">
        <f>FX68/FX$6</f>
        <v>1.052507787263498</v>
      </c>
      <c r="FY69" s="12">
        <f>FY68/FY$6</f>
        <v>1.0047955614708433</v>
      </c>
      <c r="FZ69" s="12">
        <f>FZ68/FZ$6</f>
        <v>1.0399702822297001</v>
      </c>
      <c r="GA69" s="12">
        <f>GA68/GA$6</f>
        <v>0.92412147282770973</v>
      </c>
      <c r="GB69" s="12">
        <f>GB68/GB$6</f>
        <v>0.98948422067445796</v>
      </c>
      <c r="GC69" s="12">
        <f>GC68/GC$6</f>
        <v>0.99834943330999482</v>
      </c>
      <c r="GD69" s="45"/>
      <c r="GE69" s="12">
        <f>GE67/GE$5</f>
        <v>1.040804448839743</v>
      </c>
      <c r="GF69" s="12">
        <f>GF68/GF$6</f>
        <v>0.92984874270121187</v>
      </c>
      <c r="GG69" s="12">
        <f>GG68/GG$6</f>
        <v>0.85273606410979508</v>
      </c>
      <c r="GH69" s="12">
        <f>GH68/GH$6</f>
        <v>1.0857227578617015</v>
      </c>
      <c r="GI69" s="12">
        <f>GI68/GI$6</f>
        <v>0.99886823994533391</v>
      </c>
      <c r="GJ69" s="12">
        <f>GJ68/GJ$6</f>
        <v>0.90480005424884724</v>
      </c>
      <c r="GK69" s="12">
        <f>GK68/GK$6</f>
        <v>0.94534293471845132</v>
      </c>
      <c r="GL69" s="12">
        <f>GL68/GL$6</f>
        <v>1.1833156725888323</v>
      </c>
      <c r="GM69" s="12">
        <f>GM68/GM$6</f>
        <v>1.0457650537041123</v>
      </c>
      <c r="GN69" s="12">
        <f>GN68/GN$6</f>
        <v>1.2654788343002175</v>
      </c>
      <c r="GO69" s="12">
        <f>GO68/GO$6</f>
        <v>1.4133645656130518</v>
      </c>
      <c r="GP69" s="12">
        <f>GP67/GP$5</f>
        <v>1.0961403532127012</v>
      </c>
      <c r="GQ69" s="12">
        <f>GQ67/GQ$5</f>
        <v>1.0531664756378059</v>
      </c>
      <c r="GR69" s="18"/>
      <c r="GS69" s="12">
        <f>GS68/GS$6</f>
        <v>0.9866061909120073</v>
      </c>
      <c r="GT69" s="12">
        <f>GT68/GT$6</f>
        <v>0.99710637896183263</v>
      </c>
      <c r="GU69" s="12">
        <f>GU68/GU$6</f>
        <v>1.0245423000770724</v>
      </c>
      <c r="GV69" s="12">
        <f>GV68/GV$6</f>
        <v>1.0021462734021069</v>
      </c>
      <c r="GW69" s="18"/>
      <c r="GX69" s="12">
        <f>GX68/GX$6</f>
        <v>1.013909230563719</v>
      </c>
      <c r="GY69" s="12">
        <f>GY68/GY$6</f>
        <v>1.1182460464662241</v>
      </c>
      <c r="GZ69" s="1"/>
      <c r="HA69" s="12">
        <f>HA68/HA$6</f>
        <v>1.0163581058522821</v>
      </c>
      <c r="HB69" s="12">
        <f>HB68/HB$6</f>
        <v>1.0202432377852344</v>
      </c>
      <c r="HC69" s="12">
        <f>HC68/HC$6</f>
        <v>1.0026693954397936</v>
      </c>
      <c r="HD69" s="12">
        <f>HD68/HD$6</f>
        <v>1.0084085546334218</v>
      </c>
      <c r="HE69" s="12">
        <f>HE68/HE$6</f>
        <v>1.0248962145358675</v>
      </c>
      <c r="HF69" s="12">
        <f>HF68/HF$6</f>
        <v>1.0021083113862754</v>
      </c>
      <c r="HG69" s="12">
        <f>HG68/HG$6</f>
        <v>0.99002166917695211</v>
      </c>
      <c r="HH69" s="12">
        <f>HH68/HH$6</f>
        <v>0.99273047425428251</v>
      </c>
      <c r="HI69" s="18"/>
      <c r="HJ69" s="12">
        <f>HJ68/HJ$6</f>
        <v>1.0056848378878669</v>
      </c>
      <c r="HK69" s="12">
        <f>HK68/HK$6</f>
        <v>1.0021361878734265</v>
      </c>
      <c r="HL69" s="12">
        <f>HL68/HL$6</f>
        <v>1.0075475760053088</v>
      </c>
      <c r="HM69" s="12">
        <f>HM68/HM$6</f>
        <v>1.0356618645885467</v>
      </c>
      <c r="HN69" s="12">
        <f>HN68/HN$6</f>
        <v>1.0049103588135764</v>
      </c>
      <c r="HO69" s="12">
        <f>HO68/HO$6</f>
        <v>1.0610704255969168</v>
      </c>
      <c r="HP69" s="12">
        <f>HP68/HP$6</f>
        <v>0.97623617657722983</v>
      </c>
      <c r="HQ69" s="18"/>
      <c r="HR69" s="12">
        <f>HR68/HR$6</f>
        <v>0.96051241596926862</v>
      </c>
      <c r="HS69" s="12">
        <f>HS68/HS$6</f>
        <v>0.95605619620392845</v>
      </c>
      <c r="HT69" s="18"/>
      <c r="HU69" s="12">
        <f>HU68/HU$6</f>
        <v>0.87278910215736039</v>
      </c>
      <c r="HV69" s="12">
        <f>HV68/HV$6</f>
        <v>1.0881270528515972</v>
      </c>
      <c r="HW69" s="12">
        <f>HW68/HW$6</f>
        <v>1.0049541648124543</v>
      </c>
      <c r="HX69" s="12">
        <f>HX68/HX$6</f>
        <v>0.97330815140643479</v>
      </c>
      <c r="HY69" s="12">
        <f>HY68/HY$6</f>
        <v>0.91925010018701581</v>
      </c>
      <c r="HZ69" s="12">
        <f>HZ68/HZ$6</f>
        <v>1.0085426184433164</v>
      </c>
      <c r="IA69" s="18"/>
      <c r="IB69" s="12">
        <f>IB68/IB$6</f>
        <v>0.99420924639684549</v>
      </c>
      <c r="IC69" s="12">
        <f>IC68/IC$6</f>
        <v>0.99002669566524182</v>
      </c>
      <c r="ID69" s="12">
        <f>ID68/ID$6</f>
        <v>1.035541482990471</v>
      </c>
      <c r="IE69" s="12">
        <f>IE68/IE$6</f>
        <v>0.97352581962520512</v>
      </c>
      <c r="IF69" s="12">
        <f>IF68/IF$6</f>
        <v>1.0053382111886633</v>
      </c>
      <c r="IG69" s="12">
        <f>IG68/IG$6</f>
        <v>0.94894352791878178</v>
      </c>
      <c r="IH69" s="18"/>
      <c r="II69" s="12">
        <f>II68/II$6</f>
        <v>1.0055025714845136</v>
      </c>
      <c r="IJ69" s="12">
        <f>IJ68/IJ$6</f>
        <v>0.97189864476582721</v>
      </c>
      <c r="IK69" s="12">
        <f>IK68/IK$6</f>
        <v>0.93655417195431467</v>
      </c>
      <c r="IL69" s="12">
        <f>IL68/IL$6</f>
        <v>0.91540556260575312</v>
      </c>
      <c r="IM69" s="18"/>
      <c r="IN69" s="12">
        <f>IN68/IN$6</f>
        <v>0.97729788082296387</v>
      </c>
      <c r="IO69" s="12">
        <f>IO68/IO$6</f>
        <v>0.94722882000054287</v>
      </c>
      <c r="IP69" s="12">
        <f>IP68/IP$6</f>
        <v>0.96103776194194956</v>
      </c>
      <c r="IQ69" s="12">
        <f>IQ68/IQ$6</f>
        <v>0.9495826534928693</v>
      </c>
      <c r="IR69" s="12">
        <f>IR68/IR$6</f>
        <v>1.0077207215373458</v>
      </c>
      <c r="IS69" s="12">
        <f>IS68/IS$6</f>
        <v>0.93186366423316036</v>
      </c>
      <c r="IT69" s="12">
        <f>IT68/IT$6</f>
        <v>1.0068072498771901</v>
      </c>
      <c r="IU69" s="12">
        <f>IU68/IU$6</f>
        <v>0.95411915675429948</v>
      </c>
      <c r="IV69" s="12">
        <f>IV68/IV$6</f>
        <v>0.99088048671245132</v>
      </c>
      <c r="IW69" s="12">
        <f>IW68/IW$6</f>
        <v>1.0149877769251958</v>
      </c>
      <c r="IX69" s="12">
        <f>IX68/IX$6</f>
        <v>0.9957344745914799</v>
      </c>
      <c r="IY69" s="12">
        <f>IY68/IY$6</f>
        <v>0.99106334602368873</v>
      </c>
      <c r="IZ69" s="12">
        <f>IZ68/IZ$6</f>
        <v>0.99039156425327268</v>
      </c>
      <c r="JA69" s="12">
        <f>JA68/JA$6</f>
        <v>1.0071717402066229</v>
      </c>
      <c r="JB69" s="12">
        <f>JB68/JB$6</f>
        <v>1.0144525115947849</v>
      </c>
      <c r="JC69" s="12">
        <f>JC68/JC$6</f>
        <v>0.9947862649992476</v>
      </c>
      <c r="JD69" s="12">
        <f>JD68/JD$6</f>
        <v>0.96837449436865486</v>
      </c>
      <c r="JE69" s="12">
        <f>JE68/JE$6</f>
        <v>0.99627118470607501</v>
      </c>
      <c r="JF69" s="12">
        <f>JF68/JF$6</f>
        <v>1.0264156310169787</v>
      </c>
      <c r="JG69" s="12">
        <f>JG68/JG$6</f>
        <v>1.0587269772945533</v>
      </c>
      <c r="JH69" s="12">
        <f>JH68/JH$6</f>
        <v>0.99116784861152574</v>
      </c>
      <c r="JI69" s="12">
        <f>JI68/JI$6</f>
        <v>0.9572434168781726</v>
      </c>
      <c r="JJ69" s="12">
        <f>JJ68/JJ$6</f>
        <v>1.0020397699361387</v>
      </c>
      <c r="JK69" s="12">
        <f>JK68/JK$6</f>
        <v>1.0153983698492086</v>
      </c>
      <c r="JL69" s="12">
        <f>JL68/JL$6</f>
        <v>1.0207368738142848</v>
      </c>
      <c r="JM69" s="7"/>
      <c r="JN69" s="12"/>
      <c r="JO69" s="12">
        <f>JO68/JO$6</f>
        <v>1.0288211316638496</v>
      </c>
      <c r="JP69" s="12">
        <f>JP68/JP$6</f>
        <v>1.2206191548607068</v>
      </c>
      <c r="JQ69" s="12">
        <f>JQ68/JQ$6</f>
        <v>0.98308559877433943</v>
      </c>
      <c r="JR69" s="12">
        <f>JR68/JR$6</f>
        <v>0.81798836506487194</v>
      </c>
      <c r="JS69" s="12">
        <f>JS68/JS$6</f>
        <v>0.81838430674126217</v>
      </c>
      <c r="JT69" s="12">
        <f>JT68/JT$6</f>
        <v>0.91041479698723382</v>
      </c>
      <c r="JU69" s="12">
        <f>JU68/JU$6</f>
        <v>0.96286425073935078</v>
      </c>
      <c r="JV69" s="12">
        <f>JV68/JV$6</f>
        <v>0.72596649276256453</v>
      </c>
      <c r="JW69" s="12">
        <f>JW68/JW$6</f>
        <v>0.98762038547476416</v>
      </c>
      <c r="JX69" s="12">
        <f>JX68/JX$6</f>
        <v>1.1432180618586401</v>
      </c>
      <c r="JY69" s="12">
        <f>JY68/JY$6</f>
        <v>1.1421954866302721</v>
      </c>
      <c r="JZ69" s="12">
        <f>JZ68/JZ$6</f>
        <v>1.1463821835242505</v>
      </c>
      <c r="KA69" s="7"/>
      <c r="KB69" s="12">
        <f>KB68/KB$6</f>
        <v>1.028497260036825</v>
      </c>
      <c r="KC69" s="12">
        <f>KC68/KC$6</f>
        <v>1.0063465444267994</v>
      </c>
      <c r="KD69" s="12">
        <f>KD68/KD$6</f>
        <v>1.025364030415943</v>
      </c>
      <c r="KE69" s="12">
        <f>KE68/KE$6</f>
        <v>1.018192542752171</v>
      </c>
      <c r="KF69" s="12">
        <f>KF68/KF$6</f>
        <v>1.0269430073320835</v>
      </c>
      <c r="KG69" s="12">
        <f>KG68/KG$6</f>
        <v>1.050895087096106</v>
      </c>
      <c r="KH69" s="12">
        <f>KH68/KH$6</f>
        <v>1.0049113939021144</v>
      </c>
      <c r="KI69" s="12">
        <f>KI68/KI$6</f>
        <v>0.94476461117317834</v>
      </c>
      <c r="KJ69" s="12">
        <f>KJ68/KJ$6</f>
        <v>0.89383850383341701</v>
      </c>
      <c r="KK69" s="12">
        <f>KK68/KK$6</f>
        <v>1.0272444124096944</v>
      </c>
      <c r="KL69" s="12">
        <f>KL68/KL$6</f>
        <v>1.0030673828694789</v>
      </c>
      <c r="KM69" s="12">
        <f>KM68/KM$6</f>
        <v>0.99332987271023554</v>
      </c>
      <c r="KN69" s="12">
        <f>KN68/KN$6</f>
        <v>1.0188528527077074</v>
      </c>
      <c r="KO69" s="12">
        <f>KO68/KO$6</f>
        <v>1.0491664946701091</v>
      </c>
      <c r="KP69" s="12">
        <f>KP68/KP$6</f>
        <v>1.0032065354907365</v>
      </c>
      <c r="KQ69" s="12">
        <f>KQ68/KQ$6</f>
        <v>0.96978569990519559</v>
      </c>
      <c r="KR69" s="12">
        <f>KR68/KR$6</f>
        <v>1.0252559872552347</v>
      </c>
      <c r="KS69" s="12">
        <f>KS68/KS$6</f>
        <v>0.97385317761980661</v>
      </c>
      <c r="KT69" s="12">
        <f>KT68/KT$6</f>
        <v>0.91161482407985128</v>
      </c>
      <c r="KU69" s="12">
        <f>KU68/KU$6</f>
        <v>0.90376873145514869</v>
      </c>
      <c r="KV69" s="12">
        <f>KV68/KV$6</f>
        <v>1.0281128936234398</v>
      </c>
      <c r="KW69" s="12">
        <f>KW68/KW$6</f>
        <v>0.9068845729335836</v>
      </c>
      <c r="KX69" s="12">
        <f>KX68/KX$6</f>
        <v>0.89111546009916187</v>
      </c>
      <c r="KY69" s="12">
        <f>KY68/KY$6</f>
        <v>0.89877235398798072</v>
      </c>
      <c r="KZ69" s="12">
        <f>KZ68/KZ$6</f>
        <v>0.90744008547756583</v>
      </c>
      <c r="LA69" s="12">
        <f>LA68/LA$6</f>
        <v>0.88465151305455658</v>
      </c>
      <c r="LB69" s="12">
        <f>LB68/LB$6</f>
        <v>0.8427336753667326</v>
      </c>
      <c r="LC69" s="12">
        <f>LC68/LC$6</f>
        <v>0.87804121519627232</v>
      </c>
      <c r="LD69" s="12">
        <f>LD68/LD$6</f>
        <v>0.94395304169628336</v>
      </c>
      <c r="LE69" s="12">
        <f>LE68/LE$6</f>
        <v>0.90218187927404492</v>
      </c>
      <c r="LF69" s="12">
        <f>LF68/LF$6</f>
        <v>0.89971221824152758</v>
      </c>
      <c r="LG69" s="7"/>
      <c r="LH69" s="7"/>
      <c r="LI69" s="12"/>
      <c r="LJ69" s="72" t="e">
        <f>LJ68/LJ$6</f>
        <v>#DIV/0!</v>
      </c>
      <c r="LK69" s="72" t="e">
        <f>LK68/LK$6</f>
        <v>#DIV/0!</v>
      </c>
      <c r="LL69" s="12">
        <f>LL68/LL$6</f>
        <v>0.37161531279178339</v>
      </c>
      <c r="LM69" s="12">
        <f>LM68/LM$6</f>
        <v>1.0665359477124183</v>
      </c>
      <c r="LN69" s="12">
        <f>LN68/LN$6</f>
        <v>0.70944741532976829</v>
      </c>
      <c r="LO69" s="12">
        <f>LO68/LO$6</f>
        <v>0.49391908662199058</v>
      </c>
      <c r="LP69" s="12">
        <f>LP68/LP$6</f>
        <v>0.81290849673202614</v>
      </c>
      <c r="LQ69" s="12">
        <f>LQ68/LQ$6</f>
        <v>1.2088427527873895</v>
      </c>
      <c r="LR69" s="12">
        <f>LR68/LR$6</f>
        <v>0.55027652086475609</v>
      </c>
      <c r="LS69" s="12">
        <f>LS68/LS$6</f>
        <v>0.47584887613582022</v>
      </c>
      <c r="LT69" s="7"/>
      <c r="LU69" s="12">
        <f>LU68/LU$6</f>
        <v>0.82753666208969201</v>
      </c>
      <c r="LV69" s="12">
        <f>LV68/LV$6</f>
        <v>0.89998835523426834</v>
      </c>
      <c r="LW69" s="7"/>
      <c r="LX69" s="7"/>
      <c r="LY69" s="12"/>
      <c r="LZ69" s="12"/>
      <c r="MA69" s="12"/>
      <c r="MB69" s="7"/>
      <c r="MC69" s="12"/>
      <c r="MD69" s="12"/>
      <c r="ME69" s="12"/>
      <c r="MF69" s="12"/>
      <c r="MG69" s="12">
        <f>MG68/MG$6</f>
        <v>6.4153721214130322E-5</v>
      </c>
      <c r="MH69" s="12">
        <f>MH68/MH$6</f>
        <v>4.1536352040564298E-4</v>
      </c>
      <c r="MI69" s="12">
        <f>MI68/MI$6</f>
        <v>7.4989060069920131E-5</v>
      </c>
      <c r="MJ69" s="12">
        <f>MJ68/MJ$6</f>
        <v>2.2371847676686999E-4</v>
      </c>
      <c r="MK69" s="12">
        <f>MK68/MK$6</f>
        <v>7.4715604080717718E-5</v>
      </c>
      <c r="ML69" s="12">
        <f>ML68/ML$6</f>
        <v>3.5492494720908526E-4</v>
      </c>
      <c r="MM69" s="12">
        <f>MM68/MM$6</f>
        <v>2.9494508582298881E-4</v>
      </c>
      <c r="MN69" s="12">
        <f>MN68/MN$6</f>
        <v>2.0195517354589334E-4</v>
      </c>
      <c r="MO69" s="12">
        <f>MO68/MO$6</f>
        <v>2.4296200108029931E-4</v>
      </c>
      <c r="MP69" s="12">
        <f>MP68/MP$6</f>
        <v>8.2673804772575009E-5</v>
      </c>
      <c r="MQ69" s="12">
        <f>MQ68/MQ$6</f>
        <v>2.5321716231848865E-4</v>
      </c>
      <c r="MR69" s="12">
        <f>MR68/MR$6</f>
        <v>6.4294349035436368E-5</v>
      </c>
      <c r="MS69" s="12">
        <f>MS68/MS$6</f>
        <v>3.9728024293734593E-4</v>
      </c>
      <c r="MT69" s="12">
        <f>MT68/MT$6</f>
        <v>9.0863423067453087E-5</v>
      </c>
      <c r="MU69" s="12">
        <f>MU68/MU$6</f>
        <v>2.3654169139354243E-4</v>
      </c>
      <c r="MV69" s="12">
        <f>MV68/MV$6</f>
        <v>5.6581479555257324E-4</v>
      </c>
      <c r="MW69" s="12">
        <f>MW68/MW$6</f>
        <v>1.4243465380414986E-4</v>
      </c>
      <c r="MX69" s="12">
        <f>MX68/MX$6</f>
        <v>5.3025994725590647E-4</v>
      </c>
      <c r="MY69" s="12">
        <f>MY68/MY$6</f>
        <v>2.9866782092874384E-4</v>
      </c>
      <c r="MZ69" s="12">
        <f>MZ68/MZ$6</f>
        <v>7.3535275037699152E-5</v>
      </c>
      <c r="NA69" s="7"/>
      <c r="NB69" s="7"/>
      <c r="NC69" s="12">
        <f>NC68/NC$6</f>
        <v>0.99008814828369773</v>
      </c>
      <c r="ND69" s="12">
        <f>ND68/ND$6</f>
        <v>1.0094290455011701</v>
      </c>
      <c r="NE69" s="12">
        <f>NE68/NE$6</f>
        <v>0.81077106271665167</v>
      </c>
      <c r="NF69" s="12">
        <f>NF68/NF$6</f>
        <v>0.84125274614833923</v>
      </c>
      <c r="NG69" s="12">
        <f>NG68/NG$6</f>
        <v>0.84854075523672579</v>
      </c>
      <c r="NH69" s="12">
        <f>NH68/NH$6</f>
        <v>1.5922447203260675</v>
      </c>
      <c r="NI69" s="12">
        <f>NI68/NI$6</f>
        <v>0.93474621233878241</v>
      </c>
      <c r="NJ69" s="12">
        <f>NJ68/NJ$6</f>
        <v>0.88316272500473492</v>
      </c>
      <c r="NK69" s="12">
        <f>NK68/NK$6</f>
        <v>0.86322290026000015</v>
      </c>
      <c r="NL69" s="12">
        <f>NL68/NL$6</f>
        <v>1.0671435716493645</v>
      </c>
      <c r="NM69" s="12">
        <f>NM68/NM$6</f>
        <v>0.83196379396577769</v>
      </c>
      <c r="NN69" s="12">
        <f>NN68/NN$6</f>
        <v>1.5922447203260675</v>
      </c>
      <c r="NO69" s="12">
        <f>NO68/NO$6</f>
        <v>0.93474621233878241</v>
      </c>
      <c r="NP69" s="12">
        <f>NP68/NP$6</f>
        <v>0.88316272500473492</v>
      </c>
      <c r="NQ69" s="12">
        <f>NQ68/NQ$6</f>
        <v>0.89263473596581489</v>
      </c>
    </row>
    <row r="70" spans="1:381">
      <c r="A70" s="5" t="s">
        <v>414</v>
      </c>
      <c r="B70" s="10">
        <f>B34+B31+B28+B13</f>
        <v>114077</v>
      </c>
      <c r="C70" s="10">
        <f>C34+C31+C28+C13</f>
        <v>56997</v>
      </c>
      <c r="D70" s="10">
        <f>D34+D31+D28+D13</f>
        <v>57080</v>
      </c>
      <c r="E70" s="10">
        <f>E34+E31+E28+E13</f>
        <v>6206</v>
      </c>
      <c r="F70" s="10">
        <f>F34+F31+F28+F13</f>
        <v>7560</v>
      </c>
      <c r="G70" s="10">
        <f>G34+G31+G28+G13</f>
        <v>4094</v>
      </c>
      <c r="H70" s="10">
        <f>H34+H31+H28+H13</f>
        <v>16006</v>
      </c>
      <c r="I70" s="10">
        <f>I34+I31+I28+I13</f>
        <v>43630</v>
      </c>
      <c r="J70" s="10">
        <f>J34+J31+J28+J13</f>
        <v>19351</v>
      </c>
      <c r="K70" s="10">
        <f>K34+K31+K28+K13</f>
        <v>15105</v>
      </c>
      <c r="L70" s="10">
        <f>L34+L31+L28+L13</f>
        <v>2125</v>
      </c>
      <c r="M70" s="10">
        <f>M34+M31+M28+M13</f>
        <v>17860</v>
      </c>
      <c r="N70" s="10">
        <f>N34+N31+N28+N13</f>
        <v>16006</v>
      </c>
      <c r="O70" s="10">
        <f>O34+O31+O28+O13</f>
        <v>43630</v>
      </c>
      <c r="P70" s="10">
        <f>P34+P31+P28+P13</f>
        <v>19351</v>
      </c>
      <c r="Q70" s="10">
        <f>Q34+Q31+Q28+Q13</f>
        <v>17230</v>
      </c>
      <c r="R70" s="10">
        <f>R34+R31+R28+R13</f>
        <v>50640</v>
      </c>
      <c r="S70" s="10">
        <f>S34+S31+S28+S13</f>
        <v>5671</v>
      </c>
      <c r="T70" s="10">
        <f>T34+T31+T28+T13</f>
        <v>13803</v>
      </c>
      <c r="U70" s="10">
        <f>U34+U31+U28+U13</f>
        <v>2295</v>
      </c>
      <c r="V70" s="10">
        <f>V34+V31+V28+V13</f>
        <v>15817</v>
      </c>
      <c r="W70" s="10">
        <f>W34+W31+W28+W13</f>
        <v>6530</v>
      </c>
      <c r="X70" s="10">
        <f>X34+X31+X28+X13</f>
        <v>4884</v>
      </c>
      <c r="Y70" s="10">
        <f>Y34+Y31+Y28+Y13</f>
        <v>1640</v>
      </c>
      <c r="Z70" s="10">
        <f>Z34+Z31+Z28+Z13</f>
        <v>50640</v>
      </c>
      <c r="AA70" s="10">
        <f>AA34+AA31+AA28+AA13</f>
        <v>29992</v>
      </c>
      <c r="AB70" s="10">
        <f>AB34+AB31+AB28+AB13</f>
        <v>335</v>
      </c>
      <c r="AC70" s="10">
        <f>AC34+AC31+AC28+AC13</f>
        <v>5811</v>
      </c>
      <c r="AD70" s="10">
        <f>AD34+AD31+AD28+AD13</f>
        <v>4156</v>
      </c>
      <c r="AE70" s="10">
        <f>AE34+AE31+AE28+AE13</f>
        <v>9873</v>
      </c>
      <c r="AF70" s="10">
        <f>AF34+AF31+AF28+AF13</f>
        <v>473</v>
      </c>
      <c r="AG70" s="10">
        <f>AG34+AG31+AG28+AG13</f>
        <v>5748</v>
      </c>
      <c r="AH70" s="10">
        <f>AH34+AH31+AH28+AH13</f>
        <v>50640</v>
      </c>
      <c r="AI70" s="10">
        <f>AI34+AI31+AI28+AI13</f>
        <v>368</v>
      </c>
      <c r="AJ70" s="10">
        <f>AJ34+AJ31+AJ28+AJ13</f>
        <v>3607</v>
      </c>
      <c r="AK70" s="10">
        <f>AK34+AK31+AK28+AK13</f>
        <v>24299</v>
      </c>
      <c r="AL70" s="10">
        <f>AL34+AL31+AL28+AL13</f>
        <v>15079</v>
      </c>
      <c r="AM70" s="10">
        <f>AM34+AM31+AM28+AM13</f>
        <v>7287</v>
      </c>
      <c r="AN70" s="18">
        <f>((AN34*$FS34)+(AN31*$FS31)+(AN28*$FS28)+(AN13*$FS13))/$FS70</f>
        <v>4.6252921874423913</v>
      </c>
      <c r="AO70" s="10">
        <f>AO34+AO31+AO28+AO13</f>
        <v>50640</v>
      </c>
      <c r="AP70" s="10">
        <f>AP34+AP31+AP28+AP13</f>
        <v>19474</v>
      </c>
      <c r="AQ70" s="10">
        <f>AQ34+AQ31+AQ28+AQ13</f>
        <v>17132</v>
      </c>
      <c r="AR70" s="10">
        <f>AR34+AR31+AR28+AR13</f>
        <v>12055</v>
      </c>
      <c r="AS70" s="10">
        <f>AS34+AS31+AS28+AS13</f>
        <v>1854</v>
      </c>
      <c r="AT70" s="10">
        <f>AT34+AT31+AT28+AT13</f>
        <v>125</v>
      </c>
      <c r="AU70" s="10">
        <f>AU34+AU31+AU28+AU13</f>
        <v>1178</v>
      </c>
      <c r="AV70" s="10">
        <f>AV34+AV31+AV28+AV13</f>
        <v>16021</v>
      </c>
      <c r="AW70" s="12"/>
      <c r="AX70" s="10">
        <f>AX34+AX31+AX28+AX13</f>
        <v>734</v>
      </c>
      <c r="AY70" s="10">
        <f>AY34+AY31+AY28+AY13</f>
        <v>13527</v>
      </c>
      <c r="AZ70" s="10">
        <f>AZ34+AZ31+AZ28+AZ13</f>
        <v>20461</v>
      </c>
      <c r="BA70" s="10">
        <f>BA34+BA31+BA28+BA13</f>
        <v>1604</v>
      </c>
      <c r="BB70" s="10">
        <f>BB34+BB31+BB28+BB13</f>
        <v>248</v>
      </c>
      <c r="BC70" s="10">
        <f>BC34+BC31+BC28+BC13</f>
        <v>1963</v>
      </c>
      <c r="BD70" s="10">
        <f>BD34+BD31+BD28+BD13</f>
        <v>6162</v>
      </c>
      <c r="BE70" s="10">
        <f>BE34+BE31+BE28+BE13</f>
        <v>488</v>
      </c>
      <c r="BF70" s="10">
        <f>BF34+BF31+BF28+BF13</f>
        <v>4856</v>
      </c>
      <c r="BG70" s="10">
        <f>BG34+BG31+BG28+BG13</f>
        <v>51789</v>
      </c>
      <c r="BH70" s="10">
        <f>BH34+BH31+BH28+BH13</f>
        <v>1003</v>
      </c>
      <c r="BI70" s="10">
        <f>BI34+BI31+BI28+BI13</f>
        <v>160</v>
      </c>
      <c r="BJ70" s="10">
        <f>BJ34+BJ31+BJ28+BJ13</f>
        <v>7712</v>
      </c>
      <c r="BK70" s="10">
        <f>BK34+BK31+BK28+BK13</f>
        <v>7295</v>
      </c>
      <c r="BL70" s="10">
        <f>BL34+BL31+BL28+BL13</f>
        <v>5296</v>
      </c>
      <c r="BM70" s="10">
        <f>BM34+BM31+BM28+BM13</f>
        <v>31489</v>
      </c>
      <c r="BN70" s="10">
        <f>BN34+BN31+BN28+BN13</f>
        <v>11</v>
      </c>
      <c r="BO70" s="12"/>
      <c r="BP70" s="10">
        <f>BP34+BP31+BP28+BP13</f>
        <v>84675</v>
      </c>
      <c r="BQ70" s="10">
        <f>BQ34+BQ31+BQ28+BQ13</f>
        <v>58214</v>
      </c>
      <c r="BR70" s="10">
        <f>BR34+BR31+BR28+BR13</f>
        <v>10288</v>
      </c>
      <c r="BS70" s="10">
        <f>BS34+BS31+BS28+BS13</f>
        <v>34184</v>
      </c>
      <c r="BT70" s="10">
        <f>BT34+BT31+BT28+BT13</f>
        <v>5571</v>
      </c>
      <c r="BU70" s="10">
        <f>BU34+BU31+BU28+BU13</f>
        <v>3545</v>
      </c>
      <c r="BV70" s="10">
        <f>BV34+BV31+BV28+BV13</f>
        <v>4626</v>
      </c>
      <c r="BW70" s="10">
        <f>BW34+BW31+BW28+BW13</f>
        <v>26461</v>
      </c>
      <c r="BX70" s="10">
        <f>BX34+BX31+BX28+BX13</f>
        <v>10409</v>
      </c>
      <c r="BY70" s="10">
        <f>BY34+BY31+BY28+BY13</f>
        <v>7837</v>
      </c>
      <c r="BZ70" s="10">
        <f>BZ34+BZ31+BZ28+BZ13</f>
        <v>2974</v>
      </c>
      <c r="CA70" s="10">
        <f>CA34+CA31+CA28+CA13</f>
        <v>3259</v>
      </c>
      <c r="CB70" s="10">
        <f>CB34+CB31+CB28+CB13</f>
        <v>1982</v>
      </c>
      <c r="CC70" s="10">
        <f>CC34+CC31+CC28+CC13</f>
        <v>42755</v>
      </c>
      <c r="CD70" s="10">
        <f>CD34+CD31+CD28+CD13</f>
        <v>30583</v>
      </c>
      <c r="CE70" s="10">
        <f>CE34+CE31+CE28+CE13</f>
        <v>2352</v>
      </c>
      <c r="CF70" s="10">
        <f>CF34+CF31+CF28+CF13</f>
        <v>19730</v>
      </c>
      <c r="CG70" s="10">
        <f>CG34+CG31+CG28+CG13</f>
        <v>3916</v>
      </c>
      <c r="CH70" s="10">
        <f>CH34+CH31+CH28+CH13</f>
        <v>2260</v>
      </c>
      <c r="CI70" s="10">
        <f>CI34+CI31+CI28+CI13</f>
        <v>2325</v>
      </c>
      <c r="CJ70" s="10">
        <f>CJ34+CJ31+CJ28+CJ13</f>
        <v>12172</v>
      </c>
      <c r="CK70" s="10">
        <f>CK34+CK31+CK28+CK13</f>
        <v>4371</v>
      </c>
      <c r="CL70" s="10">
        <f>CL34+CL31+CL28+CL13</f>
        <v>4462</v>
      </c>
      <c r="CM70" s="10">
        <f>CM34+CM31+CM28+CM13</f>
        <v>315</v>
      </c>
      <c r="CN70" s="10">
        <f>CN34+CN31+CN28+CN13</f>
        <v>1813</v>
      </c>
      <c r="CO70" s="10">
        <f>CO34+CO31+CO28+CO13</f>
        <v>1211</v>
      </c>
      <c r="CP70" s="10">
        <f>CP34+CP31+CP28+CP13</f>
        <v>41920</v>
      </c>
      <c r="CQ70" s="10">
        <f>CQ34+CQ31+CQ28+CQ13</f>
        <v>27631</v>
      </c>
      <c r="CR70" s="10">
        <f>CR34+CR31+CR28+CR13</f>
        <v>7936</v>
      </c>
      <c r="CS70" s="10">
        <f>CS34+CS31+CS28+CS13</f>
        <v>14454</v>
      </c>
      <c r="CT70" s="10">
        <f>CT34+CT31+CT28+CT13</f>
        <v>1639</v>
      </c>
      <c r="CU70" s="10">
        <f>CU34+CU31+CU28+CU13</f>
        <v>1285</v>
      </c>
      <c r="CV70" s="10">
        <f>CV34+CV31+CV28+CV13</f>
        <v>2301</v>
      </c>
      <c r="CW70" s="10">
        <f>CW34+CW31+CW28+CW13</f>
        <v>14289</v>
      </c>
      <c r="CX70" s="10">
        <f>CX34+CX31+CX28+CX13</f>
        <v>6038</v>
      </c>
      <c r="CY70" s="10">
        <f>CY34+CY31+CY28+CY13</f>
        <v>3375</v>
      </c>
      <c r="CZ70" s="10">
        <f>CZ34+CZ31+CZ28+CZ13</f>
        <v>2659</v>
      </c>
      <c r="DA70" s="10">
        <f>DA34+DA31+DA28+DA13</f>
        <v>1446</v>
      </c>
      <c r="DB70" s="10">
        <f>DB34+DB31+DB28+DB13</f>
        <v>771</v>
      </c>
      <c r="DC70" s="12"/>
      <c r="DD70" s="10">
        <f>DD34+DD31+DD28+DD13</f>
        <v>62299</v>
      </c>
      <c r="DE70" s="10">
        <f>DE34+DE31+DE28+DE13</f>
        <v>31699</v>
      </c>
      <c r="DF70" s="10">
        <f>DF34+DF31+DF28+DF13</f>
        <v>10712</v>
      </c>
      <c r="DG70" s="10">
        <f>DG34+DG31+DG28+DG13</f>
        <v>3484</v>
      </c>
      <c r="DH70" s="10">
        <f>DH34+DH31+DH28+DH13</f>
        <v>1051</v>
      </c>
      <c r="DI70" s="12"/>
      <c r="DJ70" s="10">
        <f>DJ34+DJ31+DJ28+DJ13</f>
        <v>7477</v>
      </c>
      <c r="DK70" s="10">
        <f>DK34+DK31+DK28+DK13</f>
        <v>9924</v>
      </c>
      <c r="DL70" s="10">
        <f>DL34+DL31+DL28+DL13</f>
        <v>91844</v>
      </c>
      <c r="DM70" s="10">
        <f>DD70+DE70</f>
        <v>93998</v>
      </c>
      <c r="DN70" s="12"/>
      <c r="DO70" s="10">
        <f>DO34+DO31+DO28+DO13</f>
        <v>91864</v>
      </c>
      <c r="DP70" s="10">
        <f>DP34+DP31+DP28+DP13</f>
        <v>19013</v>
      </c>
      <c r="DQ70" s="10">
        <f>DQ34+DQ31+DQ28+DQ13</f>
        <v>13705</v>
      </c>
      <c r="DR70" s="10">
        <f>DR34+DR31+DR28+DR13</f>
        <v>7269</v>
      </c>
      <c r="DS70" s="10">
        <f>DS34+DS31+DS28+DS13</f>
        <v>35277</v>
      </c>
      <c r="DT70" s="10">
        <f>DT34+DT31+DT28+DT13</f>
        <v>16600</v>
      </c>
      <c r="DU70" s="12"/>
      <c r="DV70" s="12"/>
      <c r="DW70" s="12"/>
      <c r="DX70" s="12"/>
      <c r="DY70" s="12"/>
      <c r="DZ70" s="35">
        <f>DZ34+DZ31+DZ28+DZ13</f>
        <v>7860</v>
      </c>
      <c r="EA70" s="10">
        <f>EA34+EA31+EA28+EA13</f>
        <v>385</v>
      </c>
      <c r="EB70" s="10">
        <f>EB34+EB31+EB28+EB13</f>
        <v>2250</v>
      </c>
      <c r="EC70" s="10">
        <f>EC34+EC31+EC28+EC13</f>
        <v>3810</v>
      </c>
      <c r="ED70" s="10">
        <f>ED34+ED31+ED28+ED13</f>
        <v>3250</v>
      </c>
      <c r="EE70" s="10">
        <f>EE34+EE31+EE28+EE13</f>
        <v>3920</v>
      </c>
      <c r="EF70" s="12"/>
      <c r="EG70" s="10">
        <f>EG34+EG31+EG28+EG13</f>
        <v>3935</v>
      </c>
      <c r="EH70" s="10">
        <f>EH34+EH31+EH28+EH13</f>
        <v>590</v>
      </c>
      <c r="EI70" s="10">
        <f>EI34+EI31+EI28+EI13</f>
        <v>185</v>
      </c>
      <c r="EJ70" s="10">
        <f>EJ34+EJ31+EJ28+EJ13</f>
        <v>965</v>
      </c>
      <c r="EK70" s="10">
        <f>EK34+EK31+EK28+EK13</f>
        <v>720</v>
      </c>
      <c r="EL70" s="10">
        <f>EL34+EL31+EL28+EL13</f>
        <v>820</v>
      </c>
      <c r="EM70" s="10">
        <f>EM34+EM31+EM28+EM13</f>
        <v>655</v>
      </c>
      <c r="EN70" s="10">
        <f>EN34+EN31+EN28+EN13</f>
        <v>2105</v>
      </c>
      <c r="EO70" s="10">
        <f>EO34+EO31+EO28+EO13</f>
        <v>1830</v>
      </c>
      <c r="EP70" s="10">
        <f>EP34+EP31+EP28+EP13</f>
        <v>135</v>
      </c>
      <c r="EQ70" s="10">
        <f>EQ34+EQ31+EQ28+EQ13</f>
        <v>95</v>
      </c>
      <c r="ER70" s="10">
        <f>ER34+ER31+ER28+ER13</f>
        <v>350</v>
      </c>
      <c r="ES70" s="10">
        <f>ES34+ES31+ES28+ES13</f>
        <v>3355</v>
      </c>
      <c r="ET70" s="10">
        <f>ET34+ET31+ET28+ET13</f>
        <v>1830</v>
      </c>
      <c r="EU70" s="10">
        <f>EU34+EU31+EU28+EU13</f>
        <v>1670</v>
      </c>
      <c r="EV70" s="10">
        <f>EV34+EV31+EV28+EV13</f>
        <v>435</v>
      </c>
      <c r="EW70" s="10">
        <f>EW34+EW31+EW28+EW13</f>
        <v>980</v>
      </c>
      <c r="EX70" s="10">
        <f>EX34+EX31+EX28+EX13</f>
        <v>1515</v>
      </c>
      <c r="EY70" s="10">
        <f>EY34+EY31+EY28+EY13</f>
        <v>1015</v>
      </c>
      <c r="EZ70" s="10">
        <f>EZ34+EZ31+EZ28+EZ13</f>
        <v>425</v>
      </c>
      <c r="FA70" s="12"/>
      <c r="FB70" s="10">
        <f>FB34+FB31+FB28+FB13</f>
        <v>970</v>
      </c>
      <c r="FC70" s="10">
        <f>FC34+FC31+FC28+FC13</f>
        <v>215</v>
      </c>
      <c r="FD70" s="10">
        <f>FD34+FD31+FD28+FD13</f>
        <v>620</v>
      </c>
      <c r="FE70" s="10">
        <f>FE34+FE31+FE28+FE13</f>
        <v>100</v>
      </c>
      <c r="FF70" s="10">
        <f>FF34+FF31+FF28+FF13</f>
        <v>35</v>
      </c>
      <c r="FG70" s="10">
        <f>FG34+FG31+FG28+FG13</f>
        <v>215</v>
      </c>
      <c r="FH70" s="10">
        <f>FH34+FH31+FH28+FH13</f>
        <v>755</v>
      </c>
      <c r="FI70" s="10">
        <f>FI34+FI31+FI28+FI13</f>
        <v>190</v>
      </c>
      <c r="FJ70" s="10">
        <f>FJ34+FJ31+FJ28+FJ13</f>
        <v>100</v>
      </c>
      <c r="FK70" s="10">
        <f>FK34+FK31+FK28+FK13</f>
        <v>120</v>
      </c>
      <c r="FL70" s="10">
        <f>FL34+FL31+FL28+FL13</f>
        <v>290</v>
      </c>
      <c r="FM70" s="10">
        <f>FM34+FM31+FM28+FM13</f>
        <v>270</v>
      </c>
      <c r="FN70" s="10">
        <f>FN34+FN31+FN28+FN13</f>
        <v>105</v>
      </c>
      <c r="FO70" s="10">
        <f>FO34+FO31+FO28+FO13</f>
        <v>865</v>
      </c>
      <c r="FP70" s="10">
        <f>FP34+FP31+FP28+FP13</f>
        <v>70</v>
      </c>
      <c r="FQ70" s="10">
        <f>FQ34+FQ31+FQ28+FQ13</f>
        <v>595</v>
      </c>
      <c r="FR70" s="10">
        <f>FR34+FR31+FR28+FR13</f>
        <v>305</v>
      </c>
      <c r="FS70" s="10">
        <f>FS34+FS31+FS28+FS13</f>
        <v>54246</v>
      </c>
      <c r="FT70" s="17">
        <f>((FT34*$FS34)+(FT31*$FS31)+(FT28*$FS28)+(FT13*$FS13))/$FS70</f>
        <v>30.014649928105303</v>
      </c>
      <c r="FU70" s="10">
        <f>FU34+FU31+FU28+FU13</f>
        <v>7775.1440000000002</v>
      </c>
      <c r="FV70" s="10">
        <f>FV34+FV31+FV28+FV13</f>
        <v>565.10299999999995</v>
      </c>
      <c r="FW70" s="18"/>
      <c r="FX70" s="10">
        <f>FX34+FX31+FX28+FX13</f>
        <v>2978.4389999999999</v>
      </c>
      <c r="FY70" s="10">
        <f>FY34+FY31+FY28+FY13</f>
        <v>11065.283000000001</v>
      </c>
      <c r="FZ70" s="10">
        <f>FZ34+FZ31+FZ28+FZ13</f>
        <v>13902.880999999999</v>
      </c>
      <c r="GA70" s="10">
        <f>GA34+GA31+GA28+GA13</f>
        <v>9133.2350000000006</v>
      </c>
      <c r="GB70" s="10">
        <f>GB34+GB31+GB28+GB13</f>
        <v>7104.9350000000004</v>
      </c>
      <c r="GC70" s="10">
        <f>GC34+GC31+GC28+GC13</f>
        <v>10091.816000000001</v>
      </c>
      <c r="GD70" s="45"/>
      <c r="GE70" s="47">
        <f>((GE34*$FS34)+(GE31*$FS31)+(GE28*$FS28)+(GE13*$FS13))/$FS70</f>
        <v>37397.157925008294</v>
      </c>
      <c r="GF70" s="10">
        <f>GF34+GF31+GF28+GF13</f>
        <v>10403.286</v>
      </c>
      <c r="GG70" s="10">
        <f>GG34+GG31+GG28+GG13</f>
        <v>3118.0050000000001</v>
      </c>
      <c r="GH70" s="10">
        <f>GH34+GH31+GH28+GH13</f>
        <v>13671.188999999998</v>
      </c>
      <c r="GI70" s="10">
        <f>GI34+GI31+GI28+GI13</f>
        <v>7926.5709999999999</v>
      </c>
      <c r="GJ70" s="10">
        <f>GJ34+GJ31+GJ28+GJ13</f>
        <v>6617.7619999999997</v>
      </c>
      <c r="GK70" s="10">
        <f>GK34+GK31+GK28+GK13</f>
        <v>4355.6080000000002</v>
      </c>
      <c r="GL70" s="10">
        <f>GL34+GL31+GL28+GL13</f>
        <v>2536.69</v>
      </c>
      <c r="GM70" s="10">
        <f>GM34+GM31+GM28+GM13</f>
        <v>3669.8580000000002</v>
      </c>
      <c r="GN70" s="10">
        <f>GN34+GN31+GN28+GN13</f>
        <v>1404.0539999999999</v>
      </c>
      <c r="GO70" s="10">
        <f>GO34+GO31+GO28+GO13</f>
        <v>539.00400000000002</v>
      </c>
      <c r="GP70" s="47">
        <f>((GP34*$FS34)+(GP31*$FS31)+(GP28*$FS28)+(GP13*$FS13))/$FS70</f>
        <v>151965.35398001695</v>
      </c>
      <c r="GQ70" s="17">
        <f>GP70/GE70</f>
        <v>4.0635535535815253</v>
      </c>
      <c r="GR70" s="18"/>
      <c r="GS70" s="10">
        <f>GS34+GS31+GS28+GS13</f>
        <v>14583.864000000001</v>
      </c>
      <c r="GT70" s="10">
        <f>GT34+GT31+GT28+GT13</f>
        <v>23868.097000000002</v>
      </c>
      <c r="GU70" s="10">
        <f>GU34+GU31+GU28+GU13</f>
        <v>10520.118</v>
      </c>
      <c r="GV70" s="10">
        <f>GV34+GV31+GV28+GV13</f>
        <v>5273.8463954041663</v>
      </c>
      <c r="GW70" s="18"/>
      <c r="GX70" s="7"/>
      <c r="GY70" s="7"/>
      <c r="GZ70" s="1"/>
      <c r="HA70" s="7"/>
      <c r="HB70" s="7"/>
      <c r="HC70" s="7"/>
      <c r="HD70" s="7"/>
      <c r="HE70" s="7"/>
      <c r="HF70" s="7"/>
      <c r="HG70" s="7"/>
      <c r="HH70" s="7"/>
      <c r="HI70" s="18"/>
      <c r="HJ70" s="7"/>
      <c r="HK70" s="7"/>
      <c r="HL70" s="7"/>
      <c r="HM70" s="7"/>
      <c r="HN70" s="7"/>
      <c r="HO70" s="7"/>
      <c r="HP70" s="7"/>
      <c r="HQ70" s="18"/>
      <c r="HR70" s="7"/>
      <c r="HS70" s="7"/>
      <c r="HT70" s="18"/>
      <c r="HU70" s="7"/>
      <c r="HV70" s="7"/>
      <c r="HW70" s="7"/>
      <c r="HX70" s="7"/>
      <c r="HY70" s="7"/>
      <c r="HZ70" s="7"/>
      <c r="IA70" s="18"/>
      <c r="IB70" s="7"/>
      <c r="IC70" s="7"/>
      <c r="ID70" s="7"/>
      <c r="IE70" s="7"/>
      <c r="IF70" s="7"/>
      <c r="IG70" s="7"/>
      <c r="IH70" s="18"/>
      <c r="II70" s="7"/>
      <c r="IJ70" s="7"/>
      <c r="IK70" s="7"/>
      <c r="IL70" s="7"/>
      <c r="IM70" s="18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10">
        <f>JN34+JN31+JN28+JN13</f>
        <v>53663</v>
      </c>
      <c r="JO70" s="10">
        <f>JO34+JO31+JO28+JO13</f>
        <v>4667</v>
      </c>
      <c r="JP70" s="10">
        <f>JP34+JP31+JP28+JP13</f>
        <v>12638</v>
      </c>
      <c r="JQ70" s="10">
        <f>JQ34+JQ31+JQ28+JQ13</f>
        <v>7856</v>
      </c>
      <c r="JR70" s="10">
        <f>JR34+JR31+JR28+JR13</f>
        <v>6814</v>
      </c>
      <c r="JS70" s="10">
        <f>JS34+JS31+JS28+JS13</f>
        <v>4069</v>
      </c>
      <c r="JT70" s="10">
        <f>JT34+JT31+JT28+JT13</f>
        <v>4467</v>
      </c>
      <c r="JU70" s="10">
        <f>JU34+JU31+JU28+JU13</f>
        <v>4722</v>
      </c>
      <c r="JV70" s="10">
        <f>JV34+JV31+JV28+JV13</f>
        <v>2295</v>
      </c>
      <c r="JW70" s="10">
        <f>JW34+JW31+JW28+JW13</f>
        <v>6135</v>
      </c>
      <c r="JX70" s="10">
        <f>JX34+JX31+JX28+JX13</f>
        <v>5743</v>
      </c>
      <c r="JY70" s="10">
        <f>JY34+JY31+JY28+JY13</f>
        <v>4317</v>
      </c>
      <c r="JZ70" s="10">
        <f>JZ34+JZ31+JZ28+JZ13</f>
        <v>1426</v>
      </c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10">
        <f>LI34+LI31+LI28+LI13</f>
        <v>134</v>
      </c>
      <c r="LJ70" s="73">
        <f>LJ34+LJ31+LJ28+LJ13</f>
        <v>0</v>
      </c>
      <c r="LK70" s="73">
        <f>LK34+LK31+LK28+LK13</f>
        <v>0</v>
      </c>
      <c r="LL70" s="10">
        <f>LL34+LL31+LL28+LL13</f>
        <v>7</v>
      </c>
      <c r="LM70" s="10">
        <f>LM34+LM31+LM28+LM13</f>
        <v>25</v>
      </c>
      <c r="LN70" s="10">
        <f>LN34+LN31+LN28+LN13</f>
        <v>29</v>
      </c>
      <c r="LO70" s="10">
        <f>LO34+LO31+LO28+LO13</f>
        <v>21</v>
      </c>
      <c r="LP70" s="10">
        <f>LP34+LP31+LP28+LP13</f>
        <v>19</v>
      </c>
      <c r="LQ70" s="10">
        <f>LQ34+LQ31+LQ28+LQ13</f>
        <v>47</v>
      </c>
      <c r="LR70" s="10">
        <f>LR34+LR31+LR28+LR13</f>
        <v>22</v>
      </c>
      <c r="LS70" s="10">
        <f>LS34+LS31+LS28+LS13</f>
        <v>22</v>
      </c>
      <c r="LT70" s="7"/>
      <c r="LU70" s="10">
        <f>LU34+LU31+LU28+LU13</f>
        <v>19845.294738060707</v>
      </c>
      <c r="LV70" s="10">
        <f>LV34+LV31+LV28+LV13</f>
        <v>4789.1813988317963</v>
      </c>
      <c r="LW70" s="10">
        <f>LW34+LW31+LW28+LW13</f>
        <v>23443.318174385808</v>
      </c>
      <c r="LX70" s="7"/>
      <c r="LY70" s="10">
        <f>LY34+LY31+LY28+LY13</f>
        <v>56</v>
      </c>
      <c r="LZ70" s="10">
        <f>LZ34+LZ31+LZ28+LZ13</f>
        <v>88</v>
      </c>
      <c r="MA70" s="10">
        <f>MA34+MA31+MA28+MA13</f>
        <v>39</v>
      </c>
      <c r="MB70" s="7"/>
      <c r="MC70" s="10">
        <f>MC34+MC31+MC28+MC13</f>
        <v>2</v>
      </c>
      <c r="MD70" s="10">
        <f>MD34+MD31+MD28+MD13</f>
        <v>8</v>
      </c>
      <c r="ME70" s="10">
        <f>ME34+ME31+ME28+ME13</f>
        <v>0</v>
      </c>
      <c r="MF70" s="10">
        <f>MF34+MF31+MF28+MF13</f>
        <v>0</v>
      </c>
      <c r="MG70" s="10">
        <f>MG35+MG32+MG29+MG13</f>
        <v>7.1360000000000001</v>
      </c>
      <c r="MH70" s="81">
        <f>MH34+MH31+MH28+MH13</f>
        <v>43</v>
      </c>
      <c r="MI70" s="10">
        <f>MI35+MI32+MI29+MI13</f>
        <v>3.4459999999999997</v>
      </c>
      <c r="MJ70" s="81">
        <f>MJ34+MJ31+MJ28+MJ13</f>
        <v>51</v>
      </c>
      <c r="MK70" s="10">
        <f>MK35+MK32+MK29+MK13</f>
        <v>83.006</v>
      </c>
      <c r="ML70" s="81">
        <f>ML34+ML31+ML28+ML13</f>
        <v>1181</v>
      </c>
      <c r="MM70" s="81">
        <f>MM34+MM31+MM28+MM13</f>
        <v>6304</v>
      </c>
      <c r="MN70" s="81">
        <f>MN34+MN31+MN28+MN13</f>
        <v>1291</v>
      </c>
      <c r="MO70" s="81">
        <f>MO34+MO31+MO28+MO13</f>
        <v>105</v>
      </c>
      <c r="MP70" s="10">
        <f>MP35+MP32+MP29+MP13</f>
        <v>48.74499999999999</v>
      </c>
      <c r="MQ70" s="81">
        <f>MQ34+MQ31+MQ28+MQ13</f>
        <v>822</v>
      </c>
      <c r="MR70" s="10">
        <f>MR35+MR32+MR29+MR13</f>
        <v>9.9179999999999993</v>
      </c>
      <c r="MS70" s="81">
        <f>MS34+MS31+MS28+MS13</f>
        <v>454</v>
      </c>
      <c r="MT70" s="10">
        <f>MT35+MT32+MT29+MT13</f>
        <v>24.375</v>
      </c>
      <c r="MU70" s="81">
        <f>MU34+MU31+MU28+MU13</f>
        <v>1107</v>
      </c>
      <c r="MV70" s="81">
        <f>MV34+MV31+MV28+MV13</f>
        <v>2</v>
      </c>
      <c r="MW70" s="81">
        <f>MW34+MW31+MW28+MW13</f>
        <v>59</v>
      </c>
      <c r="MX70" s="81">
        <f>MX34+MX31+MX28+MX13</f>
        <v>75</v>
      </c>
      <c r="MY70" s="81">
        <f>MY34+MY31+MY28+MY13</f>
        <v>205</v>
      </c>
      <c r="MZ70" s="10">
        <f>MZ35+MZ32+MZ29+MZ13</f>
        <v>32.837000000000003</v>
      </c>
      <c r="NA70" s="7"/>
      <c r="NB70" s="10">
        <f>NB34+NB31+NB28+NB13</f>
        <v>109245</v>
      </c>
      <c r="NC70" s="10">
        <f>NC34+NC31+NC28+NC13</f>
        <v>54523</v>
      </c>
      <c r="ND70" s="10">
        <f>ND34+ND31+ND28+ND13</f>
        <v>54722</v>
      </c>
      <c r="NE70" s="10">
        <f>NE34+NE31+NE28+NE13</f>
        <v>6098</v>
      </c>
      <c r="NF70" s="10">
        <f>NF34+NF31+NF28+NF13</f>
        <v>6946</v>
      </c>
      <c r="NG70" s="10">
        <f>NG34+NG31+NG28+NG13</f>
        <v>4337</v>
      </c>
      <c r="NH70" s="10">
        <f>NH34+NH31+NH28+NH13</f>
        <v>15944</v>
      </c>
      <c r="NI70" s="10">
        <f>NI34+NI31+NI28+NI13</f>
        <v>33863</v>
      </c>
      <c r="NJ70" s="10">
        <f>NJ34+NJ31+NJ28+NJ13</f>
        <v>26747</v>
      </c>
      <c r="NK70" s="10">
        <f>NK34+NK31+NK28+NK13</f>
        <v>13465</v>
      </c>
      <c r="NL70" s="10">
        <f>NL34+NL31+NL28+NL13</f>
        <v>1845</v>
      </c>
      <c r="NM70" s="10">
        <f>NM34+NM31+NM28+NM13</f>
        <v>17381</v>
      </c>
      <c r="NN70" s="10">
        <f>NN34+NN31+NN28+NN13</f>
        <v>15944</v>
      </c>
      <c r="NO70" s="10">
        <f>NO34+NO31+NO28+NO13</f>
        <v>33863</v>
      </c>
      <c r="NP70" s="10">
        <f>NP34+NP31+NP28+NP13</f>
        <v>26747</v>
      </c>
      <c r="NQ70" s="10">
        <f>NQ34+NQ31+NQ28+NQ13</f>
        <v>15310</v>
      </c>
    </row>
    <row r="71" spans="1:381">
      <c r="A71" s="6" t="str">
        <f>A70&amp;"%"</f>
        <v>South West (Pent, fount/craig, sight/gorg, colinton/fair)%</v>
      </c>
      <c r="B71" s="7"/>
      <c r="C71" s="11">
        <f>C70/$B70</f>
        <v>0.4996362106296624</v>
      </c>
      <c r="D71" s="11">
        <f>D70/$B70</f>
        <v>0.50036378937033754</v>
      </c>
      <c r="E71" s="11">
        <f>E70/$B70</f>
        <v>5.4401851381084707E-2</v>
      </c>
      <c r="F71" s="11">
        <f>F70/$B70</f>
        <v>6.6271027463905952E-2</v>
      </c>
      <c r="G71" s="11">
        <f>G70/$B70</f>
        <v>3.5888040534025265E-2</v>
      </c>
      <c r="H71" s="11">
        <f>H70/$B70</f>
        <v>0.14030873883429612</v>
      </c>
      <c r="I71" s="11">
        <f>I70/$B70</f>
        <v>0.3824609693452668</v>
      </c>
      <c r="J71" s="11">
        <f>J70/$B70</f>
        <v>0.16963103868439738</v>
      </c>
      <c r="K71" s="11">
        <f>K70/$B70</f>
        <v>0.13241056479395497</v>
      </c>
      <c r="L71" s="11">
        <f>L70/$B70</f>
        <v>1.8627768963068805E-2</v>
      </c>
      <c r="M71" s="11">
        <f>M70/$B70</f>
        <v>0.15656091937901592</v>
      </c>
      <c r="N71" s="11">
        <f>N70/$B70</f>
        <v>0.14030873883429612</v>
      </c>
      <c r="O71" s="11">
        <f>O70/$B70</f>
        <v>0.3824609693452668</v>
      </c>
      <c r="P71" s="11">
        <f>P70/$B70</f>
        <v>0.16963103868439738</v>
      </c>
      <c r="Q71" s="11">
        <f>Q70/$B70</f>
        <v>0.15103833375702377</v>
      </c>
      <c r="R71" s="7"/>
      <c r="S71" s="11">
        <f>S70/$R70</f>
        <v>0.11198657187993681</v>
      </c>
      <c r="T71" s="11">
        <f>T70/$R70</f>
        <v>0.27257109004739338</v>
      </c>
      <c r="U71" s="11">
        <f>U70/$R70</f>
        <v>4.5319905213270145E-2</v>
      </c>
      <c r="V71" s="11">
        <f>V70/$R70</f>
        <v>0.31234202211690365</v>
      </c>
      <c r="W71" s="11">
        <f>W70/$R70</f>
        <v>0.12894944707740916</v>
      </c>
      <c r="X71" s="11">
        <f>X70/$R70</f>
        <v>9.644549763033175E-2</v>
      </c>
      <c r="Y71" s="11">
        <f>Y70/$R70</f>
        <v>3.2385466034755131E-2</v>
      </c>
      <c r="Z71" s="7"/>
      <c r="AA71" s="11">
        <f>AA70/$Z70</f>
        <v>0.59225908372827807</v>
      </c>
      <c r="AB71" s="11">
        <f>AB70/$Z70</f>
        <v>6.6153238546603479E-3</v>
      </c>
      <c r="AC71" s="11">
        <f>AC70/$Z70</f>
        <v>0.11475118483412322</v>
      </c>
      <c r="AD71" s="11">
        <f>AD70/$Z70</f>
        <v>8.2069510268562407E-2</v>
      </c>
      <c r="AE71" s="11">
        <f>AE70/$Z70</f>
        <v>0.19496445497630333</v>
      </c>
      <c r="AF71" s="11">
        <f>AF70/$Z70</f>
        <v>9.3404423380726697E-3</v>
      </c>
      <c r="AG71" s="11"/>
      <c r="AH71" s="7"/>
      <c r="AI71" s="11">
        <f>AI70/$Z70</f>
        <v>7.2669826224328595E-3</v>
      </c>
      <c r="AJ71" s="11">
        <f>AJ70/$Z70</f>
        <v>7.1228278041074247E-2</v>
      </c>
      <c r="AK71" s="11">
        <f>AK70/$Z70</f>
        <v>0.4798380726698262</v>
      </c>
      <c r="AL71" s="11">
        <f>AL70/$Z70</f>
        <v>0.29776856240126381</v>
      </c>
      <c r="AM71" s="11">
        <f>AM70/$Z70</f>
        <v>0.14389810426540284</v>
      </c>
      <c r="AN71" s="12"/>
      <c r="AO71" s="7"/>
      <c r="AP71" s="11">
        <f>AP70/$Z70</f>
        <v>0.38455766192733015</v>
      </c>
      <c r="AQ71" s="11">
        <f>AQ70/$Z70</f>
        <v>0.33830963665086888</v>
      </c>
      <c r="AR71" s="11">
        <f>AR70/$Z70</f>
        <v>0.2380529225908373</v>
      </c>
      <c r="AS71" s="11">
        <f>AS70/$Z70</f>
        <v>3.6611374407582942E-2</v>
      </c>
      <c r="AT71" s="11">
        <f>AT70/$Z70</f>
        <v>2.4684044233807267E-3</v>
      </c>
      <c r="AU71" s="11"/>
      <c r="AV71" s="11"/>
      <c r="AW71" s="12"/>
      <c r="AX71" s="11">
        <f>AX70/SUM($AX70:$BF70)</f>
        <v>1.4667386047998721E-2</v>
      </c>
      <c r="AY71" s="11">
        <f>AY70/SUM($AX70:$BF70)</f>
        <v>0.27030753551945325</v>
      </c>
      <c r="AZ71" s="11">
        <f>AZ70/SUM($AX70:$BF70)</f>
        <v>0.40886837319904884</v>
      </c>
      <c r="BA71" s="11">
        <f>BA70/SUM($AX70:$BF70)</f>
        <v>3.2052434905980857E-2</v>
      </c>
      <c r="BB71" s="11">
        <f>BB70/SUM($AX70:$BF70)</f>
        <v>4.9557380652638728E-3</v>
      </c>
      <c r="BC71" s="11">
        <f>BC70/SUM($AX70:$BF70)</f>
        <v>3.9226265411745898E-2</v>
      </c>
      <c r="BD71" s="11">
        <f>BD70/SUM($AX70:$BF70)</f>
        <v>0.12313410466998381</v>
      </c>
      <c r="BE71" s="11">
        <f>BE70/SUM($AX70:$BF70)</f>
        <v>9.751613612293427E-3</v>
      </c>
      <c r="BF71" s="11">
        <f>BF70/SUM($AX70:$BF70)</f>
        <v>9.7036548568231323E-2</v>
      </c>
      <c r="BG71" s="7"/>
      <c r="BH71" s="11">
        <f>BH70/$BG70</f>
        <v>1.9367047056324704E-2</v>
      </c>
      <c r="BI71" s="11">
        <f>BI70/$BG70</f>
        <v>3.0894591515572803E-3</v>
      </c>
      <c r="BJ71" s="11">
        <f>BJ70/$BG70</f>
        <v>0.14891193110506093</v>
      </c>
      <c r="BK71" s="11">
        <f>BK70/$BG70</f>
        <v>0.14086002819131477</v>
      </c>
      <c r="BL71" s="11">
        <f>BL70/$BG70</f>
        <v>0.10226109791654599</v>
      </c>
      <c r="BM71" s="11">
        <f>BM70/$BG70</f>
        <v>0.60802487014617002</v>
      </c>
      <c r="BN71" s="11">
        <f>BN70/$BG70</f>
        <v>2.1240031666956303E-4</v>
      </c>
      <c r="BO71" s="12"/>
      <c r="BP71" s="7">
        <f>BP70/$B70</f>
        <v>0.74226180562251809</v>
      </c>
      <c r="BQ71" s="7">
        <f>BQ70/$BP70</f>
        <v>0.68749926188367283</v>
      </c>
      <c r="BR71" s="7">
        <f>BR70/$BP70</f>
        <v>0.12149985237673458</v>
      </c>
      <c r="BS71" s="7">
        <f>BS70/$BP70</f>
        <v>0.40370829642751699</v>
      </c>
      <c r="BT71" s="7">
        <f>BT70/$BP70</f>
        <v>6.5792736935341004E-2</v>
      </c>
      <c r="BU71" s="7">
        <f>BU70/$BP70</f>
        <v>4.1865958074992618E-2</v>
      </c>
      <c r="BV71" s="7">
        <f>BV70/$BP70</f>
        <v>5.4632418069087689E-2</v>
      </c>
      <c r="BW71" s="7">
        <f>BW70/$BP70</f>
        <v>0.31250073811632711</v>
      </c>
      <c r="BX71" s="7">
        <f>BX70/$BP70</f>
        <v>0.12292884558606436</v>
      </c>
      <c r="BY71" s="7">
        <f>BY70/$BP70</f>
        <v>9.2553882491880721E-2</v>
      </c>
      <c r="BZ71" s="7">
        <f>BZ70/$BP70</f>
        <v>3.5122527310304102E-2</v>
      </c>
      <c r="CA71" s="7">
        <f>CA70/$BP70</f>
        <v>3.8488337762031297E-2</v>
      </c>
      <c r="CB71" s="7">
        <f>CB70/$BP70</f>
        <v>2.340714496604665E-2</v>
      </c>
      <c r="CC71" s="7">
        <f>CC70/$BP70</f>
        <v>0.50493061706524944</v>
      </c>
      <c r="CD71" s="7">
        <f>CD70/$CC70</f>
        <v>0.71530815109343937</v>
      </c>
      <c r="CE71" s="7">
        <f>CE70/$CC70</f>
        <v>5.5011109811717925E-2</v>
      </c>
      <c r="CF71" s="7">
        <f>CF70/$CC70</f>
        <v>0.46146649514676646</v>
      </c>
      <c r="CG71" s="7">
        <f>CG70/$CC70</f>
        <v>9.1591626710326279E-2</v>
      </c>
      <c r="CH71" s="7">
        <f>CH70/$CC70</f>
        <v>5.2859314700035083E-2</v>
      </c>
      <c r="CI71" s="7">
        <f>CI70/$CC70</f>
        <v>5.4379604724593612E-2</v>
      </c>
      <c r="CJ71" s="7">
        <f>CJ70/$CC70</f>
        <v>0.28469184890656063</v>
      </c>
      <c r="CK71" s="7">
        <f>CK70/$CC70</f>
        <v>0.102233656882236</v>
      </c>
      <c r="CL71" s="7">
        <f>CL70/$CC70</f>
        <v>0.10436206291661794</v>
      </c>
      <c r="CM71" s="7">
        <f>CM70/$CC70</f>
        <v>7.3675593497836509E-3</v>
      </c>
      <c r="CN71" s="7">
        <f>CN70/$CC70</f>
        <v>4.2404397146532567E-2</v>
      </c>
      <c r="CO71" s="7">
        <f>CO70/$CC70</f>
        <v>2.8324172611390482E-2</v>
      </c>
      <c r="CP71" s="7">
        <f>CP70/$BP70</f>
        <v>0.4950693829347505</v>
      </c>
      <c r="CQ71" s="7">
        <f>CQ70/$CP70</f>
        <v>0.65913645038167934</v>
      </c>
      <c r="CR71" s="7">
        <f>CR70/$CP70</f>
        <v>0.18931297709923664</v>
      </c>
      <c r="CS71" s="7">
        <f>CS70/$CP70</f>
        <v>0.34479961832061068</v>
      </c>
      <c r="CT71" s="7">
        <f>CT70/$CP70</f>
        <v>3.9098282442748093E-2</v>
      </c>
      <c r="CU71" s="7">
        <f>CU70/$CP70</f>
        <v>3.0653625954198474E-2</v>
      </c>
      <c r="CV71" s="7">
        <f>CV70/$CP70</f>
        <v>5.4890267175572521E-2</v>
      </c>
      <c r="CW71" s="7">
        <f>CW70/$CP70</f>
        <v>0.3408635496183206</v>
      </c>
      <c r="CX71" s="7">
        <f>CX70/$CP70</f>
        <v>0.14403625954198473</v>
      </c>
      <c r="CY71" s="7">
        <f>CY70/$CP70</f>
        <v>8.0510496183206104E-2</v>
      </c>
      <c r="CZ71" s="7">
        <f>CZ70/$CP70</f>
        <v>6.3430343511450382E-2</v>
      </c>
      <c r="DA71" s="7">
        <f>DA70/$CP70</f>
        <v>3.4494274809160307E-2</v>
      </c>
      <c r="DB71" s="7">
        <f>DB70/$CP70</f>
        <v>1.8392175572519084E-2</v>
      </c>
      <c r="DC71" s="12"/>
      <c r="DD71" s="7">
        <f>DD70/$B70</f>
        <v>0.54611358994363457</v>
      </c>
      <c r="DE71" s="7">
        <f>DE70/$B70</f>
        <v>0.27787371687544377</v>
      </c>
      <c r="DF71" s="7">
        <f>DF70/$B70</f>
        <v>9.3901487591714364E-2</v>
      </c>
      <c r="DG71" s="7">
        <f>DG70/$B70</f>
        <v>3.054077509050904E-2</v>
      </c>
      <c r="DH71" s="7">
        <f>DH70/$B70</f>
        <v>9.2130753789107355E-3</v>
      </c>
      <c r="DI71" s="12"/>
      <c r="DJ71" s="7">
        <f>DJ70/$B70</f>
        <v>6.5543448723230799E-2</v>
      </c>
      <c r="DK71" s="7">
        <f>DK70/$B70</f>
        <v>8.6993872559762264E-2</v>
      </c>
      <c r="DL71" s="7">
        <f>DL70/$B70</f>
        <v>0.80510532359721942</v>
      </c>
      <c r="DM71" s="7">
        <f>DM70/$B70</f>
        <v>0.82398730681907839</v>
      </c>
      <c r="DN71" s="12"/>
      <c r="DO71" s="7"/>
      <c r="DP71" s="7">
        <f>DP70/$DO70</f>
        <v>0.20696899764869808</v>
      </c>
      <c r="DQ71" s="7">
        <f>DQ70/$DO70</f>
        <v>0.14918792998345379</v>
      </c>
      <c r="DR71" s="7">
        <f>DR70/$DO70</f>
        <v>7.9127841156492212E-2</v>
      </c>
      <c r="DS71" s="7">
        <f>DS70/$DO70</f>
        <v>0.38401332404423932</v>
      </c>
      <c r="DT71" s="7">
        <f>DT70/$DO70</f>
        <v>0.18070190716711659</v>
      </c>
      <c r="DU71" s="12"/>
      <c r="DV71" s="12"/>
      <c r="DW71" s="12"/>
      <c r="DX71" s="12"/>
      <c r="DY71" s="12"/>
      <c r="DZ71" s="30" t="str">
        <f>TRUNC((DZ70/(DO70/10000)),0)&amp;"/10k"</f>
        <v>855/10k</v>
      </c>
      <c r="EA71" s="7">
        <f>EA70/$DZ70</f>
        <v>4.8982188295165395E-2</v>
      </c>
      <c r="EB71" s="7">
        <f>EB70/$DZ70</f>
        <v>0.2862595419847328</v>
      </c>
      <c r="EC71" s="7">
        <f>EC70/$DZ70</f>
        <v>0.48473282442748089</v>
      </c>
      <c r="ED71" s="7">
        <f>ED70/$DZ70</f>
        <v>0.41348600508905853</v>
      </c>
      <c r="EE71" s="7">
        <f>EE70/$DZ70</f>
        <v>0.49872773536895676</v>
      </c>
      <c r="EF71" s="12"/>
      <c r="EG71" s="7"/>
      <c r="EH71" s="7">
        <f>EH70/$EG70</f>
        <v>0.14993646759847523</v>
      </c>
      <c r="EI71" s="7">
        <f>EI70/$EG70</f>
        <v>4.7013977128335452E-2</v>
      </c>
      <c r="EJ71" s="7">
        <f>EJ70/$EG70</f>
        <v>0.24523506988564167</v>
      </c>
      <c r="EK71" s="7">
        <f>EK70/$EG70</f>
        <v>0.18297331639135958</v>
      </c>
      <c r="EL71" s="7">
        <f>EL70/$EG70</f>
        <v>0.20838627700127066</v>
      </c>
      <c r="EM71" s="7">
        <f>EM70/$EG70</f>
        <v>0.16645489199491742</v>
      </c>
      <c r="EN71" s="7">
        <f>EN70/$EG70</f>
        <v>0.53494282083862765</v>
      </c>
      <c r="EO71" s="7">
        <f>EO70/$EG70</f>
        <v>0.46505717916137229</v>
      </c>
      <c r="EP71" s="7">
        <f>EP70/$EG70</f>
        <v>3.4307496823379927E-2</v>
      </c>
      <c r="EQ71" s="7">
        <f>EQ70/$EG70</f>
        <v>2.4142312579415501E-2</v>
      </c>
      <c r="ER71" s="7">
        <f>ER70/$EG70</f>
        <v>8.8945362134688691E-2</v>
      </c>
      <c r="ES71" s="7">
        <f>ES70/$EG70</f>
        <v>0.85260482846251584</v>
      </c>
      <c r="ET71" s="7">
        <f>ET70/$EG70</f>
        <v>0.46505717916137229</v>
      </c>
      <c r="EU71" s="7">
        <f>EU70/$EG70</f>
        <v>0.42439644218551459</v>
      </c>
      <c r="EV71" s="7">
        <f>EV70/$EG70</f>
        <v>0.11054637865311309</v>
      </c>
      <c r="EW71" s="7">
        <f>EW70/$EG70</f>
        <v>0.24904701397712833</v>
      </c>
      <c r="EX71" s="7">
        <f>EX70/$EG70</f>
        <v>0.38500635324015248</v>
      </c>
      <c r="EY71" s="7">
        <f>EY70/$EG70</f>
        <v>0.25794155019059722</v>
      </c>
      <c r="EZ71" s="7">
        <f>EZ70/$EG70</f>
        <v>0.10800508259212198</v>
      </c>
      <c r="FA71" s="12"/>
      <c r="FB71" s="7"/>
      <c r="FC71" s="7">
        <f>FC70/$FB70</f>
        <v>0.22164948453608246</v>
      </c>
      <c r="FD71" s="7">
        <f>FD70/$FB70</f>
        <v>0.63917525773195871</v>
      </c>
      <c r="FE71" s="7">
        <f>FE70/$FB70</f>
        <v>0.10309278350515463</v>
      </c>
      <c r="FF71" s="7">
        <f>FF70/$FB70</f>
        <v>3.608247422680412E-2</v>
      </c>
      <c r="FG71" s="7">
        <f>FG70/$FB70</f>
        <v>0.22164948453608246</v>
      </c>
      <c r="FH71" s="7">
        <f>FH70/$FB70</f>
        <v>0.77835051546391754</v>
      </c>
      <c r="FI71" s="7">
        <f>FI70/$FB70</f>
        <v>0.19587628865979381</v>
      </c>
      <c r="FJ71" s="7">
        <f>FJ70/$FB70</f>
        <v>0.10309278350515463</v>
      </c>
      <c r="FK71" s="7">
        <f>FK70/$FB70</f>
        <v>0.12371134020618557</v>
      </c>
      <c r="FL71" s="7">
        <f>FL70/$FB70</f>
        <v>0.29896907216494845</v>
      </c>
      <c r="FM71" s="7">
        <f>FM70/$FB70</f>
        <v>0.27835051546391754</v>
      </c>
      <c r="FN71" s="7">
        <f>FN70/$FB70</f>
        <v>0.10824742268041238</v>
      </c>
      <c r="FO71" s="7">
        <f>FO70/$FB70</f>
        <v>0.89175257731958768</v>
      </c>
      <c r="FP71" s="7">
        <f>FP70/$FB70</f>
        <v>7.2164948453608241E-2</v>
      </c>
      <c r="FQ71" s="7">
        <f>FQ70/$FB70</f>
        <v>0.61340206185567014</v>
      </c>
      <c r="FR71" s="7">
        <f>FR70/$FB70</f>
        <v>0.31443298969072164</v>
      </c>
      <c r="FS71" s="7"/>
      <c r="FT71" s="12"/>
      <c r="FU71" s="7">
        <f>FU70/$FS70</f>
        <v>0.1433311949268149</v>
      </c>
      <c r="FV71" s="7">
        <f>FV70/$FS70</f>
        <v>1.0417413265494229E-2</v>
      </c>
      <c r="FW71" s="18"/>
      <c r="FX71" s="7">
        <f>FX70/$FS70</f>
        <v>5.4906149762194448E-2</v>
      </c>
      <c r="FY71" s="7">
        <f>FY70/$FS70</f>
        <v>0.20398339048040412</v>
      </c>
      <c r="FZ71" s="7">
        <f>FZ70/$FS70</f>
        <v>0.25629320134203443</v>
      </c>
      <c r="GA71" s="7">
        <f>GA70/$FS70</f>
        <v>0.16836697636692108</v>
      </c>
      <c r="GB71" s="7">
        <f>GB70/$FS70</f>
        <v>0.13097620101021273</v>
      </c>
      <c r="GC71" s="7">
        <f>GC70/$FS70</f>
        <v>0.18603797515024151</v>
      </c>
      <c r="GD71" s="45"/>
      <c r="GE71" s="12"/>
      <c r="GF71" s="7">
        <f>GF70/$FS70</f>
        <v>0.19177978099767726</v>
      </c>
      <c r="GG71" s="7">
        <f>GG70/$FS70</f>
        <v>5.7478984625594517E-2</v>
      </c>
      <c r="GH71" s="7">
        <f>GH70/$FS70</f>
        <v>0.25202206614312572</v>
      </c>
      <c r="GI71" s="7">
        <f>GI70/$FS70</f>
        <v>0.14612268185672675</v>
      </c>
      <c r="GJ71" s="7">
        <f>GJ70/$FS70</f>
        <v>0.12199539136526195</v>
      </c>
      <c r="GK71" s="7">
        <f>GK70/$FS70</f>
        <v>8.0293625336430335E-2</v>
      </c>
      <c r="GL71" s="7">
        <f>GL70/$FS70</f>
        <v>4.6762710614607531E-2</v>
      </c>
      <c r="GM71" s="7">
        <f>GM70/$FS70</f>
        <v>6.7652140249972348E-2</v>
      </c>
      <c r="GN71" s="7">
        <f>GN70/$FS70</f>
        <v>2.5883088153965266E-2</v>
      </c>
      <c r="GO71" s="7">
        <f>GO70/$FS70</f>
        <v>9.9362902333812626E-3</v>
      </c>
      <c r="GP71" s="12"/>
      <c r="GQ71" s="1"/>
      <c r="GR71" s="18"/>
      <c r="GS71" s="7">
        <f>GS70/$FS70</f>
        <v>0.26884680898130742</v>
      </c>
      <c r="GT71" s="7">
        <f>GT70/$FS70</f>
        <v>0.43999736386092986</v>
      </c>
      <c r="GU71" s="7">
        <f>GU70/$FS70</f>
        <v>0.19393352505253844</v>
      </c>
      <c r="GV71" s="7">
        <f>GV70/$FS70</f>
        <v>9.7220926803896435E-2</v>
      </c>
      <c r="GW71" s="18"/>
      <c r="GX71" s="12">
        <f>((GX35*$FS34)+(GX32*$FS31)+(GX29*$FS28)+(GX14*$FS13))/$FS70</f>
        <v>0.47386841426095938</v>
      </c>
      <c r="GY71" s="12">
        <f>((GY35*$FS34)+(GY32*$FS31)+(GY29*$FS28)+(GY14*$FS13))/$FS70</f>
        <v>8.7857814401061815E-2</v>
      </c>
      <c r="GZ71" s="1"/>
      <c r="HA71" s="12">
        <f>((HA35*$FS34)+(HA32*$FS31)+(HA29*$FS28)+(HA14*$FS13))/$FS70</f>
        <v>0.7010676658330568</v>
      </c>
      <c r="HB71" s="12">
        <f>((HB35*$FS34)+(HB32*$FS31)+(HB29*$FS28)+(HB14*$FS13))/$FS70</f>
        <v>0.52635355602256384</v>
      </c>
      <c r="HC71" s="12">
        <f>((HC35*$FS34)+(HC32*$FS31)+(HC29*$FS28)+(HC14*$FS13))/$FS70</f>
        <v>0.85141960697562946</v>
      </c>
      <c r="HD71" s="12">
        <f>((HD35*$FS34)+(HD32*$FS31)+(HD29*$FS28)+(HD14*$FS13))/$FS70</f>
        <v>0.70377922796150871</v>
      </c>
      <c r="HE71" s="12">
        <f>((HE35*$FS34)+(HE32*$FS31)+(HE29*$FS28)+(HE14*$FS13))/$FS70</f>
        <v>0.25582173800833241</v>
      </c>
      <c r="HF71" s="12">
        <f>((HF35*$FS34)+(HF32*$FS31)+(HF29*$FS28)+(HF14*$FS13))/$FS70</f>
        <v>0.95577082181174644</v>
      </c>
      <c r="HG71" s="12">
        <f>((HG35*$FS34)+(HG32*$FS31)+(HG29*$FS28)+(HG14*$FS13))/$FS70</f>
        <v>0.88616008553626069</v>
      </c>
      <c r="HH71" s="12">
        <f>((HH35*$FS34)+(HH32*$FS31)+(HH29*$FS28)+(HH14*$FS13))/$FS70</f>
        <v>0.89579766250046089</v>
      </c>
      <c r="HI71" s="18"/>
      <c r="HJ71" s="12">
        <f>((HJ35*$FS34)+(HJ32*$FS31)+(HJ29*$FS28)+(HJ14*$FS13))/$FS70</f>
        <v>0.79543264019466886</v>
      </c>
      <c r="HK71" s="12">
        <f>((HK35*$FS34)+(HK32*$FS31)+(HK29*$FS28)+(HK14*$FS13))/$FS70</f>
        <v>0.72328835305828998</v>
      </c>
      <c r="HL71" s="12">
        <f>((HL35*$FS34)+(HL32*$FS31)+(HL29*$FS28)+(HL14*$FS13))/$FS70</f>
        <v>0.74111219260406302</v>
      </c>
      <c r="HM71" s="12">
        <f>((HM35*$FS34)+(HM32*$FS31)+(HM29*$FS28)+(HM14*$FS13))/$FS70</f>
        <v>0.35028750506949818</v>
      </c>
      <c r="HN71" s="12">
        <f>((HN35*$FS34)+(HN32*$FS31)+(HN29*$FS28)+(HN14*$FS13))/$FS70</f>
        <v>0.10063447996165616</v>
      </c>
      <c r="HO71" s="12">
        <f>((HO35*$FS34)+(HO32*$FS31)+(HO29*$FS28)+(HO14*$FS13))/$FS70</f>
        <v>0.106109095601519</v>
      </c>
      <c r="HP71" s="12">
        <f>((HP35*$FS34)+(HP32*$FS31)+(HP29*$FS28)+(HP14*$FS13))/$FS70</f>
        <v>5.8624119750765029E-2</v>
      </c>
      <c r="HQ71" s="18"/>
      <c r="HR71" s="12">
        <f>((HR35*$FS34)+(HR32*$FS31)+(HR29*$FS28)+(HR14*$FS13))/$FS70</f>
        <v>0.18727531983925083</v>
      </c>
      <c r="HS71" s="12">
        <f>((HS35*$FS34)+(HS32*$FS31)+(HS29*$FS28)+(HS14*$FS13))/$FS70</f>
        <v>0.16124543745160932</v>
      </c>
      <c r="HT71" s="18"/>
      <c r="HU71" s="12">
        <f>((HU35*$FS34)+(HU32*$FS31)+(HU29*$FS28)+(HU14*$FS13))/$FS70</f>
        <v>7.4268701839766988E-3</v>
      </c>
      <c r="HV71" s="12">
        <f>((HV35*$FS34)+(HV32*$FS31)+(HV29*$FS28)+(HV14*$FS13))/$FS70</f>
        <v>1.6544980275043322E-2</v>
      </c>
      <c r="HW71" s="12">
        <f>((HW35*$FS34)+(HW32*$FS31)+(HW29*$FS28)+(HW14*$FS13))/$FS70</f>
        <v>0.66957115732035544</v>
      </c>
      <c r="HX71" s="12">
        <f>((HX35*$FS34)+(HX32*$FS31)+(HX29*$FS28)+(HX14*$FS13))/$FS70</f>
        <v>0.13498857058584965</v>
      </c>
      <c r="HY71" s="12">
        <f>((HY35*$FS34)+(HY32*$FS31)+(HY29*$FS28)+(HY14*$FS13))/$FS70</f>
        <v>2.1233104745050326E-2</v>
      </c>
      <c r="HZ71" s="12">
        <f>((HZ35*$FS34)+(HZ32*$FS31)+(HZ29*$FS28)+(HZ14*$FS13))/$FS70</f>
        <v>0.14998380846420903</v>
      </c>
      <c r="IA71" s="18"/>
      <c r="IB71" s="12">
        <f>((IB35*$FS34)+(IB32*$FS31)+(IB29*$FS28)+(IB14*$FS13))/$FS70</f>
        <v>0.22559158278951444</v>
      </c>
      <c r="IC71" s="12">
        <f>((IC35*$FS34)+(IC32*$FS31)+(IC29*$FS28)+(IC14*$FS13))/$FS70</f>
        <v>0.30334068871437525</v>
      </c>
      <c r="ID71" s="12">
        <f>((ID35*$FS34)+(ID32*$FS31)+(ID29*$FS28)+(ID14*$FS13))/$FS70</f>
        <v>0.22528896139807542</v>
      </c>
      <c r="IE71" s="12">
        <f>((IE35*$FS34)+(IE32*$FS31)+(IE29*$FS28)+(IE14*$FS13))/$FS70</f>
        <v>0.13361010950116139</v>
      </c>
      <c r="IF71" s="12">
        <f>((IF35*$FS34)+(IF32*$FS31)+(IF29*$FS28)+(IF14*$FS13))/$FS70</f>
        <v>9.6996681782988606E-2</v>
      </c>
      <c r="IG71" s="12">
        <f>((IG35*$FS34)+(IG32*$FS31)+(IG29*$FS28)+(IG14*$FS13))/$FS70</f>
        <v>1.5267201250114187E-2</v>
      </c>
      <c r="IH71" s="18"/>
      <c r="II71" s="12">
        <f>((II35*$FS34)+(II32*$FS31)+(II29*$FS28)+(II14*$FS13))/$FS70</f>
        <v>0.90450495889097815</v>
      </c>
      <c r="IJ71" s="12">
        <f>((IJ35*$FS34)+(IJ32*$FS31)+(IJ29*$FS28)+(IJ14*$FS13))/$FS70</f>
        <v>5.433841720874874E-2</v>
      </c>
      <c r="IK71" s="12">
        <f>((IK35*$FS34)+(IK32*$FS31)+(IK29*$FS28)+(IK14*$FS13))/$FS70</f>
        <v>1.6358478044464109E-2</v>
      </c>
      <c r="IL71" s="12">
        <f>((IL35*$FS34)+(IL32*$FS31)+(IL29*$FS28)+(IL14*$FS13))/$FS70</f>
        <v>2.5189777007186331E-2</v>
      </c>
      <c r="IM71" s="18"/>
      <c r="IN71" s="12">
        <f>((IN35*$FS34)+(IN32*$FS31)+(IN29*$FS28)+(IN14*$FS13))/$FS70</f>
        <v>0.1156960697562954</v>
      </c>
      <c r="IO71" s="12">
        <f>((IO35*$FS34)+(IO32*$FS31)+(IO29*$FS28)+(IO14*$FS13))/$FS70</f>
        <v>0.1891180363529108</v>
      </c>
      <c r="IP71" s="12">
        <f>((IP35*$FS34)+(IP32*$FS31)+(IP29*$FS28)+(IP14*$FS13))/$FS70</f>
        <v>4.0530453858349004E-2</v>
      </c>
      <c r="IQ71" s="12">
        <f>((IQ35*$FS34)+(IQ32*$FS31)+(IQ29*$FS28)+(IQ14*$FS13))/$FS70</f>
        <v>0.20776884931607861</v>
      </c>
      <c r="IR71" s="12">
        <f>((IR35*$FS34)+(IR32*$FS31)+(IR29*$FS28)+(IR14*$FS13))/$FS70</f>
        <v>6.2247188732809787E-2</v>
      </c>
      <c r="IS71" s="12">
        <f>((IS35*$FS34)+(IS32*$FS31)+(IS29*$FS28)+(IS14*$FS13))/$FS70</f>
        <v>9.1023301257235567E-2</v>
      </c>
      <c r="IT71" s="12">
        <f>((IT35*$FS34)+(IT32*$FS31)+(IT29*$FS28)+(IT14*$FS13))/$FS70</f>
        <v>0.14832437414740257</v>
      </c>
      <c r="IU71" s="12">
        <f>((IU35*$FS34)+(IU32*$FS31)+(IU29*$FS28)+(IU14*$FS13))/$FS70</f>
        <v>6.5928492423404483E-2</v>
      </c>
      <c r="IV71" s="12">
        <f>((IV35*$FS34)+(IV32*$FS31)+(IV29*$FS28)+(IV14*$FS13))/$FS70</f>
        <v>8.4716052796519559E-2</v>
      </c>
      <c r="IW71" s="12">
        <f>((IW35*$FS34)+(IW32*$FS31)+(IW29*$FS28)+(IW14*$FS13))/$FS70</f>
        <v>0.1355269144268702</v>
      </c>
      <c r="IX71" s="12">
        <f>((IX35*$FS34)+(IX32*$FS31)+(IX29*$FS28)+(IX14*$FS13))/$FS70</f>
        <v>9.521026435128857E-2</v>
      </c>
      <c r="IY71" s="12">
        <f>((IY35*$FS34)+(IY32*$FS31)+(IY29*$FS28)+(IY14*$FS13))/$FS70</f>
        <v>3.1077406629060209E-2</v>
      </c>
      <c r="IZ71" s="12">
        <f>((IZ35*$FS34)+(IZ32*$FS31)+(IZ29*$FS28)+(IZ14*$FS13))/$FS70</f>
        <v>9.6067101721785939E-2</v>
      </c>
      <c r="JA71" s="12">
        <f>((JA35*$FS34)+(JA32*$FS31)+(JA29*$FS28)+(JA14*$FS13))/$FS70</f>
        <v>0.26994974744681638</v>
      </c>
      <c r="JB71" s="12">
        <f>((JB35*$FS34)+(JB32*$FS31)+(JB29*$FS28)+(JB14*$FS13))/$FS70</f>
        <v>0.13783899273679165</v>
      </c>
      <c r="JC71" s="12">
        <f>((JC35*$FS34)+(JC32*$FS31)+(JC29*$FS28)+(JC14*$FS13))/$FS70</f>
        <v>0.7423405781071416</v>
      </c>
      <c r="JD71" s="12">
        <f>((JD35*$FS34)+(JD32*$FS31)+(JD29*$FS28)+(JD14*$FS13))/$FS70</f>
        <v>6.6800317074069984E-2</v>
      </c>
      <c r="JE71" s="12">
        <f>((JE35*$FS34)+(JE32*$FS31)+(JE29*$FS28)+(JE14*$FS13))/$FS70</f>
        <v>6.1684419127677623E-2</v>
      </c>
      <c r="JF71" s="12">
        <f>((JF35*$FS34)+(JF32*$FS31)+(JF29*$FS28)+(JF14*$FS13))/$FS70</f>
        <v>5.7307248460716005E-2</v>
      </c>
      <c r="JG71" s="12">
        <f>((JG35*$FS34)+(JG32*$FS31)+(JG29*$FS28)+(JG14*$FS13))/$FS70</f>
        <v>7.2122110386019248E-2</v>
      </c>
      <c r="JH71" s="12">
        <f>((JH35*$FS34)+(JH32*$FS31)+(JH29*$FS28)+(JH14*$FS13))/$FS70</f>
        <v>0.42750156693581093</v>
      </c>
      <c r="JI71" s="12">
        <f>((JI35*$FS34)+(JI32*$FS31)+(JI29*$FS28)+(JI14*$FS13))/$FS70</f>
        <v>8.8147179575577439E-2</v>
      </c>
      <c r="JJ71" s="12">
        <f>((JJ35*$FS34)+(JJ32*$FS31)+(JJ29*$FS28)+(JJ14*$FS13))/$FS70</f>
        <v>0.15286017402204771</v>
      </c>
      <c r="JK71" s="12">
        <f>((JK35*$FS34)+(JK32*$FS31)+(JK29*$FS28)+(JK14*$FS13))/$FS70</f>
        <v>0.13447196106625375</v>
      </c>
      <c r="JL71" s="12">
        <f>((JL35*$FS34)+(JL32*$FS31)+(JL29*$FS28)+(JL14*$FS13))/$FS70</f>
        <v>0.19671037495852228</v>
      </c>
      <c r="JM71" s="7"/>
      <c r="JN71" s="7"/>
      <c r="JO71" s="7">
        <f>JO70/$JN70</f>
        <v>8.6968674878407842E-2</v>
      </c>
      <c r="JP71" s="7">
        <f>JP70/$JN70</f>
        <v>0.23550677375472859</v>
      </c>
      <c r="JQ71" s="7">
        <f>JQ70/$JN70</f>
        <v>0.14639509531707134</v>
      </c>
      <c r="JR71" s="7">
        <f>JR70/$JN70</f>
        <v>0.12697761958891601</v>
      </c>
      <c r="JS71" s="7">
        <f>JS70/$JN70</f>
        <v>7.582505637031102E-2</v>
      </c>
      <c r="JT71" s="7">
        <f>JT70/$JN70</f>
        <v>8.3241712166669771E-2</v>
      </c>
      <c r="JU71" s="7">
        <f>JU70/$JN70</f>
        <v>8.799358962413581E-2</v>
      </c>
      <c r="JV71" s="7">
        <f>JV70/$JN70</f>
        <v>4.2766897117194343E-2</v>
      </c>
      <c r="JW71" s="7">
        <f>JW70/$JN70</f>
        <v>0.11432458118256526</v>
      </c>
      <c r="JX71" s="7">
        <f>JX70/$JN70</f>
        <v>0.10701973426755865</v>
      </c>
      <c r="JY71" s="7">
        <f>JY70/$JN70</f>
        <v>8.0446490132866227E-2</v>
      </c>
      <c r="JZ71" s="7">
        <f>JZ70/$JN70</f>
        <v>2.6573244134692434E-2</v>
      </c>
      <c r="KA71" s="7"/>
      <c r="KB71" s="12">
        <f>((KB35*$FS34)+(KB32*$FS31)+(KB29*$FS28)+(KB14*$FS13))/$FS70</f>
        <v>0.93692815684105735</v>
      </c>
      <c r="KC71" s="12">
        <f>((KC35*$FS34)+(KC32*$FS31)+(KC29*$FS28)+(KC14*$FS13))/$FS70</f>
        <v>0.70734744464107946</v>
      </c>
      <c r="KD71" s="12">
        <f>((KD35*$FS34)+(KD32*$FS31)+(KD29*$FS28)+(KD14*$FS13))/$FS70</f>
        <v>0.88568176682151678</v>
      </c>
      <c r="KE71" s="12">
        <f>((KE35*$FS34)+(KE32*$FS31)+(KE29*$FS28)+(KE14*$FS13))/$FS70</f>
        <v>0.75973623756590347</v>
      </c>
      <c r="KF71" s="12">
        <f>((KF35*$FS34)+(KF32*$FS31)+(KF29*$FS28)+(KF14*$FS13))/$FS70</f>
        <v>0.83903209141687873</v>
      </c>
      <c r="KG71" s="12">
        <f>((KG35*$FS34)+(KG32*$FS31)+(KG29*$FS28)+(KG14*$FS13))/$FS70</f>
        <v>0.3624936721232902</v>
      </c>
      <c r="KH71" s="12">
        <f>((KH35*$FS34)+(KH32*$FS31)+(KH29*$FS28)+(KH14*$FS13))/$FS70</f>
        <v>0.61021666320097345</v>
      </c>
      <c r="KI71" s="12">
        <f>((KI35*$FS34)+(KI32*$FS31)+(KI29*$FS28)+(KI14*$FS13))/$FS70</f>
        <v>0.62734398410942749</v>
      </c>
      <c r="KJ71" s="12">
        <f>((KJ35*$FS34)+(KJ32*$FS31)+(KJ29*$FS28)+(KJ14*$FS13))/$FS70</f>
        <v>0.70555622315009403</v>
      </c>
      <c r="KK71" s="12">
        <f>((KK35*$FS34)+(KK32*$FS31)+(KK29*$FS28)+(KK14*$FS13))/$FS70</f>
        <v>0.81168581156214292</v>
      </c>
      <c r="KL71" s="12">
        <f>((KL35*$FS34)+(KL32*$FS31)+(KL29*$FS28)+(KL14*$FS13))/$FS70</f>
        <v>0.86429303543118374</v>
      </c>
      <c r="KM71" s="12">
        <f>((KM35*$FS34)+(KM32*$FS31)+(KM29*$FS28)+(KM14*$FS13))/$FS70</f>
        <v>0.90052174272757435</v>
      </c>
      <c r="KN71" s="12">
        <f>((KN35*$FS34)+(KN32*$FS31)+(KN29*$FS28)+(KN14*$FS13))/$FS70</f>
        <v>0.53138635165726511</v>
      </c>
      <c r="KO71" s="12">
        <f>((KO35*$FS34)+(KO32*$FS31)+(KO29*$FS28)+(KO14*$FS13))/$FS70</f>
        <v>0.54382583167422482</v>
      </c>
      <c r="KP71" s="12">
        <f>((KP35*$FS34)+(KP32*$FS31)+(KP29*$FS28)+(KP14*$FS13))/$FS70</f>
        <v>0.93553488242451055</v>
      </c>
      <c r="KQ71" s="12">
        <f>((KQ35*$FS34)+(KQ32*$FS31)+(KQ29*$FS28)+(KQ14*$FS13))/$FS70</f>
        <v>0.66330833106588505</v>
      </c>
      <c r="KR71" s="12">
        <f>((KR35*$FS34)+(KR32*$FS31)+(KR29*$FS28)+(KR14*$FS13))/$FS70</f>
        <v>0.84214168904619691</v>
      </c>
      <c r="KS71" s="12">
        <f>((KS35*$FS34)+(KS32*$FS31)+(KS29*$FS28)+(KS14*$FS13))/$FS70</f>
        <v>0.78245599159385026</v>
      </c>
      <c r="KT71" s="12">
        <f>((KT35*$FS34)+(KT32*$FS31)+(KT29*$FS28)+(KT14*$FS13))/$FS70</f>
        <v>0.71572889661910555</v>
      </c>
      <c r="KU71" s="12">
        <f>((KU35*$FS34)+(KU32*$FS31)+(KU29*$FS28)+(KU14*$FS13))/$FS70</f>
        <v>0.76536124613796419</v>
      </c>
      <c r="KV71" s="12">
        <f>((KV35*$FS34)+(KV32*$FS31)+(KV29*$FS28)+(KV14*$FS13))/$FS70</f>
        <v>0.47598820027283117</v>
      </c>
      <c r="KW71" s="12">
        <f>((KW35*$FS34)+(KW32*$FS31)+(KW29*$FS28)+(KW14*$FS13))/$FS70</f>
        <v>0.80792205805036321</v>
      </c>
      <c r="KX71" s="12">
        <f>((KX35*$FS34)+(KX32*$FS31)+(KX29*$FS28)+(KX14*$FS13))/$FS70</f>
        <v>0.87434962946576711</v>
      </c>
      <c r="KY71" s="12">
        <f>((KY35*$FS34)+(KY32*$FS31)+(KY29*$FS28)+(KY14*$FS13))/$FS70</f>
        <v>0.90909357371972133</v>
      </c>
      <c r="KZ71" s="12">
        <f>((KZ35*$FS34)+(KZ32*$FS31)+(KZ29*$FS28)+(KZ14*$FS13))/$FS70</f>
        <v>0.90241658371124145</v>
      </c>
      <c r="LA71" s="12">
        <f>((LA35*$FS34)+(LA32*$FS31)+(LA29*$FS28)+(LA14*$FS13))/$FS70</f>
        <v>0.63831569844781189</v>
      </c>
      <c r="LB71" s="12">
        <f>((LB35*$FS34)+(LB32*$FS31)+(LB29*$FS28)+(LB14*$FS13))/$FS70</f>
        <v>0.5034501316226081</v>
      </c>
      <c r="LC71" s="12">
        <f>((LC35*$FS34)+(LC32*$FS31)+(LC29*$FS28)+(LC14*$FS13))/$FS70</f>
        <v>0.33732140493308266</v>
      </c>
      <c r="LD71" s="12">
        <f>((LD35*$FS34)+(LD32*$FS31)+(LD29*$FS28)+(LD14*$FS13))/$FS70</f>
        <v>0.72936912769605133</v>
      </c>
      <c r="LE71" s="12">
        <f>((LE35*$FS34)+(LE32*$FS31)+(LE29*$FS28)+(LE14*$FS13))/$FS70</f>
        <v>0.64247553578144012</v>
      </c>
      <c r="LF71" s="12">
        <f>((LF35*$FS34)+(LF32*$FS31)+(LF29*$FS28)+(LF14*$FS13))/$FS70</f>
        <v>0.70442197631161751</v>
      </c>
      <c r="LG71" s="7"/>
      <c r="LH71" s="7"/>
      <c r="LI71" s="7"/>
      <c r="LJ71" s="66">
        <f>LJ70/$LI70</f>
        <v>0</v>
      </c>
      <c r="LK71" s="66">
        <f>LK70/$LI70</f>
        <v>0</v>
      </c>
      <c r="LL71" s="7">
        <f>LL70/$LI70</f>
        <v>5.2238805970149252E-2</v>
      </c>
      <c r="LM71" s="7">
        <f>LM70/$LI70</f>
        <v>0.18656716417910449</v>
      </c>
      <c r="LN71" s="7">
        <f>LN70/$LI70</f>
        <v>0.21641791044776118</v>
      </c>
      <c r="LO71" s="7">
        <f>LO70/$LI70</f>
        <v>0.15671641791044777</v>
      </c>
      <c r="LP71" s="7">
        <f>LP70/$LI70</f>
        <v>0.1417910447761194</v>
      </c>
      <c r="LQ71" s="7">
        <f>LQ70/$LI70</f>
        <v>0.35074626865671643</v>
      </c>
      <c r="LR71" s="7">
        <f>LR70/$LI70</f>
        <v>0.16417910447761194</v>
      </c>
      <c r="LS71" s="7">
        <f>LS70/$LI70</f>
        <v>0.16417910447761194</v>
      </c>
      <c r="LT71" s="7"/>
      <c r="LU71" s="7">
        <v>0.17182614358048359</v>
      </c>
      <c r="LV71" s="7">
        <f>LV70/$LW70</f>
        <v>0.20428769354265133</v>
      </c>
      <c r="LW71" s="7"/>
      <c r="LX71" s="7"/>
      <c r="LY71" s="7"/>
      <c r="LZ71" s="7"/>
      <c r="MA71" s="7"/>
      <c r="MB71" s="7"/>
      <c r="MC71" s="7">
        <f>MC70/$AH70</f>
        <v>3.9494470774091624E-5</v>
      </c>
      <c r="MD71" s="7">
        <f>MD70/$AH70</f>
        <v>1.579778830963665E-4</v>
      </c>
      <c r="ME71" s="7">
        <f>ME70/$AH70</f>
        <v>0</v>
      </c>
      <c r="MF71" s="7">
        <f>MF70/$AH70</f>
        <v>0</v>
      </c>
      <c r="MG71" s="7">
        <f>MG70/$AH70</f>
        <v>1.4091627172195892E-4</v>
      </c>
      <c r="MH71" s="81">
        <f>MH70/$AH70</f>
        <v>8.4913112164296993E-4</v>
      </c>
      <c r="MI71" s="7">
        <f>MI70/$AH70</f>
        <v>6.8048973143759866E-5</v>
      </c>
      <c r="MJ71" s="81">
        <f>MJ70/$AH70</f>
        <v>1.0071090047393365E-3</v>
      </c>
      <c r="MK71" s="7">
        <f>MK70/$AH70</f>
        <v>1.6391390205371249E-3</v>
      </c>
      <c r="ML71" s="81">
        <f>ML70/$AH70</f>
        <v>2.3321484992101106E-2</v>
      </c>
      <c r="MM71" s="81">
        <f>MM70/$AH70</f>
        <v>0.12448657187993681</v>
      </c>
      <c r="MN71" s="81">
        <f>MN70/$AH70</f>
        <v>2.5493680884676146E-2</v>
      </c>
      <c r="MO71" s="81">
        <f>MO70/$AH70</f>
        <v>2.0734597156398106E-3</v>
      </c>
      <c r="MP71" s="7">
        <f>MP70/$AH70</f>
        <v>9.6257898894154797E-4</v>
      </c>
      <c r="MQ71" s="81">
        <f>MQ70/$AH70</f>
        <v>1.623222748815166E-2</v>
      </c>
      <c r="MR71" s="7">
        <f>MR70/$AH70</f>
        <v>1.9585308056872035E-4</v>
      </c>
      <c r="MS71" s="81">
        <f>MS70/$AH70</f>
        <v>8.9652448657187994E-3</v>
      </c>
      <c r="MT71" s="7">
        <f>MT70/$AH70</f>
        <v>4.8133886255924169E-4</v>
      </c>
      <c r="MU71" s="81">
        <f>MU70/$AH70</f>
        <v>2.1860189573459716E-2</v>
      </c>
      <c r="MV71" s="81">
        <f>MV70/$AH70</f>
        <v>3.9494470774091624E-5</v>
      </c>
      <c r="MW71" s="81">
        <f>MW70/$AH70</f>
        <v>1.165086887835703E-3</v>
      </c>
      <c r="MX71" s="81">
        <f>MX70/$AH70</f>
        <v>1.4810426540284359E-3</v>
      </c>
      <c r="MY71" s="81">
        <f>MY70/$AH70</f>
        <v>4.0481832543443914E-3</v>
      </c>
      <c r="MZ71" s="7">
        <f>MZ70/$AH70</f>
        <v>6.4843996840442349E-4</v>
      </c>
      <c r="NA71" s="7"/>
      <c r="NB71" s="7"/>
      <c r="NC71" s="11">
        <f>NC70/$NB70</f>
        <v>0.49908920316719302</v>
      </c>
      <c r="ND71" s="11">
        <f>ND70/$NB70</f>
        <v>0.50091079683280704</v>
      </c>
      <c r="NE71" s="11">
        <f>NE70/$NB70</f>
        <v>5.5819488306100964E-2</v>
      </c>
      <c r="NF71" s="11">
        <f>NF70/$NB70</f>
        <v>6.3581857293239966E-2</v>
      </c>
      <c r="NG71" s="11">
        <f>NG70/$NB70</f>
        <v>3.9699757425969151E-2</v>
      </c>
      <c r="NH71" s="11">
        <f>NH70/$NB70</f>
        <v>0.14594718293743419</v>
      </c>
      <c r="NI71" s="11">
        <f>NI70/$NB70</f>
        <v>0.30997299647581122</v>
      </c>
      <c r="NJ71" s="11">
        <f>NJ70/$NB70</f>
        <v>0.24483500389033824</v>
      </c>
      <c r="NK71" s="11">
        <f>NK70/$NB70</f>
        <v>0.12325506888187103</v>
      </c>
      <c r="NL71" s="11">
        <f>NL70/$NB70</f>
        <v>1.6888644789235206E-2</v>
      </c>
      <c r="NM71" s="11">
        <f>NM70/$NB70</f>
        <v>0.15910110302531008</v>
      </c>
      <c r="NN71" s="11">
        <f>NN70/$NB70</f>
        <v>0.14594718293743419</v>
      </c>
      <c r="NO71" s="11">
        <f>NO70/$NB70</f>
        <v>0.30997299647581122</v>
      </c>
      <c r="NP71" s="11">
        <f>NP70/$NB70</f>
        <v>0.24483500389033824</v>
      </c>
      <c r="NQ71" s="11">
        <f>NQ70/$NB70</f>
        <v>0.14014371367110623</v>
      </c>
    </row>
    <row r="72" spans="1:381">
      <c r="A72" s="6" t="str">
        <f>A70&amp;"index"</f>
        <v>South West (Pent, fount/craig, sight/gorg, colinton/fair)index</v>
      </c>
      <c r="B72" s="7"/>
      <c r="C72" s="12">
        <f>C71/C$6</f>
        <v>0.97389901903410403</v>
      </c>
      <c r="D72" s="12">
        <f>D71/D$6</f>
        <v>1.0274974022681451</v>
      </c>
      <c r="E72" s="12">
        <f>E71/E$6</f>
        <v>0.99049165330498201</v>
      </c>
      <c r="F72" s="12">
        <f>F71/F$6</f>
        <v>1.0282622054897863</v>
      </c>
      <c r="G72" s="12">
        <f>G71/G$6</f>
        <v>1.0686805566819926</v>
      </c>
      <c r="H72" s="12">
        <f>H71/H$6</f>
        <v>1.0077161061383861</v>
      </c>
      <c r="I72" s="12">
        <f>I71/I$6</f>
        <v>0.98455417754093044</v>
      </c>
      <c r="J72" s="12">
        <f>J71/J$6</f>
        <v>1.0005485602316457</v>
      </c>
      <c r="K72" s="12">
        <f>K71/K$6</f>
        <v>1.0297879534433967</v>
      </c>
      <c r="L72" s="12">
        <f>L71/L$6</f>
        <v>0.87739285016488888</v>
      </c>
      <c r="M72" s="12">
        <f>M71/M$6</f>
        <v>1.0235732604322509</v>
      </c>
      <c r="N72" s="12">
        <f>N71/N$6</f>
        <v>1.0077161061383861</v>
      </c>
      <c r="O72" s="12">
        <f>O71/O$6</f>
        <v>0.98455417754093044</v>
      </c>
      <c r="P72" s="12">
        <f>P71/P$6</f>
        <v>1.0005485602316457</v>
      </c>
      <c r="Q72" s="12">
        <f>Q71/Q$6</f>
        <v>1.0081909560542817</v>
      </c>
      <c r="R72" s="7"/>
      <c r="S72" s="12">
        <f>S71/S$6</f>
        <v>0.94655791596467409</v>
      </c>
      <c r="T72" s="12">
        <f>T71/T$6</f>
        <v>1.0001686907753491</v>
      </c>
      <c r="U72" s="12">
        <f>U71/U$6</f>
        <v>1.0117756158267559</v>
      </c>
      <c r="V72" s="12">
        <f>V71/V$6</f>
        <v>1.0096547980521937</v>
      </c>
      <c r="W72" s="12">
        <f>W71/W$6</f>
        <v>1.0537186078569456</v>
      </c>
      <c r="X72" s="12">
        <f>X71/X$6</f>
        <v>0.93110563936734447</v>
      </c>
      <c r="Y72" s="12">
        <f>Y71/Y$6</f>
        <v>1.1144107658929601</v>
      </c>
      <c r="Z72" s="7"/>
      <c r="AA72" s="12">
        <f>AA71/AA$6</f>
        <v>1.0047687495506907</v>
      </c>
      <c r="AB72" s="12">
        <f>AB71/AB$6</f>
        <v>1.099519076829989</v>
      </c>
      <c r="AC72" s="12">
        <f>AC71/AC$6</f>
        <v>1.2605450149439064</v>
      </c>
      <c r="AD72" s="12">
        <f>AD71/AD$6</f>
        <v>1.0370906087424574</v>
      </c>
      <c r="AE72" s="12">
        <f>AE71/AE$6</f>
        <v>0.87186769010223808</v>
      </c>
      <c r="AF72" s="12">
        <f>AF71/AF$6</f>
        <v>0.86880525602562431</v>
      </c>
      <c r="AG72" s="12"/>
      <c r="AH72" s="7"/>
      <c r="AI72" s="12">
        <f>AI71/AI$6</f>
        <v>0.96712872369705949</v>
      </c>
      <c r="AJ72" s="12">
        <f>AJ71/AJ$6</f>
        <v>1.1303833970359056</v>
      </c>
      <c r="AK72" s="12">
        <f>AK71/AK$6</f>
        <v>0.96737433745256962</v>
      </c>
      <c r="AL72" s="12">
        <f>AL71/AL$6</f>
        <v>0.99362060337748037</v>
      </c>
      <c r="AM72" s="12">
        <f>AM71/AM$6</f>
        <v>1.0756959600007496</v>
      </c>
      <c r="AN72" s="12">
        <f>AN70/AN$5</f>
        <v>1.0054983016179113</v>
      </c>
      <c r="AO72" s="7"/>
      <c r="AP72" s="12">
        <f>AP71/AP$6</f>
        <v>0.98394020201148158</v>
      </c>
      <c r="AQ72" s="12">
        <f>AQ71/AQ$6</f>
        <v>1.0102862791813441</v>
      </c>
      <c r="AR72" s="12">
        <f>AR71/AR$6</f>
        <v>1.0138612700834195</v>
      </c>
      <c r="AS72" s="12">
        <f>AS71/AS$6</f>
        <v>0.99152545810900705</v>
      </c>
      <c r="AT72" s="12">
        <f>AT71/AT$6</f>
        <v>0.95753056528607738</v>
      </c>
      <c r="AU72" s="12"/>
      <c r="AV72" s="12"/>
      <c r="AW72" s="12"/>
      <c r="AX72" s="12">
        <f>AX71/AX$6</f>
        <v>0.74543898695762822</v>
      </c>
      <c r="AY72" s="12">
        <f>AY71/AY$6</f>
        <v>1.0542519403620416</v>
      </c>
      <c r="AZ72" s="12">
        <f>AZ71/AZ$6</f>
        <v>1.1132716052482998</v>
      </c>
      <c r="BA72" s="12">
        <f>BA71/BA$6</f>
        <v>1.0102995240690635</v>
      </c>
      <c r="BB72" s="12">
        <f>BB71/BB$6</f>
        <v>1.1367958275218031</v>
      </c>
      <c r="BC72" s="12">
        <f>BC71/BC$6</f>
        <v>0.91329158759297346</v>
      </c>
      <c r="BD72" s="12">
        <f>BD71/BD$6</f>
        <v>0.75355312903406468</v>
      </c>
      <c r="BE72" s="12">
        <f>BE71/BE$6</f>
        <v>0.89291196293179553</v>
      </c>
      <c r="BF72" s="12">
        <f>BF71/BF$6</f>
        <v>0.93938786059211721</v>
      </c>
      <c r="BG72" s="7"/>
      <c r="BH72" s="12">
        <f>BH71/BH$6</f>
        <v>0.87967307239564629</v>
      </c>
      <c r="BI72" s="12">
        <f>BI71/BI$6</f>
        <v>0.34121689557799556</v>
      </c>
      <c r="BJ72" s="12">
        <f>BJ71/BJ$6</f>
        <v>1.4337050029783682</v>
      </c>
      <c r="BK72" s="12">
        <f>BK71/BK$6</f>
        <v>1.1024315824336621</v>
      </c>
      <c r="BL72" s="12">
        <f>BL71/BL$6</f>
        <v>0.80167599211084095</v>
      </c>
      <c r="BM72" s="12">
        <f>BM71/BM$6</f>
        <v>0.9484356859368861</v>
      </c>
      <c r="BN72" s="12">
        <f>BN71/BN$6</f>
        <v>0.63460249418657577</v>
      </c>
      <c r="BO72" s="12"/>
      <c r="BP72" s="12">
        <f>BP71/BP$6</f>
        <v>0.98832366640028924</v>
      </c>
      <c r="BQ72" s="12">
        <f>BQ71/BQ$6</f>
        <v>0.99585860707264917</v>
      </c>
      <c r="BR72" s="12">
        <f>BR71/BR$6</f>
        <v>1.0635203533481874</v>
      </c>
      <c r="BS72" s="12">
        <f>BS71/BS$6</f>
        <v>1.0018197308495653</v>
      </c>
      <c r="BT72" s="12">
        <f>BT71/BT$6</f>
        <v>0.83132416798733122</v>
      </c>
      <c r="BU72" s="12">
        <f>BU71/BU$6</f>
        <v>1.0671046411099137</v>
      </c>
      <c r="BV72" s="12">
        <f>BV71/BV$6</f>
        <v>0.998024096227484</v>
      </c>
      <c r="BW72" s="12">
        <f>BW71/BW$6</f>
        <v>1.0092333980634802</v>
      </c>
      <c r="BX72" s="12">
        <f>BX71/BX$6</f>
        <v>1.0591167156277357</v>
      </c>
      <c r="BY72" s="12">
        <f>BY71/BY$6</f>
        <v>0.89596846118516915</v>
      </c>
      <c r="BZ72" s="12">
        <f>BZ71/BZ$6</f>
        <v>1.0013844436973418</v>
      </c>
      <c r="CA72" s="12">
        <f>CA71/CA$6</f>
        <v>1.0535121883437859</v>
      </c>
      <c r="CB72" s="12">
        <f>CB71/CB$6</f>
        <v>1.2539546787384754</v>
      </c>
      <c r="CC72" s="12">
        <f>CC71/CC$6</f>
        <v>1.0232793691923645</v>
      </c>
      <c r="CD72" s="12">
        <f>CD71/CD$6</f>
        <v>0.98436886688041969</v>
      </c>
      <c r="CE72" s="12">
        <f>CE71/CE$6</f>
        <v>1.0059182236107054</v>
      </c>
      <c r="CF72" s="12">
        <f>CF71/CF$6</f>
        <v>0.99579181538531247</v>
      </c>
      <c r="CG72" s="12">
        <f>CG71/CG$6</f>
        <v>0.84927499769699377</v>
      </c>
      <c r="CH72" s="12">
        <f>CH71/CH$6</f>
        <v>1.0595248936081354</v>
      </c>
      <c r="CI72" s="12">
        <f>CI71/CI$6</f>
        <v>1.0699128630851806</v>
      </c>
      <c r="CJ72" s="12">
        <f>CJ71/CJ$6</f>
        <v>1.0472216103011234</v>
      </c>
      <c r="CK72" s="12">
        <f>CK71/CK$6</f>
        <v>1.0308221655914123</v>
      </c>
      <c r="CL72" s="12">
        <f>CL71/CL$6</f>
        <v>0.99507747315812078</v>
      </c>
      <c r="CM72" s="12">
        <f>CM71/CM$6</f>
        <v>0.93676259663060457</v>
      </c>
      <c r="CN72" s="12">
        <f>CN71/CN$6</f>
        <v>1.047392051434707</v>
      </c>
      <c r="CO72" s="12">
        <f>CO71/CO$6</f>
        <v>1.4563538180528044</v>
      </c>
      <c r="CP72" s="12">
        <f>CP71/CP$6</f>
        <v>0.97591743925175412</v>
      </c>
      <c r="CQ72" s="12">
        <f>CQ71/CQ$6</f>
        <v>1.0077805895582979</v>
      </c>
      <c r="CR72" s="12">
        <f>CR71/CR$6</f>
        <v>1.1005975273767217</v>
      </c>
      <c r="CS72" s="12">
        <f>CS71/CS$6</f>
        <v>1.0033425681244901</v>
      </c>
      <c r="CT72" s="12">
        <f>CT71/CT$6</f>
        <v>0.76630918929894865</v>
      </c>
      <c r="CU72" s="12">
        <f>CU71/CU$6</f>
        <v>1.0639494932937916</v>
      </c>
      <c r="CV72" s="12">
        <f>CV71/CV$6</f>
        <v>0.93878611391260502</v>
      </c>
      <c r="CW72" s="12">
        <f>CW71/CW$6</f>
        <v>0.98529024409977173</v>
      </c>
      <c r="CX72" s="12">
        <f>CX71/CX$6</f>
        <v>1.0884627439642596</v>
      </c>
      <c r="CY72" s="12">
        <f>CY71/CY$6</f>
        <v>0.79229436332540115</v>
      </c>
      <c r="CZ72" s="12">
        <f>CZ71/CZ$6</f>
        <v>1.0315536847008138</v>
      </c>
      <c r="DA72" s="12">
        <f>DA71/DA$6</f>
        <v>1.0569291304364079</v>
      </c>
      <c r="DB72" s="12">
        <f>DB71/DB$6</f>
        <v>1.0286958628842953</v>
      </c>
      <c r="DC72" s="12"/>
      <c r="DD72" s="12">
        <f>DD71/DD$6</f>
        <v>0.98010798300098301</v>
      </c>
      <c r="DE72" s="12">
        <f>DE71/DE$6</f>
        <v>1.0071049297115107</v>
      </c>
      <c r="DF72" s="12">
        <f>DF71/DF$6</f>
        <v>0.99480453514000289</v>
      </c>
      <c r="DG72" s="12">
        <f>DG71/DG$6</f>
        <v>1.0067462245143848</v>
      </c>
      <c r="DH72" s="12">
        <f>DH71/DH$6</f>
        <v>0.96208096178078439</v>
      </c>
      <c r="DI72" s="12"/>
      <c r="DJ72" s="12">
        <f>DJ71/DJ$6</f>
        <v>0.94305082404536389</v>
      </c>
      <c r="DK72" s="12">
        <f>DK71/DK$6</f>
        <v>1.0064609870316701</v>
      </c>
      <c r="DL72" s="12">
        <f>DL71/DL$6</f>
        <v>0.99214678083206331</v>
      </c>
      <c r="DM72" s="12">
        <f>DM71/DM$6</f>
        <v>0.98904895354111044</v>
      </c>
      <c r="DN72" s="12"/>
      <c r="DO72" s="12"/>
      <c r="DP72" s="12">
        <f>DP71/DP$6</f>
        <v>1.1164896612655337</v>
      </c>
      <c r="DQ72" s="12">
        <f>DQ71/DQ$6</f>
        <v>0.97281855171036113</v>
      </c>
      <c r="DR72" s="12">
        <f>DR71/DR$6</f>
        <v>1.0477081597653617</v>
      </c>
      <c r="DS72" s="12">
        <f>DS71/DS$6</f>
        <v>0.9267300654795978</v>
      </c>
      <c r="DT72" s="12">
        <f>DT71/DT$6</f>
        <v>1.0544568739236713</v>
      </c>
      <c r="DU72" s="12"/>
      <c r="DV72" s="12"/>
      <c r="DW72" s="12"/>
      <c r="DX72" s="12"/>
      <c r="DY72" s="12"/>
      <c r="DZ72" s="33">
        <f>(DZ70/(DO70/10000))/(DZ$5/(DO$5/10000))</f>
        <v>1.0703071087293501</v>
      </c>
      <c r="EA72" s="12">
        <f>EA71/EA$6</f>
        <v>0.56556933842239188</v>
      </c>
      <c r="EB72" s="12">
        <f>EB71/EB$6</f>
        <v>0.5479438124550865</v>
      </c>
      <c r="EC72" s="12">
        <f>EC71/EC$6</f>
        <v>1.2398269156440234</v>
      </c>
      <c r="ED72" s="12">
        <f>ED71/ED$6</f>
        <v>0.8357613344500946</v>
      </c>
      <c r="EE72" s="12">
        <f>EE71/EE$6</f>
        <v>0.98707485059555378</v>
      </c>
      <c r="EF72" s="12"/>
      <c r="EG72" s="12"/>
      <c r="EH72" s="12">
        <f>EH71/EH$6</f>
        <v>1.038628728991867</v>
      </c>
      <c r="EI72" s="12">
        <f>EI71/EI$6</f>
        <v>1.1172349287025272</v>
      </c>
      <c r="EJ72" s="12">
        <f>EJ71/EJ$6</f>
        <v>1.1056579830680708</v>
      </c>
      <c r="EK72" s="12">
        <f>EK71/EK$6</f>
        <v>0.98915432652643365</v>
      </c>
      <c r="EL72" s="12">
        <f>EL71/EL$6</f>
        <v>0.99317247896705885</v>
      </c>
      <c r="EM72" s="12">
        <f>EM71/EM$6</f>
        <v>0.84511667716113859</v>
      </c>
      <c r="EN72" s="12">
        <f>EN71/EN$6</f>
        <v>1.0102507356014259</v>
      </c>
      <c r="EO72" s="12">
        <f>EO71/EO$6</f>
        <v>0.98846314726100371</v>
      </c>
      <c r="EP72" s="12">
        <f>EP71/EP$6</f>
        <v>1.1740025412960611</v>
      </c>
      <c r="EQ72" s="12">
        <f>EQ71/EQ$6</f>
        <v>1.0591665852148697</v>
      </c>
      <c r="ER72" s="12">
        <f>ER71/ER$6</f>
        <v>1.0531869523353103</v>
      </c>
      <c r="ES72" s="12">
        <f>ES71/ES$6</f>
        <v>0.98734812961039908</v>
      </c>
      <c r="ET72" s="12">
        <f>ET71/ET$6</f>
        <v>0.94222952462416576</v>
      </c>
      <c r="EU72" s="12">
        <f>EU71/EU$6</f>
        <v>1.0749701148473954</v>
      </c>
      <c r="EV72" s="12">
        <f>EV71/EV$6</f>
        <v>0.99028719306532209</v>
      </c>
      <c r="EW72" s="12">
        <f>EW71/EW$6</f>
        <v>1.030518599552277</v>
      </c>
      <c r="EX72" s="12">
        <f>EX71/EX$6</f>
        <v>1.0072566825594815</v>
      </c>
      <c r="EY72" s="12">
        <f>EY71/EY$6</f>
        <v>0.93404866111346418</v>
      </c>
      <c r="EZ72" s="12">
        <f>EZ71/EZ$6</f>
        <v>1.0806824345913491</v>
      </c>
      <c r="FA72" s="12"/>
      <c r="FB72" s="12"/>
      <c r="FC72" s="12">
        <f>FC71/FC$6</f>
        <v>1.0798308220988633</v>
      </c>
      <c r="FD72" s="12">
        <f>FD71/FD$6</f>
        <v>1.0162619160591813</v>
      </c>
      <c r="FE72" s="12">
        <f>FE71/FE$6</f>
        <v>0.74619538537064301</v>
      </c>
      <c r="FF72" s="12">
        <f>FF71/FF$6</f>
        <v>1.3058419243986255</v>
      </c>
      <c r="FG72" s="12">
        <f>FG71/FG$6</f>
        <v>0.99676691270664308</v>
      </c>
      <c r="FH72" s="12">
        <f>FH71/FH$6</f>
        <v>1.0009245207319413</v>
      </c>
      <c r="FI72" s="12">
        <f>FI71/FI$6</f>
        <v>1.1630154639175259</v>
      </c>
      <c r="FJ72" s="12">
        <f>FJ71/FJ$6</f>
        <v>0.9327442317133039</v>
      </c>
      <c r="FK72" s="12">
        <f>FK71/FK$6</f>
        <v>0.86257448217156907</v>
      </c>
      <c r="FL72" s="12">
        <f>FL71/FL$6</f>
        <v>0.98789780367548186</v>
      </c>
      <c r="FM72" s="12">
        <f>FM71/FM$6</f>
        <v>1.0121836925960637</v>
      </c>
      <c r="FN72" s="12">
        <f>FN71/FN$6</f>
        <v>1.1922904527117884</v>
      </c>
      <c r="FO72" s="12">
        <f>FO71/FO$6</f>
        <v>0.98079878258015429</v>
      </c>
      <c r="FP72" s="12">
        <f>FP71/FP$6</f>
        <v>0.75130631266770231</v>
      </c>
      <c r="FQ72" s="12">
        <f>FQ71/FQ$6</f>
        <v>1.0291072119432876</v>
      </c>
      <c r="FR72" s="12">
        <f>FR71/FR$6</f>
        <v>1.0212353511322583</v>
      </c>
      <c r="FS72" s="12"/>
      <c r="FT72" s="12">
        <f>FT70/FT$5</f>
        <v>0.99058250587806274</v>
      </c>
      <c r="FU72" s="12">
        <f>FU71/FU$6</f>
        <v>0.91293754730455345</v>
      </c>
      <c r="FV72" s="12">
        <f>FV71/FV$6</f>
        <v>0.94703756959038454</v>
      </c>
      <c r="FW72" s="18"/>
      <c r="FX72" s="12">
        <f>FX71/FX$6</f>
        <v>0.99829363203989907</v>
      </c>
      <c r="FY72" s="12">
        <f>FY71/FY$6</f>
        <v>0.99504092917270304</v>
      </c>
      <c r="FZ72" s="12">
        <f>FZ71/FZ$6</f>
        <v>0.95989963049451088</v>
      </c>
      <c r="GA72" s="12">
        <f>GA71/GA$6</f>
        <v>0.9903939786289474</v>
      </c>
      <c r="GB72" s="12">
        <f>GB71/GB$6</f>
        <v>1.0153193876760678</v>
      </c>
      <c r="GC72" s="12">
        <f>GC71/GC$6</f>
        <v>1.069183765231273</v>
      </c>
      <c r="GD72" s="45"/>
      <c r="GE72" s="12">
        <f>GE70/GE$5</f>
        <v>0.96125532843265671</v>
      </c>
      <c r="GF72" s="12">
        <f>GF71/GF$6</f>
        <v>1.1085536473854178</v>
      </c>
      <c r="GG72" s="12">
        <f>GG71/GG$6</f>
        <v>1.0644256412147133</v>
      </c>
      <c r="GH72" s="12">
        <f>GH71/GH$6</f>
        <v>1.0457347142868287</v>
      </c>
      <c r="GI72" s="12">
        <f>GI71/GI$6</f>
        <v>0.93668385805594068</v>
      </c>
      <c r="GJ72" s="12">
        <f>GJ71/GJ$6</f>
        <v>0.93126252950581645</v>
      </c>
      <c r="GK72" s="12">
        <f>GK71/GK$6</f>
        <v>0.93364680623756213</v>
      </c>
      <c r="GL72" s="12">
        <f>GL71/GL$6</f>
        <v>0.93525421229215056</v>
      </c>
      <c r="GM72" s="12">
        <f>GM71/GM$6</f>
        <v>0.98046580072423684</v>
      </c>
      <c r="GN72" s="12">
        <f>GN71/GN$6</f>
        <v>0.92439600549875944</v>
      </c>
      <c r="GO72" s="12">
        <f>GO71/GO$6</f>
        <v>0.8280241861151052</v>
      </c>
      <c r="GP72" s="12">
        <f>GP70/GP$5</f>
        <v>0.95314927073739741</v>
      </c>
      <c r="GQ72" s="12">
        <f>GQ70/GQ$5</f>
        <v>0.99156721689285565</v>
      </c>
      <c r="GR72" s="18"/>
      <c r="GS72" s="12">
        <f>GS71/GS$6</f>
        <v>0.99943051665913529</v>
      </c>
      <c r="GT72" s="12">
        <f>GT71/GT$6</f>
        <v>0.98433414733988778</v>
      </c>
      <c r="GU72" s="12">
        <f>GU71/GU$6</f>
        <v>1.0153587699085782</v>
      </c>
      <c r="GV72" s="12">
        <f>GV71/GV$6</f>
        <v>1.0453863097193166</v>
      </c>
      <c r="GW72" s="18"/>
      <c r="GX72" s="12">
        <f>GX71/GX$6</f>
        <v>0.9976177142335988</v>
      </c>
      <c r="GY72" s="12">
        <f>GY71/GY$6</f>
        <v>0.96547048792375623</v>
      </c>
      <c r="GZ72" s="1"/>
      <c r="HA72" s="12">
        <f>HA71/HA$6</f>
        <v>0.99160914544986822</v>
      </c>
      <c r="HB72" s="12">
        <f>HB71/HB$6</f>
        <v>0.99124963469409377</v>
      </c>
      <c r="HC72" s="12">
        <f>HC71/HC$6</f>
        <v>0.99697846250073707</v>
      </c>
      <c r="HD72" s="12">
        <f>HD71/HD$6</f>
        <v>0.99968640335441583</v>
      </c>
      <c r="HE72" s="12">
        <f>HE71/HE$6</f>
        <v>0.99155712406330387</v>
      </c>
      <c r="HF72" s="12">
        <f>HF71/HF$6</f>
        <v>0.99976027386165944</v>
      </c>
      <c r="HG72" s="12">
        <f>HG71/HG$6</f>
        <v>1.0035788058168298</v>
      </c>
      <c r="HH72" s="12">
        <f>HH71/HH$6</f>
        <v>0.99865960144978916</v>
      </c>
      <c r="HI72" s="18"/>
      <c r="HJ72" s="12">
        <f>HJ71/HJ$6</f>
        <v>0.99678275713617648</v>
      </c>
      <c r="HK72" s="12">
        <f>HK71/HK$6</f>
        <v>1.0003988285730152</v>
      </c>
      <c r="HL72" s="12">
        <f>HL71/HL$6</f>
        <v>0.99880349407555669</v>
      </c>
      <c r="HM72" s="12">
        <f>HM71/HM$6</f>
        <v>0.98672536639295272</v>
      </c>
      <c r="HN72" s="12">
        <f>HN71/HN$6</f>
        <v>0.98661254864368786</v>
      </c>
      <c r="HO72" s="12">
        <f>HO71/HO$6</f>
        <v>0.98249162593999073</v>
      </c>
      <c r="HP72" s="12">
        <f>HP71/HP$6</f>
        <v>1.0468592812636612</v>
      </c>
      <c r="HQ72" s="18"/>
      <c r="HR72" s="12">
        <f>HR71/HR$6</f>
        <v>1.0122990261581126</v>
      </c>
      <c r="HS72" s="12">
        <f>HS71/HS$6</f>
        <v>1.0015244562211758</v>
      </c>
      <c r="HT72" s="18"/>
      <c r="HU72" s="12">
        <f>HU71/HU$6</f>
        <v>0.92835877299708736</v>
      </c>
      <c r="HV72" s="12">
        <f>HV71/HV$6</f>
        <v>0.97323413382607771</v>
      </c>
      <c r="HW72" s="12">
        <f>HW71/HW$6</f>
        <v>0.9949051371773483</v>
      </c>
      <c r="HX72" s="12">
        <f>HX71/HX$6</f>
        <v>1.014951658540223</v>
      </c>
      <c r="HY72" s="12">
        <f>HY71/HY$6</f>
        <v>1.1175318286868594</v>
      </c>
      <c r="HZ72" s="12">
        <f>HZ71/HZ$6</f>
        <v>0.99989205642806023</v>
      </c>
      <c r="IA72" s="18"/>
      <c r="IB72" s="12">
        <f>IB71/IB$6</f>
        <v>1.0071052803103322</v>
      </c>
      <c r="IC72" s="12">
        <f>IC71/IC$6</f>
        <v>0.99783121287623444</v>
      </c>
      <c r="ID72" s="12">
        <f>ID71/ID$6</f>
        <v>0.98810947981612018</v>
      </c>
      <c r="IE72" s="12">
        <f>IE71/IE$6</f>
        <v>1.0045872894824164</v>
      </c>
      <c r="IF72" s="12">
        <f>IF71/IF$6</f>
        <v>1.0103821019061312</v>
      </c>
      <c r="IG72" s="12">
        <f>IG71/IG$6</f>
        <v>1.0178134166742792</v>
      </c>
      <c r="IH72" s="18"/>
      <c r="II72" s="12">
        <f>II71/II$6</f>
        <v>0.99724912777395602</v>
      </c>
      <c r="IJ72" s="12">
        <f>IJ71/IJ$6</f>
        <v>1.0252531548820518</v>
      </c>
      <c r="IK72" s="12">
        <f>IK71/IK$6</f>
        <v>1.0224048777790067</v>
      </c>
      <c r="IL72" s="12">
        <f>IL71/IL$6</f>
        <v>1.049574041966097</v>
      </c>
      <c r="IM72" s="18"/>
      <c r="IN72" s="12">
        <f>IN71/IN$6</f>
        <v>1.0238590243919947</v>
      </c>
      <c r="IO72" s="12">
        <f>IO71/IO$6</f>
        <v>1.0113263976091487</v>
      </c>
      <c r="IP72" s="12">
        <f>IP71/IP$6</f>
        <v>1.0392424066243335</v>
      </c>
      <c r="IQ72" s="12">
        <f>IQ71/IQ$6</f>
        <v>0.98937547293370776</v>
      </c>
      <c r="IR72" s="12">
        <f>IR71/IR$6</f>
        <v>0.98805061480650458</v>
      </c>
      <c r="IS72" s="12">
        <f>IS71/IS$6</f>
        <v>1.022733721991411</v>
      </c>
      <c r="IT72" s="12">
        <f>IT71/IT$6</f>
        <v>0.95693144611227465</v>
      </c>
      <c r="IU72" s="12">
        <f>IU71/IU$6</f>
        <v>0.98400734960305192</v>
      </c>
      <c r="IV72" s="12">
        <f>IV71/IV$6</f>
        <v>0.99665944466493595</v>
      </c>
      <c r="IW72" s="12">
        <f>IW71/IW$6</f>
        <v>1.050596235867211</v>
      </c>
      <c r="IX72" s="12">
        <f>IX71/IX$6</f>
        <v>1.0168335024507629</v>
      </c>
      <c r="IY72" s="12">
        <f>IY71/IY$6</f>
        <v>1.035913554302007</v>
      </c>
      <c r="IZ72" s="12">
        <f>IZ71/IZ$6</f>
        <v>1.01123264970301</v>
      </c>
      <c r="JA72" s="12">
        <f>JA71/JA$6</f>
        <v>0.98248225968572156</v>
      </c>
      <c r="JB72" s="12">
        <f>JB71/JB$6</f>
        <v>0.99164742976109088</v>
      </c>
      <c r="JC72" s="12">
        <f>JC71/JC$6</f>
        <v>1.0004590001443956</v>
      </c>
      <c r="JD72" s="12">
        <f>JD71/JD$6</f>
        <v>1.0437549542823434</v>
      </c>
      <c r="JE72" s="12">
        <f>JE71/JE$6</f>
        <v>0.99490998593028424</v>
      </c>
      <c r="JF72" s="12">
        <f>JF71/JF$6</f>
        <v>0.98805600794337933</v>
      </c>
      <c r="JG72" s="12">
        <f>JG71/JG$6</f>
        <v>0.97462311332458451</v>
      </c>
      <c r="JH72" s="12">
        <f>JH71/JH$6</f>
        <v>1.0058860398489669</v>
      </c>
      <c r="JI72" s="12">
        <f>JI71/JI$6</f>
        <v>1.0016724951770164</v>
      </c>
      <c r="JJ72" s="12">
        <f>JJ71/JJ$6</f>
        <v>0.98619467110998527</v>
      </c>
      <c r="JK72" s="12">
        <f>JK71/JK$6</f>
        <v>0.98876441960480699</v>
      </c>
      <c r="JL72" s="12">
        <f>JL71/JL$6</f>
        <v>0.99348674221475897</v>
      </c>
      <c r="JM72" s="7"/>
      <c r="JN72" s="12"/>
      <c r="JO72" s="12">
        <f>JO71/JO$6</f>
        <v>0.90910354318714082</v>
      </c>
      <c r="JP72" s="12">
        <f>JP71/JP$6</f>
        <v>0.91954612670216007</v>
      </c>
      <c r="JQ72" s="12">
        <f>JQ71/JQ$6</f>
        <v>0.97398845296857561</v>
      </c>
      <c r="JR72" s="12">
        <f>JR71/JR$6</f>
        <v>1.0742990433558057</v>
      </c>
      <c r="JS72" s="12">
        <f>JS71/JS$6</f>
        <v>1.0238737962270232</v>
      </c>
      <c r="JT72" s="12">
        <f>JT71/JT$6</f>
        <v>1.0506078798588285</v>
      </c>
      <c r="JU72" s="12">
        <f>JU71/JU$6</f>
        <v>1.0575658129582621</v>
      </c>
      <c r="JV72" s="12">
        <f>JV71/JV$6</f>
        <v>1.1425339569044595</v>
      </c>
      <c r="JW72" s="12">
        <f>JW71/JW$6</f>
        <v>1.0805850858617156</v>
      </c>
      <c r="JX72" s="12">
        <f>JX71/JX$6</f>
        <v>0.84116048320601999</v>
      </c>
      <c r="JY72" s="12">
        <f>JY71/JY$6</f>
        <v>0.83664349738180877</v>
      </c>
      <c r="JZ72" s="12">
        <f>JZ71/JZ$6</f>
        <v>0.85513724727495977</v>
      </c>
      <c r="KA72" s="7"/>
      <c r="KB72" s="12">
        <f>KB71/KB$6</f>
        <v>0.99946572683484003</v>
      </c>
      <c r="KC72" s="12">
        <f>KC71/KC$6</f>
        <v>1.0752183500557553</v>
      </c>
      <c r="KD72" s="12">
        <f>KD71/KD$6</f>
        <v>0.99261743579740724</v>
      </c>
      <c r="KE72" s="12">
        <f>KE71/KE$6</f>
        <v>1.0393677322506065</v>
      </c>
      <c r="KF72" s="12">
        <f>KF71/KF$6</f>
        <v>0.98071615421654268</v>
      </c>
      <c r="KG72" s="12">
        <f>KG71/KG$6</f>
        <v>0.97649020966833822</v>
      </c>
      <c r="KH72" s="12">
        <f>KH71/KH$6</f>
        <v>1.0566577197820481</v>
      </c>
      <c r="KI72" s="12">
        <f>KI71/KI$6</f>
        <v>1.0072200461901999</v>
      </c>
      <c r="KJ72" s="12">
        <f>KJ71/KJ$6</f>
        <v>1.0154883428206793</v>
      </c>
      <c r="KK72" s="12">
        <f>KK71/KK$6</f>
        <v>0.99668071592585716</v>
      </c>
      <c r="KL72" s="12">
        <f>KL71/KL$6</f>
        <v>0.99344027061055606</v>
      </c>
      <c r="KM72" s="12">
        <f>KM71/KM$6</f>
        <v>1.0131597814278113</v>
      </c>
      <c r="KN72" s="12">
        <f>KN71/KN$6</f>
        <v>1.084461942157684</v>
      </c>
      <c r="KO72" s="12">
        <f>KO71/KO$6</f>
        <v>1.0289773186825342</v>
      </c>
      <c r="KP72" s="12">
        <f>KP71/KP$6</f>
        <v>1.0384332313155704</v>
      </c>
      <c r="KQ72" s="12">
        <f>KQ71/KQ$6</f>
        <v>0.95573437901226899</v>
      </c>
      <c r="KR72" s="12">
        <f>KR71/KR$6</f>
        <v>0.98966280627518921</v>
      </c>
      <c r="KS72" s="12">
        <f>KS71/KS$6</f>
        <v>1.0199836683854415</v>
      </c>
      <c r="KT72" s="12">
        <f>KT71/KT$6</f>
        <v>1.0769950337427348</v>
      </c>
      <c r="KU72" s="12">
        <f>KU71/KU$6</f>
        <v>1.1113581590916493</v>
      </c>
      <c r="KV72" s="12">
        <f>KV71/KV$6</f>
        <v>1.0058688413262395</v>
      </c>
      <c r="KW72" s="12">
        <f>KW71/KW$6</f>
        <v>1.0848406527535364</v>
      </c>
      <c r="KX72" s="12">
        <f>KX71/KX$6</f>
        <v>1.0166856156578687</v>
      </c>
      <c r="KY72" s="12">
        <f>KY71/KY$6</f>
        <v>1.0449351422065762</v>
      </c>
      <c r="KZ72" s="12">
        <f>KZ71/KZ$6</f>
        <v>1.037260441047404</v>
      </c>
      <c r="LA72" s="12">
        <f>LA71/LA$6</f>
        <v>1.0623686400880963</v>
      </c>
      <c r="LB72" s="12">
        <f>LB71/LB$6</f>
        <v>1.1022323381738746</v>
      </c>
      <c r="LC72" s="12">
        <f>LC71/LC$6</f>
        <v>1.0243122995705713</v>
      </c>
      <c r="LD72" s="12">
        <f>LD71/LD$6</f>
        <v>1.0246466866098427</v>
      </c>
      <c r="LE72" s="12">
        <f>LE71/LE$6</f>
        <v>1.0430491896074903</v>
      </c>
      <c r="LF72" s="12">
        <f>LF71/LF$6</f>
        <v>1.0760924828816159</v>
      </c>
      <c r="LG72" s="7"/>
      <c r="LH72" s="7"/>
      <c r="LI72" s="12"/>
      <c r="LJ72" s="72" t="e">
        <f>LJ71/LJ$6</f>
        <v>#DIV/0!</v>
      </c>
      <c r="LK72" s="72" t="e">
        <f>LK71/LK$6</f>
        <v>#DIV/0!</v>
      </c>
      <c r="LL72" s="12">
        <f>LL71/LL$6</f>
        <v>1.4850746268656716</v>
      </c>
      <c r="LM72" s="12">
        <f>LM71/LM$6</f>
        <v>0.74253731343283591</v>
      </c>
      <c r="LN72" s="12">
        <f>LN71/LN$6</f>
        <v>1.3050655811849841</v>
      </c>
      <c r="LO72" s="12">
        <f>LO71/LO$6</f>
        <v>1.1843000188928774</v>
      </c>
      <c r="LP72" s="12">
        <f>LP71/LP$6</f>
        <v>1.1756840796019901</v>
      </c>
      <c r="LQ72" s="12">
        <f>LQ71/LQ$6</f>
        <v>0.82115891132572427</v>
      </c>
      <c r="LR72" s="12">
        <f>LR71/LR$6</f>
        <v>1.2566016073478758</v>
      </c>
      <c r="LS72" s="12">
        <f>LS71/LS$6</f>
        <v>1.1953039679650528</v>
      </c>
      <c r="LT72" s="7"/>
      <c r="LU72" s="12">
        <f>LU71/LU$6</f>
        <v>1.0774062010384187</v>
      </c>
      <c r="LV72" s="12">
        <f>LV71/LV$6</f>
        <v>0.97638008664193709</v>
      </c>
      <c r="LW72" s="7"/>
      <c r="LX72" s="7"/>
      <c r="LY72" s="12"/>
      <c r="LZ72" s="7"/>
      <c r="MA72" s="7"/>
      <c r="MB72" s="7"/>
      <c r="MC72" s="12"/>
      <c r="MD72" s="12"/>
      <c r="ME72" s="12"/>
      <c r="MF72" s="12"/>
      <c r="MG72" s="12">
        <f>MG71/MG$6</f>
        <v>1.9385922647126004E-4</v>
      </c>
      <c r="MH72" s="12">
        <f>MH71/MH$6</f>
        <v>1.5268245292374396E-4</v>
      </c>
      <c r="MI72" s="12">
        <f>MI71/MI$6</f>
        <v>9.6372996946268057E-5</v>
      </c>
      <c r="MJ72" s="12">
        <f>MJ71/MJ$6</f>
        <v>1.6005885950160526E-4</v>
      </c>
      <c r="MK72" s="12">
        <f>MK71/MK$6</f>
        <v>2.6405230668340818E-3</v>
      </c>
      <c r="ML72" s="12">
        <f>ML71/ML$6</f>
        <v>1.8143106309661099E-4</v>
      </c>
      <c r="MM72" s="12">
        <f>MM71/MM$6</f>
        <v>1.9396598429414062E-4</v>
      </c>
      <c r="MN72" s="12">
        <f>MN71/MN$6</f>
        <v>2.2218692195758436E-4</v>
      </c>
      <c r="MO72" s="12">
        <f>MO71/MO$6</f>
        <v>2.9696282927366916E-4</v>
      </c>
      <c r="MP72" s="12">
        <f>MP71/MP$6</f>
        <v>3.5561379961709465E-3</v>
      </c>
      <c r="MQ72" s="12">
        <f>MQ71/MQ$6</f>
        <v>1.6175756146566666E-4</v>
      </c>
      <c r="MR72" s="12">
        <f>MR71/MR$6</f>
        <v>2.9206737586208903E-4</v>
      </c>
      <c r="MS72" s="12">
        <f>MS71/MS$6</f>
        <v>1.4066868918606172E-4</v>
      </c>
      <c r="MT72" s="12">
        <f>MT71/MT$6</f>
        <v>3.6608170009981575E-3</v>
      </c>
      <c r="MU72" s="12">
        <f>MU71/MU$6</f>
        <v>1.9624778059497327E-4</v>
      </c>
      <c r="MV72" s="12">
        <f>MV71/MV$6</f>
        <v>1.7689214419072238E-4</v>
      </c>
      <c r="MW72" s="12">
        <f>MW71/MW$6</f>
        <v>2.7864806208684185E-4</v>
      </c>
      <c r="MX72" s="12">
        <f>MX71/MX$6</f>
        <v>1.2021088876222896E-4</v>
      </c>
      <c r="MY72" s="12">
        <f>MY71/MY$6</f>
        <v>1.9251534032339719E-4</v>
      </c>
      <c r="MZ72" s="12">
        <f>MZ71/MZ$6</f>
        <v>9.6114020665971525E-4</v>
      </c>
      <c r="NA72" s="7"/>
      <c r="NB72" s="7"/>
      <c r="NC72" s="12">
        <f>NC71/NC$6</f>
        <v>1.0237338423713076</v>
      </c>
      <c r="ND72" s="12">
        <f>ND71/ND$6</f>
        <v>0.97742223289432439</v>
      </c>
      <c r="NE72" s="12">
        <f>NE71/NE$6</f>
        <v>1.0168948298506928</v>
      </c>
      <c r="NF72" s="12">
        <f>NF71/NF$6</f>
        <v>1.058164262517818</v>
      </c>
      <c r="NG72" s="12">
        <f>NG71/NG$6</f>
        <v>1.0874676197074697</v>
      </c>
      <c r="NH72" s="12">
        <f>NH71/NH$6</f>
        <v>0.96791648598454827</v>
      </c>
      <c r="NI72" s="12">
        <f>NI71/NI$6</f>
        <v>0.98015158869179275</v>
      </c>
      <c r="NJ72" s="12">
        <f>NJ71/NJ$6</f>
        <v>1.029635142975192</v>
      </c>
      <c r="NK72" s="12">
        <f>NK71/NK$6</f>
        <v>1.0023472582861106</v>
      </c>
      <c r="NL72" s="12">
        <f>NL71/NL$6</f>
        <v>0.81489848261935816</v>
      </c>
      <c r="NM72" s="12">
        <f>NM71/NM$6</f>
        <v>1.0502717699030697</v>
      </c>
      <c r="NN72" s="12">
        <f>NN71/NN$6</f>
        <v>0.96791648598454827</v>
      </c>
      <c r="NO72" s="12">
        <f>NO71/NO$6</f>
        <v>0.98015158869179275</v>
      </c>
      <c r="NP72" s="12">
        <f>NP71/NP$6</f>
        <v>1.029635142975192</v>
      </c>
      <c r="NQ72" s="12">
        <f>NQ71/NQ$6</f>
        <v>0.97531119295931612</v>
      </c>
    </row>
    <row r="73" spans="1:381">
      <c r="A73" s="7" t="str">
        <f>A11</f>
        <v>Almond%</v>
      </c>
      <c r="B73" s="7"/>
      <c r="C73" s="7">
        <f>C11</f>
        <v>0.51491608523477272</v>
      </c>
      <c r="D73" s="7">
        <f>D11</f>
        <v>0.48508391476522722</v>
      </c>
      <c r="E73" s="7">
        <f>E11</f>
        <v>6.4982085611917789E-2</v>
      </c>
      <c r="F73" s="7">
        <f>F11</f>
        <v>9.119366396379408E-2</v>
      </c>
      <c r="G73" s="7">
        <f>G11</f>
        <v>4.4239109937771075E-2</v>
      </c>
      <c r="H73" s="7">
        <f>H11</f>
        <v>8.7422213841221952E-2</v>
      </c>
      <c r="I73" s="7">
        <f>I11</f>
        <v>0.31725438431076747</v>
      </c>
      <c r="J73" s="7">
        <f>J11</f>
        <v>0.20105600603432019</v>
      </c>
      <c r="K73" s="7">
        <f>K11</f>
        <v>0.17194041108806335</v>
      </c>
      <c r="L73" s="7">
        <f>L11</f>
        <v>2.1912125212144071E-2</v>
      </c>
      <c r="M73" s="7">
        <f>M11</f>
        <v>0.20041485951348292</v>
      </c>
      <c r="N73" s="7">
        <f>N11</f>
        <v>8.7422213841221952E-2</v>
      </c>
      <c r="O73" s="7">
        <f>O11</f>
        <v>0.31725438431076747</v>
      </c>
      <c r="P73" s="7">
        <f>P11</f>
        <v>0.20105600603432019</v>
      </c>
      <c r="Q73" s="7">
        <f>Q11</f>
        <v>0.19385253630020743</v>
      </c>
      <c r="R73" s="7"/>
      <c r="S73" s="7">
        <f>S11</f>
        <v>0.134996191926885</v>
      </c>
      <c r="T73" s="7">
        <f>T11</f>
        <v>0.13642421934501142</v>
      </c>
      <c r="U73" s="7">
        <f>U11</f>
        <v>3.893754760091394E-2</v>
      </c>
      <c r="V73" s="7">
        <f>V11</f>
        <v>0.34463061690784463</v>
      </c>
      <c r="W73" s="7">
        <f>W11</f>
        <v>0.18545316070068546</v>
      </c>
      <c r="X73" s="7">
        <f>X11</f>
        <v>0.11528941355674029</v>
      </c>
      <c r="Y73" s="7">
        <f>Y11</f>
        <v>4.4268849961919265E-2</v>
      </c>
      <c r="Z73" s="7"/>
      <c r="AA73" s="7">
        <f>AA11</f>
        <v>0.81759329779131762</v>
      </c>
      <c r="AB73" s="7">
        <f>AB11</f>
        <v>1.5232292460015233E-3</v>
      </c>
      <c r="AC73" s="7">
        <f>AC11</f>
        <v>4.9124143183549122E-2</v>
      </c>
      <c r="AD73" s="7">
        <f>AD11</f>
        <v>2.4942878903274943E-2</v>
      </c>
      <c r="AE73" s="7">
        <f>AE11</f>
        <v>9.4249809596344256E-2</v>
      </c>
      <c r="AF73" s="7">
        <f>AF11</f>
        <v>1.2566641279512566E-2</v>
      </c>
      <c r="AG73" s="7">
        <f>AG11</f>
        <v>0</v>
      </c>
      <c r="AH73" s="7"/>
      <c r="AI73" s="7">
        <f>AI11</f>
        <v>1.904036557501904E-3</v>
      </c>
      <c r="AJ73" s="7">
        <f>AJ11</f>
        <v>1.4851485148514851E-2</v>
      </c>
      <c r="AK73" s="7">
        <f>AK11</f>
        <v>0.26285224676313784</v>
      </c>
      <c r="AL73" s="7">
        <f>AL11</f>
        <v>0.4361195734958111</v>
      </c>
      <c r="AM73" s="7">
        <f>AM11</f>
        <v>0.28427265803503426</v>
      </c>
      <c r="AN73" s="7"/>
      <c r="AO73" s="7"/>
      <c r="AP73" s="7">
        <f>AP11</f>
        <v>0.27142041127189642</v>
      </c>
      <c r="AQ73" s="7">
        <f>AQ11</f>
        <v>0.36567022086824069</v>
      </c>
      <c r="AR73" s="7">
        <f>AR11</f>
        <v>0.3055978674790556</v>
      </c>
      <c r="AS73" s="7">
        <f>AS11</f>
        <v>5.4169840060929168E-2</v>
      </c>
      <c r="AT73" s="7">
        <f>AT11</f>
        <v>3.1416603198781414E-3</v>
      </c>
      <c r="AU73" s="7">
        <f>AU11</f>
        <v>8.6633663366336641E-3</v>
      </c>
      <c r="AV73" s="7">
        <f>AV11</f>
        <v>0.57102056359482101</v>
      </c>
      <c r="AW73" s="7"/>
      <c r="AX73" s="7">
        <f>AX11</f>
        <v>4.3400256300726185E-2</v>
      </c>
      <c r="AY73" s="7">
        <f>AY11</f>
        <v>0.14096539940196498</v>
      </c>
      <c r="AZ73" s="7">
        <f>AZ11</f>
        <v>0.5594190516873131</v>
      </c>
      <c r="BA73" s="7">
        <f>BA11</f>
        <v>3.972661255873558E-2</v>
      </c>
      <c r="BB73" s="7">
        <f>BB11</f>
        <v>6.322084579239641E-3</v>
      </c>
      <c r="BC73" s="7">
        <f>BC11</f>
        <v>2.7765912003417343E-2</v>
      </c>
      <c r="BD73" s="7">
        <f>BD11</f>
        <v>5.5702691157624946E-2</v>
      </c>
      <c r="BE73" s="7">
        <f>BE11</f>
        <v>1.5805211448099103E-2</v>
      </c>
      <c r="BF73" s="7">
        <f>BF11</f>
        <v>0.11089278086287911</v>
      </c>
      <c r="BG73" s="7"/>
      <c r="BH73" s="7">
        <f>BH11</f>
        <v>2.5265099124020286E-2</v>
      </c>
      <c r="BI73" s="7">
        <f>BI11</f>
        <v>6.1779621945597047E-3</v>
      </c>
      <c r="BJ73" s="7">
        <f>BJ11</f>
        <v>0.29654218533886584</v>
      </c>
      <c r="BK73" s="7">
        <f>BK11</f>
        <v>0.2496081143384048</v>
      </c>
      <c r="BL73" s="7">
        <f>BL11</f>
        <v>0.22203780544029506</v>
      </c>
      <c r="BM73" s="7">
        <f>BM11</f>
        <v>0.23162747810050716</v>
      </c>
      <c r="BN73" s="7">
        <f>BN11</f>
        <v>1.8441678192715537E-4</v>
      </c>
      <c r="BO73" s="7"/>
      <c r="BP73" s="7">
        <f>BP11</f>
        <v>0.67365642089383371</v>
      </c>
      <c r="BQ73" s="7">
        <f>BQ11</f>
        <v>0.71291008845593995</v>
      </c>
      <c r="BR73" s="7">
        <f>BR11</f>
        <v>0.14292912327846827</v>
      </c>
      <c r="BS73" s="7">
        <f>BS11</f>
        <v>0.41523905497704622</v>
      </c>
      <c r="BT73" s="7">
        <f>BT11</f>
        <v>9.7133579666330752E-2</v>
      </c>
      <c r="BU73" s="7">
        <f>BU11</f>
        <v>2.9224051058112193E-2</v>
      </c>
      <c r="BV73" s="7">
        <f>BV11</f>
        <v>2.8384279475982533E-2</v>
      </c>
      <c r="BW73" s="7">
        <f>BW11</f>
        <v>0.28708991154405999</v>
      </c>
      <c r="BX73" s="7">
        <f>BX11</f>
        <v>0.1740006718172657</v>
      </c>
      <c r="BY73" s="7">
        <f>BY11</f>
        <v>4.2212518195050945E-2</v>
      </c>
      <c r="BZ73" s="7">
        <f>BZ11</f>
        <v>3.81256298286866E-2</v>
      </c>
      <c r="CA73" s="7">
        <f>CA11</f>
        <v>2.1778076363229201E-2</v>
      </c>
      <c r="CB73" s="7">
        <f>CB11</f>
        <v>1.0973015339827566E-2</v>
      </c>
      <c r="CC73" s="7">
        <f>CC11</f>
        <v>0.48135707087672153</v>
      </c>
      <c r="CD73" s="7">
        <f>CD11</f>
        <v>0.76575947894859264</v>
      </c>
      <c r="CE73" s="7">
        <f>CE11</f>
        <v>4.5475692021400324E-2</v>
      </c>
      <c r="CF73" s="7">
        <f>CF11</f>
        <v>0.52140032565712957</v>
      </c>
      <c r="CG73" s="7">
        <f>CG11</f>
        <v>0.1359618515933938</v>
      </c>
      <c r="CH73" s="7">
        <f>CH11</f>
        <v>3.7101651546871367E-2</v>
      </c>
      <c r="CI73" s="7">
        <f>CI11</f>
        <v>2.5819958129797628E-2</v>
      </c>
      <c r="CJ73" s="7">
        <f>CJ11</f>
        <v>0.2342405210514073</v>
      </c>
      <c r="CK73" s="7">
        <f>CK11</f>
        <v>0.15143056524773202</v>
      </c>
      <c r="CL73" s="7">
        <f>CL11</f>
        <v>4.4545243079785996E-2</v>
      </c>
      <c r="CM73" s="7">
        <f>CM11</f>
        <v>5.8153058850895561E-3</v>
      </c>
      <c r="CN73" s="7">
        <f>CN11</f>
        <v>2.1516631774831357E-2</v>
      </c>
      <c r="CO73" s="7">
        <f>CO11</f>
        <v>1.0932775063968364E-2</v>
      </c>
      <c r="CP73" s="7">
        <f>CP11</f>
        <v>0.51864292912327847</v>
      </c>
      <c r="CQ73" s="7">
        <f>CQ11</f>
        <v>0.66386010362694303</v>
      </c>
      <c r="CR73" s="7">
        <f>CR11</f>
        <v>0.23337651122625216</v>
      </c>
      <c r="CS73" s="7">
        <f>CS11</f>
        <v>0.31670984455958551</v>
      </c>
      <c r="CT73" s="7">
        <f>CT11</f>
        <v>6.1096718480138167E-2</v>
      </c>
      <c r="CU73" s="7">
        <f>CU11</f>
        <v>2.1912780656303973E-2</v>
      </c>
      <c r="CV73" s="7">
        <f>CV11</f>
        <v>3.0764248704663211E-2</v>
      </c>
      <c r="CW73" s="7">
        <f>CW11</f>
        <v>0.33613989637305697</v>
      </c>
      <c r="CX73" s="7">
        <f>CX11</f>
        <v>0.19494818652849741</v>
      </c>
      <c r="CY73" s="7">
        <f>CY11</f>
        <v>4.0047495682210707E-2</v>
      </c>
      <c r="CZ73" s="7">
        <f>CZ11</f>
        <v>6.811312607944732E-2</v>
      </c>
      <c r="DA73" s="7">
        <f>DA11</f>
        <v>2.2020725388601035E-2</v>
      </c>
      <c r="DB73" s="7">
        <f>DB11</f>
        <v>1.1010362694300517E-2</v>
      </c>
      <c r="DC73" s="7"/>
      <c r="DD73" s="7">
        <f>DD11</f>
        <v>0.56092777673015271</v>
      </c>
      <c r="DE73" s="7">
        <f>DE11</f>
        <v>0.26856496322836132</v>
      </c>
      <c r="DF73" s="7">
        <f>DF11</f>
        <v>8.6253064303224589E-2</v>
      </c>
      <c r="DG73" s="7">
        <f>DG11</f>
        <v>2.1459551197435416E-2</v>
      </c>
      <c r="DH73" s="7">
        <f>DH11</f>
        <v>6.2606072034697337E-3</v>
      </c>
      <c r="DI73" s="7"/>
      <c r="DJ73" s="7">
        <f>DJ11</f>
        <v>5.6948896850839148E-2</v>
      </c>
      <c r="DK73" s="7">
        <f>DK11</f>
        <v>8.6102206298321701E-2</v>
      </c>
      <c r="DL73" s="7">
        <f>DL11</f>
        <v>0.8004148595134829</v>
      </c>
      <c r="DM73" s="7">
        <f>DM11</f>
        <v>0.82949273995851402</v>
      </c>
      <c r="DN73" s="7"/>
      <c r="DO73" s="7"/>
      <c r="DP73" s="7">
        <f>DP11</f>
        <v>0.21347754573094752</v>
      </c>
      <c r="DQ73" s="7">
        <f>DQ11</f>
        <v>0.15306783631560583</v>
      </c>
      <c r="DR73" s="7">
        <f>DR11</f>
        <v>8.7972885410955493E-2</v>
      </c>
      <c r="DS73" s="7">
        <f>DS11</f>
        <v>0.38683148083536861</v>
      </c>
      <c r="DT73" s="7">
        <f>DT11</f>
        <v>0.15865025170712257</v>
      </c>
      <c r="DU73" s="7"/>
      <c r="DV73" s="7"/>
      <c r="DW73" s="7" t="e">
        <f>DW11</f>
        <v>#DIV/0!</v>
      </c>
      <c r="DX73" s="7" t="e">
        <f>DX11</f>
        <v>#DIV/0!</v>
      </c>
      <c r="DY73" s="7"/>
      <c r="DZ73" s="31" t="str">
        <f>DZ11</f>
        <v>500/10k</v>
      </c>
      <c r="EA73" s="7">
        <f>EA11</f>
        <v>0.10945273631840796</v>
      </c>
      <c r="EB73" s="7">
        <f>EB11</f>
        <v>0.48756218905472637</v>
      </c>
      <c r="EC73" s="7">
        <f>EC11</f>
        <v>0.45273631840796019</v>
      </c>
      <c r="ED73" s="7">
        <f>ED11</f>
        <v>0.44278606965174128</v>
      </c>
      <c r="EE73" s="7">
        <f>EE11</f>
        <v>0.60696517412935325</v>
      </c>
      <c r="EF73" s="7"/>
      <c r="EG73" s="7"/>
      <c r="EH73" s="7">
        <f>EH11</f>
        <v>0.27205882352941174</v>
      </c>
      <c r="EI73" s="7">
        <f>EI11</f>
        <v>6.6176470588235295E-2</v>
      </c>
      <c r="EJ73" s="7">
        <f>EJ11</f>
        <v>0.13970588235294118</v>
      </c>
      <c r="EK73" s="7">
        <f>EK11</f>
        <v>0.18382352941176472</v>
      </c>
      <c r="EL73" s="7">
        <f>EL11</f>
        <v>0.16911764705882354</v>
      </c>
      <c r="EM73" s="7">
        <f>EM11</f>
        <v>0.16911764705882354</v>
      </c>
      <c r="EN73" s="7">
        <f>EN11</f>
        <v>0.52941176470588236</v>
      </c>
      <c r="EO73" s="7">
        <f>EO11</f>
        <v>0.47058823529411764</v>
      </c>
      <c r="EP73" s="7">
        <f>EP11</f>
        <v>5.1470588235294115E-2</v>
      </c>
      <c r="EQ73" s="7">
        <f>EQ11</f>
        <v>2.9411764705882353E-2</v>
      </c>
      <c r="ER73" s="7">
        <f>ER11</f>
        <v>0.10294117647058823</v>
      </c>
      <c r="ES73" s="7">
        <f>ES11</f>
        <v>0.81617647058823528</v>
      </c>
      <c r="ET73" s="7">
        <f>ET11</f>
        <v>0.47794117647058826</v>
      </c>
      <c r="EU73" s="7">
        <f>EU11</f>
        <v>0.38235294117647056</v>
      </c>
      <c r="EV73" s="7">
        <f>EV11</f>
        <v>0.13970588235294118</v>
      </c>
      <c r="EW73" s="7">
        <f>EW11</f>
        <v>0.22794117647058823</v>
      </c>
      <c r="EX73" s="7">
        <f>EX11</f>
        <v>0.38235294117647056</v>
      </c>
      <c r="EY73" s="7">
        <f>EY11</f>
        <v>0.3235294117647059</v>
      </c>
      <c r="EZ73" s="7">
        <f>EZ11</f>
        <v>6.6176470588235295E-2</v>
      </c>
      <c r="FA73" s="7"/>
      <c r="FB73" s="7"/>
      <c r="FC73" s="7">
        <f>FC11</f>
        <v>0.21739130434782608</v>
      </c>
      <c r="FD73" s="7">
        <f>FD11</f>
        <v>0.69565217391304346</v>
      </c>
      <c r="FE73" s="7">
        <f>FE11</f>
        <v>8.6956521739130432E-2</v>
      </c>
      <c r="FF73" s="7">
        <f>FF11</f>
        <v>0</v>
      </c>
      <c r="FG73" s="7">
        <f>FG11</f>
        <v>0.2608695652173913</v>
      </c>
      <c r="FH73" s="7">
        <f>FH11</f>
        <v>0.73913043478260865</v>
      </c>
      <c r="FI73" s="7">
        <f>FI11</f>
        <v>0.21739130434782608</v>
      </c>
      <c r="FJ73" s="7">
        <f>FJ11</f>
        <v>8.6956521739130432E-2</v>
      </c>
      <c r="FK73" s="7">
        <f>FK11</f>
        <v>8.6956521739130432E-2</v>
      </c>
      <c r="FL73" s="7">
        <f>FL11</f>
        <v>0.34782608695652173</v>
      </c>
      <c r="FM73" s="7">
        <f>FM11</f>
        <v>0.2608695652173913</v>
      </c>
      <c r="FN73" s="7">
        <f>FN11</f>
        <v>0.13043478260869565</v>
      </c>
      <c r="FO73" s="7">
        <f>FO11</f>
        <v>0.86956521739130432</v>
      </c>
      <c r="FP73" s="7">
        <f>FP11</f>
        <v>4.3478260869565216E-2</v>
      </c>
      <c r="FQ73" s="7">
        <f>FQ11</f>
        <v>0.69565217391304346</v>
      </c>
      <c r="FR73" s="7">
        <f>FR11</f>
        <v>0.2608695652173913</v>
      </c>
      <c r="FS73" s="40">
        <f>FS10</f>
        <v>11414</v>
      </c>
      <c r="FT73" s="43">
        <f>FT10</f>
        <v>30</v>
      </c>
      <c r="FU73" s="7">
        <f>FU11</f>
        <v>0.20300000000000001</v>
      </c>
      <c r="FV73" s="7">
        <f>FV11</f>
        <v>1.2E-2</v>
      </c>
      <c r="FW73" s="7">
        <f>FW11</f>
        <v>0</v>
      </c>
      <c r="FX73" s="7">
        <f>FX11</f>
        <v>8.7999999999999995E-2</v>
      </c>
      <c r="FY73" s="7">
        <f>FY11</f>
        <v>0.27100000000000002</v>
      </c>
      <c r="FZ73" s="7">
        <f>FZ11</f>
        <v>0.27100000000000002</v>
      </c>
      <c r="GA73" s="7">
        <f>GA11</f>
        <v>0.155</v>
      </c>
      <c r="GB73" s="7">
        <f>GB11</f>
        <v>0.09</v>
      </c>
      <c r="GC73" s="7">
        <f>GC11</f>
        <v>0.125</v>
      </c>
      <c r="GD73" s="7"/>
      <c r="GE73" s="50">
        <f>GE10</f>
        <v>48101.3</v>
      </c>
      <c r="GF73" s="7">
        <f>GF11</f>
        <v>0.13200000000000001</v>
      </c>
      <c r="GG73" s="7">
        <f>GG11</f>
        <v>4.8000000000000001E-2</v>
      </c>
      <c r="GH73" s="7">
        <f>GH11</f>
        <v>0.14499999999999999</v>
      </c>
      <c r="GI73" s="7">
        <f>GI11</f>
        <v>0.14000000000000001</v>
      </c>
      <c r="GJ73" s="7">
        <f>GJ11</f>
        <v>0.156</v>
      </c>
      <c r="GK73" s="7">
        <f>GK11</f>
        <v>0.111</v>
      </c>
      <c r="GL73" s="7">
        <f>GL11</f>
        <v>7.2999999999999995E-2</v>
      </c>
      <c r="GM73" s="7">
        <f>GM11</f>
        <v>0.125</v>
      </c>
      <c r="GN73" s="7">
        <f>GN11</f>
        <v>5.0999999999999997E-2</v>
      </c>
      <c r="GO73" s="7">
        <f>GO11</f>
        <v>1.7999999999999999E-2</v>
      </c>
      <c r="GP73" s="50">
        <f>GP10</f>
        <v>206731</v>
      </c>
      <c r="GQ73" s="43">
        <f>GQ10</f>
        <v>4.2978256304923148</v>
      </c>
      <c r="GR73" s="7"/>
      <c r="GS73" s="7">
        <f>GS11</f>
        <v>0.35199999999999998</v>
      </c>
      <c r="GT73" s="7">
        <f>GT11</f>
        <v>0.45</v>
      </c>
      <c r="GU73" s="7">
        <f>GU11</f>
        <v>0.13800000000000001</v>
      </c>
      <c r="GV73" s="7">
        <f>GV11</f>
        <v>6.0999999999999999E-2</v>
      </c>
      <c r="GW73" s="7"/>
      <c r="GX73" s="7">
        <f>GX11</f>
        <v>0.39700000000000002</v>
      </c>
      <c r="GY73" s="7">
        <f>GY11</f>
        <v>0.125</v>
      </c>
      <c r="GZ73" s="7"/>
      <c r="HA73" s="7">
        <f>HA11</f>
        <v>0.68200000000000005</v>
      </c>
      <c r="HB73" s="7">
        <f>HB11</f>
        <v>0.54</v>
      </c>
      <c r="HC73" s="7">
        <f>HC11</f>
        <v>0.84399999999999997</v>
      </c>
      <c r="HD73" s="7">
        <f>HD11</f>
        <v>0.72399999999999998</v>
      </c>
      <c r="HE73" s="7">
        <f>HE11</f>
        <v>0.27</v>
      </c>
      <c r="HF73" s="7">
        <f>HF11</f>
        <v>0.95599999999999996</v>
      </c>
      <c r="HG73" s="7">
        <f>HG11</f>
        <v>0.91273468002564884</v>
      </c>
      <c r="HH73" s="7">
        <f>HH11</f>
        <v>0.9265304772309656</v>
      </c>
      <c r="HI73" s="7"/>
      <c r="HJ73" s="7">
        <f>HJ11</f>
        <v>0.77700000000000002</v>
      </c>
      <c r="HK73" s="7">
        <f>HK11</f>
        <v>0.71199999999999997</v>
      </c>
      <c r="HL73" s="7">
        <f>HL11</f>
        <v>0.75600000000000001</v>
      </c>
      <c r="HM73" s="7">
        <f>HM11</f>
        <v>0.35299999999999998</v>
      </c>
      <c r="HN73" s="7">
        <f>HN11</f>
        <v>8.6999999999999994E-2</v>
      </c>
      <c r="HO73" s="7">
        <f>HO11</f>
        <v>0.11899999999999999</v>
      </c>
      <c r="HP73" s="7">
        <f>HP11</f>
        <v>4.5999999999999999E-2</v>
      </c>
      <c r="HQ73" s="7">
        <f>HQ11</f>
        <v>0</v>
      </c>
      <c r="HR73" s="7">
        <f>HR11</f>
        <v>0.19400000000000001</v>
      </c>
      <c r="HS73" s="7">
        <f>HS11</f>
        <v>0.16400000000000001</v>
      </c>
      <c r="HT73" s="7"/>
      <c r="HU73" s="7">
        <f>HU11</f>
        <v>0.01</v>
      </c>
      <c r="HV73" s="7">
        <f>HV11</f>
        <v>1.4999999999999999E-2</v>
      </c>
      <c r="HW73" s="7">
        <f>HW11</f>
        <v>0.67400000000000004</v>
      </c>
      <c r="HX73" s="7">
        <f>HX11</f>
        <v>0.14309366634800105</v>
      </c>
      <c r="HY73" s="7">
        <f>HY11</f>
        <v>1.7000000000000001E-2</v>
      </c>
      <c r="HZ73" s="7">
        <f>HZ11</f>
        <v>0.14200051199440586</v>
      </c>
      <c r="IA73" s="7"/>
      <c r="IB73" s="7">
        <f>IB11</f>
        <v>0.222</v>
      </c>
      <c r="IC73" s="7">
        <f>IC11</f>
        <v>0.30099999999999999</v>
      </c>
      <c r="ID73" s="7">
        <f>ID11</f>
        <v>0.22700000000000001</v>
      </c>
      <c r="IE73" s="7">
        <f>IE11</f>
        <v>0.14869923729996792</v>
      </c>
      <c r="IF73" s="7">
        <f>IF11</f>
        <v>8.561146435339656E-2</v>
      </c>
      <c r="IG73" s="7">
        <f>IG11</f>
        <v>1.4999999999999999E-2</v>
      </c>
      <c r="IH73" s="7"/>
      <c r="II73" s="7">
        <f>II11</f>
        <v>0.90100000000000002</v>
      </c>
      <c r="IJ73" s="7">
        <f>IJ11</f>
        <v>6.2351959214552617E-2</v>
      </c>
      <c r="IK73" s="7">
        <f>IK11</f>
        <v>1.4999999999999999E-2</v>
      </c>
      <c r="IL73" s="7">
        <f>IL11</f>
        <v>2.1532735554162595E-2</v>
      </c>
      <c r="IM73" s="7"/>
      <c r="IN73" s="7">
        <f>IN11</f>
        <v>0.106</v>
      </c>
      <c r="IO73" s="7">
        <f>IO11</f>
        <v>0.188</v>
      </c>
      <c r="IP73" s="7">
        <f>IP11</f>
        <v>3.6999999999999998E-2</v>
      </c>
      <c r="IQ73" s="7">
        <f>IQ11</f>
        <v>0.22700000000000001</v>
      </c>
      <c r="IR73" s="7">
        <f>IR11</f>
        <v>5.3999999999999999E-2</v>
      </c>
      <c r="IS73" s="7">
        <f>IS11</f>
        <v>9.8000000000000004E-2</v>
      </c>
      <c r="IT73" s="7">
        <f>IT11</f>
        <v>0.14599999999999999</v>
      </c>
      <c r="IU73" s="7">
        <f>IU11</f>
        <v>7.0000000000000007E-2</v>
      </c>
      <c r="IV73" s="7">
        <f>IV11</f>
        <v>0.08</v>
      </c>
      <c r="IW73" s="7">
        <f>IW11</f>
        <v>9.5000000000000001E-2</v>
      </c>
      <c r="IX73" s="7">
        <f>IX11</f>
        <v>8.2000000000000003E-2</v>
      </c>
      <c r="IY73" s="7">
        <f>IY11</f>
        <v>1.7000000000000001E-2</v>
      </c>
      <c r="IZ73" s="7">
        <f>IZ11</f>
        <v>0.109</v>
      </c>
      <c r="JA73" s="7">
        <f>JA11</f>
        <v>0.30535518440352205</v>
      </c>
      <c r="JB73" s="7">
        <f>JB11</f>
        <v>0.13900000000000001</v>
      </c>
      <c r="JC73" s="7">
        <f>JC11</f>
        <v>0.71621654264629342</v>
      </c>
      <c r="JD73" s="7">
        <f>JD11</f>
        <v>7.1999999999999995E-2</v>
      </c>
      <c r="JE73" s="7">
        <f>JE11</f>
        <v>6.7000000000000004E-2</v>
      </c>
      <c r="JF73" s="7">
        <f>JF11</f>
        <v>6.4000000000000001E-2</v>
      </c>
      <c r="JG73" s="7">
        <f>JG11</f>
        <v>8.2000000000000003E-2</v>
      </c>
      <c r="JH73" s="7">
        <f>JH11</f>
        <v>0.41</v>
      </c>
      <c r="JI73" s="7">
        <f>JI11</f>
        <v>8.7999999999999995E-2</v>
      </c>
      <c r="JJ73" s="7">
        <f>JJ11</f>
        <v>0.15802310486574492</v>
      </c>
      <c r="JK73" s="7">
        <f>JK11</f>
        <v>0.14316123331238284</v>
      </c>
      <c r="JL73" s="7">
        <f>JL11</f>
        <v>0.20100000000000001</v>
      </c>
      <c r="JM73" s="7"/>
      <c r="JN73" s="7"/>
      <c r="JO73" s="7">
        <f>JO11</f>
        <v>0.11988786279683378</v>
      </c>
      <c r="JP73" s="7">
        <f>JP11</f>
        <v>0.23672493403693931</v>
      </c>
      <c r="JQ73" s="7">
        <f>JQ11</f>
        <v>0.15171503957783641</v>
      </c>
      <c r="JR73" s="7">
        <f>JR11</f>
        <v>0.13341029023746701</v>
      </c>
      <c r="JS73" s="7">
        <f>JS11</f>
        <v>8.2618733509234835E-2</v>
      </c>
      <c r="JT73" s="7">
        <f>JT11</f>
        <v>7.561015831134564E-2</v>
      </c>
      <c r="JU73" s="7">
        <f>JU11</f>
        <v>7.8578496042216353E-2</v>
      </c>
      <c r="JV73" s="7">
        <f>JV11</f>
        <v>4.3288258575197892E-2</v>
      </c>
      <c r="JW73" s="7">
        <f>JW11</f>
        <v>7.8166226912928766E-2</v>
      </c>
      <c r="JX73" s="7">
        <f>JX11</f>
        <v>0.14429419525065962</v>
      </c>
      <c r="JY73" s="7">
        <f>JY11</f>
        <v>0.1012532981530343</v>
      </c>
      <c r="JZ73" s="7">
        <f>JZ11</f>
        <v>4.3040897097625333E-2</v>
      </c>
      <c r="KA73" s="1"/>
      <c r="KB73" s="7">
        <f>KB11</f>
        <v>0.93708600000000009</v>
      </c>
      <c r="KC73" s="7">
        <f>KC11</f>
        <v>0.54966899999999996</v>
      </c>
      <c r="KD73" s="7">
        <f>KD11</f>
        <v>0.94370799999999999</v>
      </c>
      <c r="KE73" s="7">
        <f>KE11</f>
        <v>0.68874199999999997</v>
      </c>
      <c r="KF73" s="7">
        <f>KF11</f>
        <v>0.90066299999999999</v>
      </c>
      <c r="KG73" s="7">
        <f>KG11</f>
        <v>0.45364199999999999</v>
      </c>
      <c r="KH73" s="7">
        <f>KH11</f>
        <v>0.55298000000000003</v>
      </c>
      <c r="KI73" s="7">
        <f>KI11</f>
        <v>0.6092709999999999</v>
      </c>
      <c r="KJ73" s="7">
        <f>KJ11</f>
        <v>0.76490000000000002</v>
      </c>
      <c r="KK73" s="7">
        <f>KK11</f>
        <v>0.69867599999999996</v>
      </c>
      <c r="KL73" s="7">
        <f>KL11</f>
        <v>0.84</v>
      </c>
      <c r="KM73" s="7">
        <f>KM11</f>
        <v>0.59602699999999997</v>
      </c>
      <c r="KN73" s="7">
        <f>KN11</f>
        <v>0.32781399999999999</v>
      </c>
      <c r="KO73" s="7">
        <f>KO11</f>
        <v>0.38079499999999999</v>
      </c>
      <c r="KP73" s="7">
        <f>KP11</f>
        <v>0.881081</v>
      </c>
      <c r="KQ73" s="7">
        <f>KQ11</f>
        <v>0.50662300000000005</v>
      </c>
      <c r="KR73" s="7">
        <f>KR11</f>
        <v>0.89403999999999995</v>
      </c>
      <c r="KS73" s="7">
        <f>KS11</f>
        <v>0.90066199999999996</v>
      </c>
      <c r="KT73" s="7">
        <f>KT11</f>
        <v>0.629139</v>
      </c>
      <c r="KU73" s="7">
        <f>KU11</f>
        <v>0.66887399999999997</v>
      </c>
      <c r="KV73" s="7">
        <f>KV11</f>
        <v>0.5</v>
      </c>
      <c r="KW73" s="7">
        <f>KW11</f>
        <v>0.74172199999999999</v>
      </c>
      <c r="KX73" s="7">
        <f>KX11</f>
        <v>0.76</v>
      </c>
      <c r="KY73" s="7">
        <f>KY11</f>
        <v>0.79</v>
      </c>
      <c r="KZ73" s="7">
        <f>KZ11</f>
        <v>0.78</v>
      </c>
      <c r="LA73" s="7">
        <f>LA11</f>
        <v>0.52980099999999997</v>
      </c>
      <c r="LB73" s="7">
        <f>LB11</f>
        <v>0.38741700000000001</v>
      </c>
      <c r="LC73" s="7">
        <f>LC11</f>
        <v>0.264901</v>
      </c>
      <c r="LD73" s="7">
        <f>LD11</f>
        <v>0.65231799999999995</v>
      </c>
      <c r="LE73" s="7">
        <f>LE11</f>
        <v>0.51655700000000004</v>
      </c>
      <c r="LF73" s="7">
        <f>LF11</f>
        <v>0.59271499999999999</v>
      </c>
      <c r="LG73" s="1"/>
      <c r="LH73" s="1"/>
      <c r="LI73" s="7"/>
      <c r="LJ73" s="66">
        <f>LJ11</f>
        <v>0</v>
      </c>
      <c r="LK73" s="66">
        <f>LK11</f>
        <v>0</v>
      </c>
      <c r="LL73" s="7">
        <f>LL11</f>
        <v>0.15384615384615385</v>
      </c>
      <c r="LM73" s="7">
        <f>LM11</f>
        <v>0.20512820512820512</v>
      </c>
      <c r="LN73" s="7">
        <f>LN11</f>
        <v>0.15384615384615385</v>
      </c>
      <c r="LO73" s="7">
        <f>LO11</f>
        <v>0.12820512820512819</v>
      </c>
      <c r="LP73" s="7">
        <f>LP11</f>
        <v>0.10256410256410256</v>
      </c>
      <c r="LQ73" s="7">
        <f>LQ11</f>
        <v>0.17948717948717949</v>
      </c>
      <c r="LR73" s="7">
        <f>LR11</f>
        <v>0.15384615384615385</v>
      </c>
      <c r="LS73" s="7">
        <f>LS11</f>
        <v>0.12820512820512819</v>
      </c>
      <c r="LT73" s="1"/>
      <c r="LU73" s="7">
        <f>LU11</f>
        <v>6.7045074669882368E-2</v>
      </c>
      <c r="LV73" s="7">
        <f>LV11</f>
        <v>0.12635883915862567</v>
      </c>
      <c r="LW73" s="1"/>
      <c r="LX73" s="1"/>
      <c r="LY73" s="7">
        <f>LY11</f>
        <v>0</v>
      </c>
      <c r="LZ73" s="7">
        <f>LZ11</f>
        <v>0</v>
      </c>
      <c r="MA73" s="7">
        <f>MA11</f>
        <v>0</v>
      </c>
      <c r="MB73" s="1"/>
      <c r="MC73" s="7">
        <f>MC11</f>
        <v>0</v>
      </c>
      <c r="MD73" s="7">
        <f>MD11</f>
        <v>0</v>
      </c>
      <c r="ME73" s="7">
        <f>ME11</f>
        <v>0</v>
      </c>
      <c r="MF73" s="7">
        <f>MF11</f>
        <v>0</v>
      </c>
      <c r="MG73" s="7">
        <f>MG11</f>
        <v>0.66700000000000004</v>
      </c>
      <c r="MH73" s="81">
        <f>MH11</f>
        <v>2.2628700735432776</v>
      </c>
      <c r="MI73" s="7">
        <f>MI11</f>
        <v>0.66700000000000004</v>
      </c>
      <c r="MJ73" s="81">
        <f>MJ11</f>
        <v>1.1314350367716388</v>
      </c>
      <c r="MK73" s="7">
        <f>MK11</f>
        <v>0.68500000000000005</v>
      </c>
      <c r="ML73" s="81">
        <f>ML11</f>
        <v>53.931736752781447</v>
      </c>
      <c r="MM73" s="81">
        <f>MM11</f>
        <v>278.33301904582311</v>
      </c>
      <c r="MN73" s="81">
        <f>MN11</f>
        <v>53.177446728267022</v>
      </c>
      <c r="MO73" s="81">
        <f>MO11</f>
        <v>3.7714501225721291</v>
      </c>
      <c r="MP73" s="7">
        <f>MP11</f>
        <v>0.28599999999999998</v>
      </c>
      <c r="MQ73" s="81">
        <f>MQ11</f>
        <v>89.760512917216673</v>
      </c>
      <c r="MR73" s="7">
        <f>MR11</f>
        <v>0.41299999999999998</v>
      </c>
      <c r="MS73" s="81">
        <f>MS11</f>
        <v>17.348670563831792</v>
      </c>
      <c r="MT73" s="7">
        <f>MT11</f>
        <v>8.8999999999999996E-2</v>
      </c>
      <c r="MU73" s="81">
        <f>MU11</f>
        <v>63.737507071468983</v>
      </c>
      <c r="MV73" s="81">
        <f>MV11</f>
        <v>0</v>
      </c>
      <c r="MW73" s="81">
        <f>MW11</f>
        <v>3.7714501225721291</v>
      </c>
      <c r="MX73" s="81">
        <f>MX11</f>
        <v>8.6743352819158961</v>
      </c>
      <c r="MY73" s="81">
        <f>MY11</f>
        <v>6.4114652083726194</v>
      </c>
      <c r="MZ73" s="7">
        <f>MZ11</f>
        <v>0.58799999999999997</v>
      </c>
      <c r="NA73" s="1"/>
      <c r="NB73" s="7"/>
      <c r="NC73" s="7">
        <f>NC11</f>
        <v>0.48437000319795331</v>
      </c>
      <c r="ND73" s="7">
        <f>ND11</f>
        <v>0.51562999680204669</v>
      </c>
      <c r="NE73" s="7">
        <f>NE11</f>
        <v>5.9921650143907899E-2</v>
      </c>
      <c r="NF73" s="7">
        <f>NF11</f>
        <v>8.6584585865046373E-2</v>
      </c>
      <c r="NG73" s="7">
        <f>NG11</f>
        <v>5.1487048289094978E-2</v>
      </c>
      <c r="NH73" s="7">
        <f>NH11</f>
        <v>8.7703869523504951E-2</v>
      </c>
      <c r="NI73" s="7">
        <f>NI11</f>
        <v>0.23532938919091781</v>
      </c>
      <c r="NJ73" s="7">
        <f>NJ11</f>
        <v>0.29333226734889672</v>
      </c>
      <c r="NK73" s="7">
        <f>NK11</f>
        <v>0.16421490246242404</v>
      </c>
      <c r="NL73" s="7">
        <f>NL11</f>
        <v>2.1426287176207228E-2</v>
      </c>
      <c r="NM73" s="7">
        <f>NM11</f>
        <v>0.19799328429804924</v>
      </c>
      <c r="NN73" s="7">
        <f>NN11</f>
        <v>8.7703869523504951E-2</v>
      </c>
      <c r="NO73" s="7">
        <f>NO11</f>
        <v>0.23532938919091781</v>
      </c>
      <c r="NP73" s="7">
        <f>NP11</f>
        <v>0.29333226734889672</v>
      </c>
      <c r="NQ73" s="7">
        <f>NQ11</f>
        <v>0.18564118963863127</v>
      </c>
    </row>
    <row r="74" spans="1:381">
      <c r="A74" s="7" t="str">
        <f>A14</f>
        <v>Pentland Hills%</v>
      </c>
      <c r="B74" s="7"/>
      <c r="C74" s="7">
        <f>C14</f>
        <v>0.50240345445657486</v>
      </c>
      <c r="D74" s="7">
        <f>D14</f>
        <v>0.49759654554342514</v>
      </c>
      <c r="E74" s="7">
        <f>E14</f>
        <v>5.0513280104285484E-2</v>
      </c>
      <c r="F74" s="7">
        <f>F14</f>
        <v>7.7440117321166693E-2</v>
      </c>
      <c r="G74" s="7">
        <f>G14</f>
        <v>4.3058497637282062E-2</v>
      </c>
      <c r="H74" s="7">
        <f>H14</f>
        <v>0.16107218510672966</v>
      </c>
      <c r="I74" s="7">
        <f>I14</f>
        <v>0.29815056216392372</v>
      </c>
      <c r="J74" s="7">
        <f>J14</f>
        <v>0.18836565096952909</v>
      </c>
      <c r="K74" s="7">
        <f>K14</f>
        <v>0.16351637607951769</v>
      </c>
      <c r="L74" s="7">
        <f>L14</f>
        <v>1.7883330617565585E-2</v>
      </c>
      <c r="M74" s="7">
        <f>M14</f>
        <v>0.17101189506273423</v>
      </c>
      <c r="N74" s="7">
        <f>N14</f>
        <v>0.16107218510672966</v>
      </c>
      <c r="O74" s="7">
        <f>O14</f>
        <v>0.29815056216392372</v>
      </c>
      <c r="P74" s="7">
        <f>P14</f>
        <v>0.18836565096952909</v>
      </c>
      <c r="Q74" s="7">
        <f>Q14</f>
        <v>0.18139970669708327</v>
      </c>
      <c r="R74" s="7"/>
      <c r="S74" s="7">
        <f>S14</f>
        <v>0.12473256311510483</v>
      </c>
      <c r="T74" s="7">
        <f>T14</f>
        <v>0.1550064184852375</v>
      </c>
      <c r="U74" s="7">
        <f>U14</f>
        <v>4.2682926829268296E-2</v>
      </c>
      <c r="V74" s="7">
        <f>V14</f>
        <v>0.33301240907145913</v>
      </c>
      <c r="W74" s="7">
        <f>W14</f>
        <v>0.16966195977749252</v>
      </c>
      <c r="X74" s="7">
        <f>X14</f>
        <v>0.12152332049636286</v>
      </c>
      <c r="Y74" s="7">
        <f>Y14</f>
        <v>5.3380402225074883E-2</v>
      </c>
      <c r="Z74" s="7"/>
      <c r="AA74" s="7">
        <f>AA14</f>
        <v>0.74636285836542571</v>
      </c>
      <c r="AB74" s="7">
        <f>AB14</f>
        <v>5.6696619597774922E-3</v>
      </c>
      <c r="AC74" s="7">
        <f>AC14</f>
        <v>9.6170303808301244E-2</v>
      </c>
      <c r="AD74" s="7">
        <f>AD14</f>
        <v>7.6059050064184855E-2</v>
      </c>
      <c r="AE74" s="7">
        <f>AE14</f>
        <v>6.4398801882755666E-2</v>
      </c>
      <c r="AF74" s="7">
        <f>AF14</f>
        <v>1.1339323919554984E-2</v>
      </c>
      <c r="AG74" s="7">
        <f>AG14</f>
        <v>0</v>
      </c>
      <c r="AH74" s="7"/>
      <c r="AI74" s="7">
        <f>AI14</f>
        <v>3.9580658964484382E-3</v>
      </c>
      <c r="AJ74" s="7">
        <f>AJ14</f>
        <v>1.9148480958493797E-2</v>
      </c>
      <c r="AK74" s="7">
        <f>AK14</f>
        <v>0.30348737697903294</v>
      </c>
      <c r="AL74" s="7">
        <f>AL14</f>
        <v>0.41335044929396664</v>
      </c>
      <c r="AM74" s="7">
        <f>AM14</f>
        <v>0.26005562687205819</v>
      </c>
      <c r="AN74" s="7"/>
      <c r="AO74" s="7"/>
      <c r="AP74" s="7">
        <f>AP14</f>
        <v>0.27973898160034233</v>
      </c>
      <c r="AQ74" s="7">
        <f>AQ14</f>
        <v>0.35537013264869488</v>
      </c>
      <c r="AR74" s="7">
        <f>AR14</f>
        <v>0.30530594779632009</v>
      </c>
      <c r="AS74" s="7">
        <f>AS14</f>
        <v>5.6589644843816858E-2</v>
      </c>
      <c r="AT74" s="7">
        <f>AT14</f>
        <v>2.995293110825845E-3</v>
      </c>
      <c r="AU74" s="7">
        <f>AU14</f>
        <v>1.2729995721009841E-2</v>
      </c>
      <c r="AV74" s="7">
        <f>AV14</f>
        <v>0.51882755669661962</v>
      </c>
      <c r="AW74" s="7"/>
      <c r="AX74" s="7">
        <f>AX14</f>
        <v>1.3338642245669918E-2</v>
      </c>
      <c r="AY74" s="7">
        <f>AY14</f>
        <v>0.18654190722675693</v>
      </c>
      <c r="AZ74" s="7">
        <f>AZ14</f>
        <v>0.55405136372685648</v>
      </c>
      <c r="BA74" s="7">
        <f>BA14</f>
        <v>3.6233326697192911E-2</v>
      </c>
      <c r="BB74" s="7">
        <f>BB14</f>
        <v>6.072068484969142E-3</v>
      </c>
      <c r="BC74" s="7">
        <f>BC14</f>
        <v>2.9862631893290862E-2</v>
      </c>
      <c r="BD74" s="7">
        <f>BD14</f>
        <v>5.1264184750149315E-2</v>
      </c>
      <c r="BE74" s="7">
        <f>BE14</f>
        <v>1.1148715906828588E-2</v>
      </c>
      <c r="BF74" s="7">
        <f>BF14</f>
        <v>0.11148715906828588</v>
      </c>
      <c r="BG74" s="7"/>
      <c r="BH74" s="7">
        <f>BH14</f>
        <v>1.1712567268122824E-2</v>
      </c>
      <c r="BI74" s="7">
        <f>BI14</f>
        <v>2.110372480742851E-3</v>
      </c>
      <c r="BJ74" s="7">
        <f>BJ14</f>
        <v>0.30494882346734198</v>
      </c>
      <c r="BK74" s="7">
        <f>BK14</f>
        <v>0.31180753402975625</v>
      </c>
      <c r="BL74" s="7">
        <f>BL14</f>
        <v>0.12904927719742534</v>
      </c>
      <c r="BM74" s="7">
        <f>BM14</f>
        <v>0.25377229080932784</v>
      </c>
      <c r="BN74" s="7">
        <f>BN14</f>
        <v>6.3311174422285533E-4</v>
      </c>
      <c r="BO74" s="7"/>
      <c r="BP74" s="7">
        <f>BP14</f>
        <v>0.72140296561838035</v>
      </c>
      <c r="BQ74" s="7">
        <f>BQ14</f>
        <v>0.65198486645208653</v>
      </c>
      <c r="BR74" s="7">
        <f>BR14</f>
        <v>0.13761364278050708</v>
      </c>
      <c r="BS74" s="7">
        <f>BS14</f>
        <v>0.35326670054774406</v>
      </c>
      <c r="BT74" s="7">
        <f>BT14</f>
        <v>7.6401829578180591E-2</v>
      </c>
      <c r="BU74" s="7">
        <f>BU14</f>
        <v>3.1904681235529954E-2</v>
      </c>
      <c r="BV74" s="7">
        <f>BV14</f>
        <v>5.2798012310124792E-2</v>
      </c>
      <c r="BW74" s="7">
        <f>BW14</f>
        <v>0.34801513354791347</v>
      </c>
      <c r="BX74" s="7">
        <f>BX14</f>
        <v>0.16257270314529335</v>
      </c>
      <c r="BY74" s="7">
        <f>BY14</f>
        <v>0.11090406008244395</v>
      </c>
      <c r="BZ74" s="7">
        <f>BZ14</f>
        <v>3.2130555084985038E-2</v>
      </c>
      <c r="CA74" s="7">
        <f>CA14</f>
        <v>2.6822519622790673E-2</v>
      </c>
      <c r="CB74" s="7">
        <f>CB14</f>
        <v>1.5585295612400475E-2</v>
      </c>
      <c r="CC74" s="7">
        <f>CC14</f>
        <v>0.49997176576881813</v>
      </c>
      <c r="CD74" s="7">
        <f>CD14</f>
        <v>0.67856336119268124</v>
      </c>
      <c r="CE74" s="7">
        <f>CE14</f>
        <v>4.8678563361192681E-2</v>
      </c>
      <c r="CF74" s="7">
        <f>CF14</f>
        <v>0.422182064603569</v>
      </c>
      <c r="CG74" s="7">
        <f>CG14</f>
        <v>0.10932911678337474</v>
      </c>
      <c r="CH74" s="7">
        <f>CH14</f>
        <v>4.1676078608538517E-2</v>
      </c>
      <c r="CI74" s="7">
        <f>CI14</f>
        <v>5.6697537836006326E-2</v>
      </c>
      <c r="CJ74" s="7">
        <f>CJ14</f>
        <v>0.32143663880731871</v>
      </c>
      <c r="CK74" s="7">
        <f>CK14</f>
        <v>0.13812965891122655</v>
      </c>
      <c r="CL74" s="7">
        <f>CL14</f>
        <v>0.13474135983736166</v>
      </c>
      <c r="CM74" s="7">
        <f>CM14</f>
        <v>6.7765981477298396E-3</v>
      </c>
      <c r="CN74" s="7">
        <f>CN14</f>
        <v>2.7332279195843686E-2</v>
      </c>
      <c r="CO74" s="7">
        <f>CO14</f>
        <v>1.4456742715156991E-2</v>
      </c>
      <c r="CP74" s="7">
        <f>CP14</f>
        <v>0.50002823423118192</v>
      </c>
      <c r="CQ74" s="7">
        <f>CQ14</f>
        <v>0.6254093732354602</v>
      </c>
      <c r="CR74" s="7">
        <f>CR14</f>
        <v>0.22653867871259176</v>
      </c>
      <c r="CS74" s="7">
        <f>CS14</f>
        <v>0.28435911914172785</v>
      </c>
      <c r="CT74" s="7">
        <f>CT14</f>
        <v>4.1671372106154715E-2</v>
      </c>
      <c r="CU74" s="7">
        <f>CU14</f>
        <v>2.2134387351778657E-2</v>
      </c>
      <c r="CV74" s="7">
        <f>CV14</f>
        <v>4.8898927159796726E-2</v>
      </c>
      <c r="CW74" s="7">
        <f>CW14</f>
        <v>0.3745906267645398</v>
      </c>
      <c r="CX74" s="7">
        <f>CX14</f>
        <v>0.18701298701298702</v>
      </c>
      <c r="CY74" s="7">
        <f>CY14</f>
        <v>8.7069452286843596E-2</v>
      </c>
      <c r="CZ74" s="7">
        <f>CZ14</f>
        <v>5.7481648785996611E-2</v>
      </c>
      <c r="DA74" s="7">
        <f>DA14</f>
        <v>2.6312817617165443E-2</v>
      </c>
      <c r="DB74" s="7">
        <f>DB14</f>
        <v>1.671372106154715E-2</v>
      </c>
      <c r="DC74" s="7"/>
      <c r="DD74" s="7">
        <f>DD14</f>
        <v>0.56843734723806416</v>
      </c>
      <c r="DE74" s="7">
        <f>DE14</f>
        <v>0.28136711748411275</v>
      </c>
      <c r="DF74" s="7">
        <f>DF14</f>
        <v>8.570963011243278E-2</v>
      </c>
      <c r="DG74" s="7">
        <f>DG14</f>
        <v>2.383086198468307E-2</v>
      </c>
      <c r="DH74" s="7">
        <f>DH14</f>
        <v>6.7215251751670197E-3</v>
      </c>
      <c r="DI74" s="7"/>
      <c r="DJ74" s="7">
        <f>DJ14</f>
        <v>5.7397751344305033E-2</v>
      </c>
      <c r="DK74" s="7">
        <f>DK14</f>
        <v>8.7502036825810661E-2</v>
      </c>
      <c r="DL74" s="7">
        <f>DL14</f>
        <v>0.82116669382434415</v>
      </c>
      <c r="DM74" s="7">
        <f>DM14</f>
        <v>0.84980446472217697</v>
      </c>
      <c r="DN74" s="7"/>
      <c r="DO74" s="7"/>
      <c r="DP74" s="7">
        <f>DP14</f>
        <v>0.21656476391101065</v>
      </c>
      <c r="DQ74" s="7">
        <f>DQ14</f>
        <v>0.17042593639212866</v>
      </c>
      <c r="DR74" s="7">
        <f>DR14</f>
        <v>8.1128294713045265E-2</v>
      </c>
      <c r="DS74" s="7">
        <f>DS14</f>
        <v>0.36243127986435802</v>
      </c>
      <c r="DT74" s="7">
        <f>DT14</f>
        <v>0.16944972511945744</v>
      </c>
      <c r="DU74" s="7"/>
      <c r="DV74" s="7"/>
      <c r="DW74" s="7" t="e">
        <f>DW14</f>
        <v>#DIV/0!</v>
      </c>
      <c r="DX74" s="7" t="e">
        <f>DX14</f>
        <v>#DIV/0!</v>
      </c>
      <c r="DY74" s="7"/>
      <c r="DZ74" s="31" t="str">
        <f>DZ14</f>
        <v>629/10k</v>
      </c>
      <c r="EA74" s="7">
        <f>EA14</f>
        <v>8.9795918367346933E-2</v>
      </c>
      <c r="EB74" s="7">
        <f>EB14</f>
        <v>0.51428571428571423</v>
      </c>
      <c r="EC74" s="7">
        <f>EC14</f>
        <v>0.39591836734693875</v>
      </c>
      <c r="ED74" s="7">
        <f>ED14</f>
        <v>0.48163265306122449</v>
      </c>
      <c r="EE74" s="7">
        <f>EE14</f>
        <v>0.51836734693877551</v>
      </c>
      <c r="EF74" s="7"/>
      <c r="EG74" s="7"/>
      <c r="EH74" s="7">
        <f>EH14</f>
        <v>0.2125984251968504</v>
      </c>
      <c r="EI74" s="7">
        <f>EI14</f>
        <v>6.2992125984251968E-2</v>
      </c>
      <c r="EJ74" s="7">
        <f>EJ14</f>
        <v>0.22047244094488189</v>
      </c>
      <c r="EK74" s="7">
        <f>EK14</f>
        <v>0.16535433070866143</v>
      </c>
      <c r="EL74" s="7">
        <f>EL14</f>
        <v>0.20472440944881889</v>
      </c>
      <c r="EM74" s="7">
        <f>EM14</f>
        <v>0.13385826771653545</v>
      </c>
      <c r="EN74" s="7">
        <f>EN14</f>
        <v>0.55118110236220474</v>
      </c>
      <c r="EO74" s="7">
        <f>EO14</f>
        <v>0.44881889763779526</v>
      </c>
      <c r="EP74" s="7">
        <f>EP14</f>
        <v>4.7244094488188976E-2</v>
      </c>
      <c r="EQ74" s="7">
        <f>EQ14</f>
        <v>3.1496062992125984E-2</v>
      </c>
      <c r="ER74" s="7">
        <f>ER14</f>
        <v>8.6614173228346455E-2</v>
      </c>
      <c r="ES74" s="7">
        <f>ES14</f>
        <v>0.83464566929133854</v>
      </c>
      <c r="ET74" s="7">
        <f>ET14</f>
        <v>0.45669291338582679</v>
      </c>
      <c r="EU74" s="7">
        <f>EU14</f>
        <v>0.40157480314960631</v>
      </c>
      <c r="EV74" s="7">
        <f>EV14</f>
        <v>0.14173228346456693</v>
      </c>
      <c r="EW74" s="7">
        <f>EW14</f>
        <v>0.22047244094488189</v>
      </c>
      <c r="EX74" s="7">
        <f>EX14</f>
        <v>0.40157480314960631</v>
      </c>
      <c r="EY74" s="7">
        <f>EY14</f>
        <v>0.27559055118110237</v>
      </c>
      <c r="EZ74" s="7">
        <f>EZ14</f>
        <v>0.10236220472440945</v>
      </c>
      <c r="FA74" s="7"/>
      <c r="FB74" s="7"/>
      <c r="FC74" s="7">
        <f>FC14</f>
        <v>0.17241379310344829</v>
      </c>
      <c r="FD74" s="7">
        <f>FD14</f>
        <v>0.62068965517241381</v>
      </c>
      <c r="FE74" s="7">
        <f>FE14</f>
        <v>0.10344827586206896</v>
      </c>
      <c r="FF74" s="7">
        <f>FF14</f>
        <v>0.10344827586206896</v>
      </c>
      <c r="FG74" s="7">
        <f>FG14</f>
        <v>0.17241379310344829</v>
      </c>
      <c r="FH74" s="7">
        <f>FH14</f>
        <v>0.82758620689655171</v>
      </c>
      <c r="FI74" s="7">
        <f>FI14</f>
        <v>0.20689655172413793</v>
      </c>
      <c r="FJ74" s="7">
        <f>FJ14</f>
        <v>0.10344827586206896</v>
      </c>
      <c r="FK74" s="7">
        <f>FK14</f>
        <v>6.8965517241379309E-2</v>
      </c>
      <c r="FL74" s="7">
        <f>FL14</f>
        <v>0.27586206896551724</v>
      </c>
      <c r="FM74" s="7">
        <f>FM14</f>
        <v>0.34482758620689657</v>
      </c>
      <c r="FN74" s="7">
        <f>FN14</f>
        <v>0.20689655172413793</v>
      </c>
      <c r="FO74" s="7">
        <f>FO14</f>
        <v>0.7931034482758621</v>
      </c>
      <c r="FP74" s="7">
        <f>FP14</f>
        <v>6.8965517241379309E-2</v>
      </c>
      <c r="FQ74" s="7">
        <f>FQ14</f>
        <v>0.62068965517241381</v>
      </c>
      <c r="FR74" s="7">
        <f>FR14</f>
        <v>0.31034482758620691</v>
      </c>
      <c r="FS74" s="40">
        <f>FS13</f>
        <v>9842</v>
      </c>
      <c r="FT74" s="43">
        <f>FT13</f>
        <v>29.3</v>
      </c>
      <c r="FU74" s="7">
        <f>FU14</f>
        <v>0.20399999999999999</v>
      </c>
      <c r="FV74" s="7">
        <f>FV14</f>
        <v>1.2E-2</v>
      </c>
      <c r="FW74" s="7">
        <f>FW14</f>
        <v>0</v>
      </c>
      <c r="FX74" s="7">
        <f>FX14</f>
        <v>8.5999999999999993E-2</v>
      </c>
      <c r="FY74" s="7">
        <f>FY14</f>
        <v>0.254</v>
      </c>
      <c r="FZ74" s="7">
        <f>FZ14</f>
        <v>0.25900000000000001</v>
      </c>
      <c r="GA74" s="7">
        <f>GA14</f>
        <v>0.156</v>
      </c>
      <c r="GB74" s="7">
        <f>GB14</f>
        <v>9.7000000000000003E-2</v>
      </c>
      <c r="GC74" s="7">
        <f>GC14</f>
        <v>0.14799999999999999</v>
      </c>
      <c r="GD74" s="7"/>
      <c r="GE74" s="50">
        <f>GE13</f>
        <v>44342.9</v>
      </c>
      <c r="GF74" s="7">
        <f>GF14</f>
        <v>0.159</v>
      </c>
      <c r="GG74" s="7">
        <f>GG14</f>
        <v>5.6000000000000001E-2</v>
      </c>
      <c r="GH74" s="7">
        <f>GH14</f>
        <v>0.16300000000000001</v>
      </c>
      <c r="GI74" s="7">
        <f>GI14</f>
        <v>0.13700000000000001</v>
      </c>
      <c r="GJ74" s="7">
        <f>GJ14</f>
        <v>0.14299999999999999</v>
      </c>
      <c r="GK74" s="7">
        <f>GK14</f>
        <v>0.10299999999999999</v>
      </c>
      <c r="GL74" s="7">
        <f>GL14</f>
        <v>7.0000000000000007E-2</v>
      </c>
      <c r="GM74" s="7">
        <f>GM14</f>
        <v>0.11700000000000001</v>
      </c>
      <c r="GN74" s="7">
        <f>GN14</f>
        <v>4.1000000000000002E-2</v>
      </c>
      <c r="GO74" s="7">
        <f>GO14</f>
        <v>1.2E-2</v>
      </c>
      <c r="GP74" s="50">
        <f>GP13</f>
        <v>189702</v>
      </c>
      <c r="GQ74" s="43">
        <f>GQ13</f>
        <v>4.2780693188763026</v>
      </c>
      <c r="GR74" s="7"/>
      <c r="GS74" s="7">
        <f>GS14</f>
        <v>0.33700000000000002</v>
      </c>
      <c r="GT74" s="7">
        <f>GT14</f>
        <v>0.437</v>
      </c>
      <c r="GU74" s="7">
        <f>GU14</f>
        <v>0.152</v>
      </c>
      <c r="GV74" s="7">
        <f>GV14</f>
        <v>7.3999999999999996E-2</v>
      </c>
      <c r="GW74" s="7"/>
      <c r="GX74" s="7">
        <f>GX14</f>
        <v>0.40699999999999997</v>
      </c>
      <c r="GY74" s="7">
        <f>GY14</f>
        <v>0.113</v>
      </c>
      <c r="GZ74" s="7"/>
      <c r="HA74" s="7">
        <f>HA14</f>
        <v>0.68600000000000005</v>
      </c>
      <c r="HB74" s="7">
        <f>HB14</f>
        <v>0.52700000000000002</v>
      </c>
      <c r="HC74" s="7">
        <f>HC14</f>
        <v>0.85</v>
      </c>
      <c r="HD74" s="7">
        <f>HD14</f>
        <v>0.71499999999999997</v>
      </c>
      <c r="HE74" s="7">
        <f>HE14</f>
        <v>0.25900000000000001</v>
      </c>
      <c r="HF74" s="7">
        <f>HF14</f>
        <v>0.95799999999999996</v>
      </c>
      <c r="HG74" s="7">
        <f>HG14</f>
        <v>0.90800000000000003</v>
      </c>
      <c r="HH74" s="7">
        <f>HH14</f>
        <v>0.92200000000000004</v>
      </c>
      <c r="HI74" s="7"/>
      <c r="HJ74" s="7">
        <f>HJ14</f>
        <v>0.77700000000000002</v>
      </c>
      <c r="HK74" s="7">
        <f>HK14</f>
        <v>0.71299999999999997</v>
      </c>
      <c r="HL74" s="7">
        <f>HL14</f>
        <v>0.754</v>
      </c>
      <c r="HM74" s="7">
        <f>HM14</f>
        <v>0.34699999999999998</v>
      </c>
      <c r="HN74" s="7">
        <f>HN14</f>
        <v>9.1999999999999998E-2</v>
      </c>
      <c r="HO74" s="7">
        <f>HO14</f>
        <v>0.115</v>
      </c>
      <c r="HP74" s="7">
        <f>HP14</f>
        <v>5.0999999999999997E-2</v>
      </c>
      <c r="HQ74" s="7">
        <f>HQ14</f>
        <v>0</v>
      </c>
      <c r="HR74" s="7">
        <f>HR14</f>
        <v>0.19400000000000001</v>
      </c>
      <c r="HS74" s="7">
        <f>HS14</f>
        <v>0.16300000000000001</v>
      </c>
      <c r="HT74" s="7"/>
      <c r="HU74" s="7">
        <f>HU14</f>
        <v>0.01</v>
      </c>
      <c r="HV74" s="7">
        <f>HV14</f>
        <v>1.4E-2</v>
      </c>
      <c r="HW74" s="7">
        <f>HW14</f>
        <v>0.67300000000000004</v>
      </c>
      <c r="HX74" s="7">
        <f>HX14</f>
        <v>0.14000000000000001</v>
      </c>
      <c r="HY74" s="7">
        <f>HY14</f>
        <v>2.1000000000000001E-2</v>
      </c>
      <c r="HZ74" s="7">
        <f>HZ14</f>
        <v>0.14169382990748669</v>
      </c>
      <c r="IA74" s="7"/>
      <c r="IB74" s="7">
        <f>IB14</f>
        <v>0.224</v>
      </c>
      <c r="IC74" s="7">
        <f>IC14</f>
        <v>0.30099999999999999</v>
      </c>
      <c r="ID74" s="7">
        <f>ID14</f>
        <v>0.22800000000000001</v>
      </c>
      <c r="IE74" s="7">
        <f>IE14</f>
        <v>0.14199999999999999</v>
      </c>
      <c r="IF74" s="7">
        <f>IF14</f>
        <v>0.09</v>
      </c>
      <c r="IG74" s="7">
        <f>IG14</f>
        <v>1.4E-2</v>
      </c>
      <c r="IH74" s="7"/>
      <c r="II74" s="7">
        <f>II14</f>
        <v>0.90100000000000002</v>
      </c>
      <c r="IJ74" s="7">
        <f>IJ14</f>
        <v>0.06</v>
      </c>
      <c r="IK74" s="7">
        <f>IK14</f>
        <v>1.4999999999999999E-2</v>
      </c>
      <c r="IL74" s="7">
        <f>IL14</f>
        <v>2.3202361667529953E-2</v>
      </c>
      <c r="IM74" s="7"/>
      <c r="IN74" s="7">
        <f>IN14</f>
        <v>0.108</v>
      </c>
      <c r="IO74" s="7">
        <f>IO14</f>
        <v>0.193</v>
      </c>
      <c r="IP74" s="7">
        <f>IP14</f>
        <v>3.9E-2</v>
      </c>
      <c r="IQ74" s="7">
        <f>IQ14</f>
        <v>0.22500000000000001</v>
      </c>
      <c r="IR74" s="7">
        <f>IR14</f>
        <v>5.5E-2</v>
      </c>
      <c r="IS74" s="7">
        <f>IS14</f>
        <v>9.6000000000000002E-2</v>
      </c>
      <c r="IT74" s="7">
        <f>IT14</f>
        <v>0.14599999999999999</v>
      </c>
      <c r="IU74" s="7">
        <f>IU14</f>
        <v>7.1999999999999995E-2</v>
      </c>
      <c r="IV74" s="7">
        <f>IV14</f>
        <v>8.4000000000000005E-2</v>
      </c>
      <c r="IW74" s="7">
        <f>IW14</f>
        <v>0.106</v>
      </c>
      <c r="IX74" s="7">
        <f>IX14</f>
        <v>8.2000000000000003E-2</v>
      </c>
      <c r="IY74" s="7">
        <f>IY14</f>
        <v>2.1000000000000001E-2</v>
      </c>
      <c r="IZ74" s="7">
        <f>IZ14</f>
        <v>0.11</v>
      </c>
      <c r="JA74" s="7">
        <f>JA14</f>
        <v>0.29299999999999998</v>
      </c>
      <c r="JB74" s="7">
        <f>JB14</f>
        <v>0.14099999999999999</v>
      </c>
      <c r="JC74" s="7">
        <f>JC14</f>
        <v>0.72099999999999997</v>
      </c>
      <c r="JD74" s="7">
        <f>JD14</f>
        <v>7.2999999999999995E-2</v>
      </c>
      <c r="JE74" s="7">
        <f>JE14</f>
        <v>6.5000000000000002E-2</v>
      </c>
      <c r="JF74" s="7">
        <f>JF14</f>
        <v>6.3E-2</v>
      </c>
      <c r="JG74" s="7">
        <f>JG14</f>
        <v>7.8E-2</v>
      </c>
      <c r="JH74" s="7">
        <f>JH14</f>
        <v>0.40799999999999997</v>
      </c>
      <c r="JI74" s="7">
        <f>JI14</f>
        <v>8.8999999999999996E-2</v>
      </c>
      <c r="JJ74" s="7">
        <f>JJ14</f>
        <v>0.155</v>
      </c>
      <c r="JK74" s="7">
        <f>JK14</f>
        <v>0.14499999999999999</v>
      </c>
      <c r="JL74" s="7">
        <f>JL14</f>
        <v>0.20300000000000001</v>
      </c>
      <c r="JM74" s="1"/>
      <c r="JN74" s="7"/>
      <c r="JO74" s="7">
        <f>JO14</f>
        <v>9.8265895953757232E-2</v>
      </c>
      <c r="JP74" s="7">
        <f>JP14</f>
        <v>0.22608614581391012</v>
      </c>
      <c r="JQ74" s="7">
        <f>JQ14</f>
        <v>0.1388215550997576</v>
      </c>
      <c r="JR74" s="7">
        <f>JR14</f>
        <v>0.13024426626887936</v>
      </c>
      <c r="JS74" s="7">
        <f>JS14</f>
        <v>8.623904531046056E-2</v>
      </c>
      <c r="JT74" s="7">
        <f>JT14</f>
        <v>8.9129218720865183E-2</v>
      </c>
      <c r="JU74" s="7">
        <f>JU14</f>
        <v>8.9595375722543349E-2</v>
      </c>
      <c r="JV74" s="7">
        <f>JV14</f>
        <v>5.2489278388961405E-2</v>
      </c>
      <c r="JW74" s="7">
        <f>JW14</f>
        <v>8.9129218720865183E-2</v>
      </c>
      <c r="JX74" s="7">
        <f>JX14</f>
        <v>0.12875256386350922</v>
      </c>
      <c r="JY74" s="7">
        <f>JY14</f>
        <v>9.4816334141338804E-2</v>
      </c>
      <c r="JZ74" s="7">
        <f>JZ14</f>
        <v>3.3936229722170426E-2</v>
      </c>
      <c r="KA74" s="1"/>
      <c r="KB74" s="7">
        <f>KB14</f>
        <v>0.94701999999999997</v>
      </c>
      <c r="KC74" s="7">
        <f>KC14</f>
        <v>0.65231799999999995</v>
      </c>
      <c r="KD74" s="7">
        <f>KD14</f>
        <v>0.89072799999999996</v>
      </c>
      <c r="KE74" s="7">
        <f>KE14</f>
        <v>0.79139100000000007</v>
      </c>
      <c r="KF74" s="7">
        <f>KF14</f>
        <v>0.85430500000000009</v>
      </c>
      <c r="KG74" s="7">
        <f>KG14</f>
        <v>0.40066200000000002</v>
      </c>
      <c r="KH74" s="7">
        <f>KH14</f>
        <v>0.50662200000000002</v>
      </c>
      <c r="KI74" s="7">
        <f>KI14</f>
        <v>0.55298000000000003</v>
      </c>
      <c r="KJ74" s="7">
        <f>KJ14</f>
        <v>0.67218500000000003</v>
      </c>
      <c r="KK74" s="7">
        <f>KK14</f>
        <v>0.7715240000000001</v>
      </c>
      <c r="KL74" s="7">
        <f>KL14</f>
        <v>0.84</v>
      </c>
      <c r="KM74" s="7">
        <f>KM14</f>
        <v>0.85430500000000009</v>
      </c>
      <c r="KN74" s="7">
        <f>KN14</f>
        <v>0.39735100000000001</v>
      </c>
      <c r="KO74" s="7">
        <f>KO14</f>
        <v>0.38410599999999995</v>
      </c>
      <c r="KP74" s="7">
        <f>KP14</f>
        <v>0.97560999999999998</v>
      </c>
      <c r="KQ74" s="7">
        <f>KQ14</f>
        <v>0.60927100000000001</v>
      </c>
      <c r="KR74" s="7">
        <f>KR14</f>
        <v>0.85430499999999998</v>
      </c>
      <c r="KS74" s="7">
        <f>KS14</f>
        <v>0.87417199999999995</v>
      </c>
      <c r="KT74" s="7">
        <f>KT14</f>
        <v>0.77483400000000002</v>
      </c>
      <c r="KU74" s="7">
        <f>KU14</f>
        <v>0.841059</v>
      </c>
      <c r="KV74" s="7">
        <f>KV14</f>
        <v>0.53973599999999999</v>
      </c>
      <c r="KW74" s="7">
        <f>KW14</f>
        <v>0.85430499999999987</v>
      </c>
      <c r="KX74" s="7">
        <f>KX14</f>
        <v>0.92</v>
      </c>
      <c r="KY74" s="7">
        <f>KY14</f>
        <v>0.92</v>
      </c>
      <c r="KZ74" s="7">
        <f>KZ14</f>
        <v>0.93</v>
      </c>
      <c r="LA74" s="7">
        <f>LA14</f>
        <v>0.57284800000000002</v>
      </c>
      <c r="LB74" s="7">
        <f>LB14</f>
        <v>0.44370799999999999</v>
      </c>
      <c r="LC74" s="7">
        <f>LC14</f>
        <v>0.29801300000000003</v>
      </c>
      <c r="LD74" s="7">
        <f>LD14</f>
        <v>0.74503300000000006</v>
      </c>
      <c r="LE74" s="7">
        <f>LE14</f>
        <v>0.62251699999999999</v>
      </c>
      <c r="LF74" s="7">
        <f>LF14</f>
        <v>0.60927100000000001</v>
      </c>
      <c r="LG74" s="1"/>
      <c r="LH74" s="1"/>
      <c r="LI74" s="7"/>
      <c r="LJ74" s="66">
        <f>LJ14</f>
        <v>0</v>
      </c>
      <c r="LK74" s="66">
        <f>LK14</f>
        <v>0</v>
      </c>
      <c r="LL74" s="7">
        <f>LL14</f>
        <v>8.3333333333333329E-2</v>
      </c>
      <c r="LM74" s="7">
        <f>LM14</f>
        <v>0.19444444444444445</v>
      </c>
      <c r="LN74" s="7">
        <f>LN14</f>
        <v>0.3611111111111111</v>
      </c>
      <c r="LO74" s="7">
        <f>LO14</f>
        <v>0.30555555555555558</v>
      </c>
      <c r="LP74" s="7">
        <f>LP14</f>
        <v>0.27777777777777779</v>
      </c>
      <c r="LQ74" s="7">
        <f>LQ14</f>
        <v>0.30555555555555558</v>
      </c>
      <c r="LR74" s="7">
        <f>LR14</f>
        <v>0.33333333333333331</v>
      </c>
      <c r="LS74" s="7">
        <f>LS14</f>
        <v>0.30555555555555558</v>
      </c>
      <c r="LT74" s="1"/>
      <c r="LU74" s="7">
        <f>LU14</f>
        <v>0.10890578636652611</v>
      </c>
      <c r="LV74" s="7">
        <f>LV14</f>
        <v>0.16986598597363697</v>
      </c>
      <c r="LW74" s="1"/>
      <c r="LX74" s="1"/>
      <c r="LY74" s="7">
        <f>LY14</f>
        <v>0</v>
      </c>
      <c r="LZ74" s="7">
        <f>LZ14</f>
        <v>0</v>
      </c>
      <c r="MA74" s="7">
        <f>MA14</f>
        <v>0</v>
      </c>
      <c r="MB74" s="1"/>
      <c r="MC74" s="7">
        <f>MC14</f>
        <v>0</v>
      </c>
      <c r="MD74" s="7">
        <f>MD14</f>
        <v>0</v>
      </c>
      <c r="ME74" s="7">
        <f>ME14</f>
        <v>0</v>
      </c>
      <c r="MF74" s="7">
        <f>MF14</f>
        <v>0</v>
      </c>
      <c r="MG74" s="7">
        <f>MG14</f>
        <v>1.667</v>
      </c>
      <c r="MH74" s="81">
        <f>MH14</f>
        <v>1.2220954863940034</v>
      </c>
      <c r="MI74" s="7">
        <f>MI14</f>
        <v>0.5</v>
      </c>
      <c r="MJ74" s="81">
        <f>MJ14</f>
        <v>0.814730324262669</v>
      </c>
      <c r="MK74" s="7">
        <f>MK14</f>
        <v>0.59599999999999997</v>
      </c>
      <c r="ML74" s="81">
        <f>ML14</f>
        <v>55.401662049861493</v>
      </c>
      <c r="MM74" s="81">
        <f>MM14</f>
        <v>293.30291673456082</v>
      </c>
      <c r="MN74" s="81">
        <f>MN14</f>
        <v>61.512139481831511</v>
      </c>
      <c r="MO74" s="81">
        <f>MO14</f>
        <v>0.4073651621313345</v>
      </c>
      <c r="MP74" s="7">
        <f>MP14</f>
        <v>0.34799999999999998</v>
      </c>
      <c r="MQ74" s="81">
        <f>MQ14</f>
        <v>56.216392374124162</v>
      </c>
      <c r="MR74" s="7">
        <f>MR14</f>
        <v>0.47099999999999997</v>
      </c>
      <c r="MS74" s="81">
        <f>MS14</f>
        <v>6.9252077562326866</v>
      </c>
      <c r="MT74" s="7">
        <f>MT14</f>
        <v>0.14699999999999999</v>
      </c>
      <c r="MU74" s="81">
        <f>MU14</f>
        <v>66.400521427407526</v>
      </c>
      <c r="MV74" s="81">
        <f>MV14</f>
        <v>0</v>
      </c>
      <c r="MW74" s="81">
        <f>MW14</f>
        <v>1.629460648525338</v>
      </c>
      <c r="MX74" s="81">
        <f>MX14</f>
        <v>3.6662864591820106</v>
      </c>
      <c r="MY74" s="81">
        <f>MY14</f>
        <v>17.924067133778717</v>
      </c>
      <c r="MZ74" s="7">
        <f>MZ14</f>
        <v>0.70499999999999996</v>
      </c>
      <c r="NA74" s="1"/>
      <c r="NB74" s="7"/>
      <c r="NC74" s="7">
        <f>NC14</f>
        <v>0.49664769133459835</v>
      </c>
      <c r="ND74" s="7">
        <f>ND14</f>
        <v>0.50335230866540159</v>
      </c>
      <c r="NE74" s="7">
        <f>NE14</f>
        <v>5.3173097195867595E-2</v>
      </c>
      <c r="NF74" s="7">
        <f>NF14</f>
        <v>7.6702508960573471E-2</v>
      </c>
      <c r="NG74" s="7">
        <f>NG14</f>
        <v>4.94201981868016E-2</v>
      </c>
      <c r="NH74" s="7">
        <f>NH14</f>
        <v>0.14463419776512756</v>
      </c>
      <c r="NI74" s="7">
        <f>NI14</f>
        <v>0.22627029306346194</v>
      </c>
      <c r="NJ74" s="7">
        <f>NJ14</f>
        <v>0.28319628926839552</v>
      </c>
      <c r="NK74" s="7">
        <f>NK14</f>
        <v>0.15003162555344718</v>
      </c>
      <c r="NL74" s="7">
        <f>NL14</f>
        <v>1.657179000632511E-2</v>
      </c>
      <c r="NM74" s="7">
        <f>NM14</f>
        <v>0.17929580434324266</v>
      </c>
      <c r="NN74" s="7">
        <f>NN14</f>
        <v>0.14463419776512756</v>
      </c>
      <c r="NO74" s="7">
        <f>NO14</f>
        <v>0.22627029306346194</v>
      </c>
      <c r="NP74" s="7">
        <f>NP14</f>
        <v>0.28319628926839552</v>
      </c>
      <c r="NQ74" s="7">
        <f>NQ14</f>
        <v>0.16660341555977229</v>
      </c>
    </row>
    <row r="75" spans="1:381">
      <c r="A75" s="7" t="str">
        <f>A17</f>
        <v>Drum Brae Gyle%</v>
      </c>
      <c r="B75" s="7"/>
      <c r="C75" s="7">
        <f>C17</f>
        <v>0.51770693135935397</v>
      </c>
      <c r="D75" s="7">
        <f>D17</f>
        <v>0.48229306864064603</v>
      </c>
      <c r="E75" s="7">
        <f>E17</f>
        <v>5.8125841184387621E-2</v>
      </c>
      <c r="F75" s="7">
        <f>F17</f>
        <v>7.1963324360699868E-2</v>
      </c>
      <c r="G75" s="7">
        <f>G17</f>
        <v>3.7348586810228804E-2</v>
      </c>
      <c r="H75" s="7">
        <f>H17</f>
        <v>9.7535329744279947E-2</v>
      </c>
      <c r="I75" s="7">
        <f>I17</f>
        <v>0.33903936742934049</v>
      </c>
      <c r="J75" s="7">
        <f>J17</f>
        <v>0.21458613728129206</v>
      </c>
      <c r="K75" s="7">
        <f>K17</f>
        <v>0.15507234185733512</v>
      </c>
      <c r="L75" s="7">
        <f>L17</f>
        <v>2.6329071332436071E-2</v>
      </c>
      <c r="M75" s="7">
        <f>M17</f>
        <v>0.16743775235531627</v>
      </c>
      <c r="N75" s="7">
        <f>N17</f>
        <v>9.7535329744279947E-2</v>
      </c>
      <c r="O75" s="7">
        <f>O17</f>
        <v>0.33903936742934049</v>
      </c>
      <c r="P75" s="7">
        <f>P17</f>
        <v>0.21458613728129206</v>
      </c>
      <c r="Q75" s="7">
        <f>Q17</f>
        <v>0.18140141318977121</v>
      </c>
      <c r="R75" s="7"/>
      <c r="S75" s="7">
        <f>S17</f>
        <v>0.14069697576607251</v>
      </c>
      <c r="T75" s="7">
        <f>T17</f>
        <v>0.19527338273583017</v>
      </c>
      <c r="U75" s="7">
        <f>U17</f>
        <v>3.9655517724814737E-2</v>
      </c>
      <c r="V75" s="7">
        <f>V17</f>
        <v>0.32295213298618064</v>
      </c>
      <c r="W75" s="7">
        <f>W17</f>
        <v>0.14860805127178051</v>
      </c>
      <c r="X75" s="7">
        <f>X17</f>
        <v>0.11215701982775886</v>
      </c>
      <c r="Y75" s="7">
        <f>Y17</f>
        <v>4.065691968756259E-2</v>
      </c>
      <c r="Z75" s="7"/>
      <c r="AA75" s="7">
        <f>AA17</f>
        <v>0.7598638093330663</v>
      </c>
      <c r="AB75" s="7">
        <f>AB17</f>
        <v>3.3046264770678949E-3</v>
      </c>
      <c r="AC75" s="7">
        <f>AC17</f>
        <v>7.0098137392349283E-2</v>
      </c>
      <c r="AD75" s="7">
        <f>AD17</f>
        <v>5.2273182455437613E-2</v>
      </c>
      <c r="AE75" s="7">
        <f>AE17</f>
        <v>0.10684958942519528</v>
      </c>
      <c r="AF75" s="7">
        <f>AF17</f>
        <v>7.6106549168836373E-3</v>
      </c>
      <c r="AG75" s="7">
        <f>AG17</f>
        <v>0</v>
      </c>
      <c r="AH75" s="7"/>
      <c r="AI75" s="7">
        <f>AI17</f>
        <v>6.108551972761867E-3</v>
      </c>
      <c r="AJ75" s="7">
        <f>AJ17</f>
        <v>3.9555377528539958E-2</v>
      </c>
      <c r="AK75" s="7">
        <f>AK17</f>
        <v>0.42028840376527138</v>
      </c>
      <c r="AL75" s="7">
        <f>AL17</f>
        <v>0.38423793310634891</v>
      </c>
      <c r="AM75" s="7">
        <f>AM17</f>
        <v>0.14980973362707792</v>
      </c>
      <c r="AN75" s="7"/>
      <c r="AO75" s="7"/>
      <c r="AP75" s="7">
        <f>AP17</f>
        <v>0.33597035850190266</v>
      </c>
      <c r="AQ75" s="7">
        <f>AQ17</f>
        <v>0.34438213498898457</v>
      </c>
      <c r="AR75" s="7">
        <f>AR17</f>
        <v>0.27728820348487881</v>
      </c>
      <c r="AS75" s="7">
        <f>AS17</f>
        <v>4.025635890246345E-2</v>
      </c>
      <c r="AT75" s="7">
        <f>AT17</f>
        <v>2.1029441217704785E-3</v>
      </c>
      <c r="AU75" s="7">
        <f>AU17</f>
        <v>1.6723412777889045E-2</v>
      </c>
      <c r="AV75" s="7">
        <f>AV17</f>
        <v>0.38824354095734026</v>
      </c>
      <c r="AW75" s="7"/>
      <c r="AX75" s="7">
        <f>AX17</f>
        <v>1.5711135611907387E-2</v>
      </c>
      <c r="AY75" s="7">
        <f>AY17</f>
        <v>0.27048879088570377</v>
      </c>
      <c r="AZ75" s="7">
        <f>AZ17</f>
        <v>0.47160970231532523</v>
      </c>
      <c r="BA75" s="7">
        <f>BA17</f>
        <v>3.574053656743844E-2</v>
      </c>
      <c r="BB75" s="7">
        <f>BB17</f>
        <v>5.3289231900036753E-3</v>
      </c>
      <c r="BC75" s="7">
        <f>BC17</f>
        <v>2.6644615950018376E-2</v>
      </c>
      <c r="BD75" s="7">
        <f>BD17</f>
        <v>7.7912532157295114E-2</v>
      </c>
      <c r="BE75" s="7">
        <f>BE17</f>
        <v>1.0474090407938258E-2</v>
      </c>
      <c r="BF75" s="7">
        <f>BF17</f>
        <v>8.6089672914369711E-2</v>
      </c>
      <c r="BG75" s="7"/>
      <c r="BH75" s="7">
        <f>BH17</f>
        <v>1.5723270440251572E-2</v>
      </c>
      <c r="BI75" s="7">
        <f>BI17</f>
        <v>2.94811320754717E-3</v>
      </c>
      <c r="BJ75" s="7">
        <f>BJ17</f>
        <v>0.17777122641509435</v>
      </c>
      <c r="BK75" s="7">
        <f>BK17</f>
        <v>0.27063679245283018</v>
      </c>
      <c r="BL75" s="7">
        <f>BL17</f>
        <v>0.23525943396226415</v>
      </c>
      <c r="BM75" s="7">
        <f>BM17</f>
        <v>0.31613600628930816</v>
      </c>
      <c r="BN75" s="7">
        <f>BN17</f>
        <v>1.9654088050314466E-4</v>
      </c>
      <c r="BO75" s="7"/>
      <c r="BP75" s="7">
        <f>BP17</f>
        <v>0.68758411843876177</v>
      </c>
      <c r="BQ75" s="7">
        <f>BQ17</f>
        <v>0.73115977489601169</v>
      </c>
      <c r="BR75" s="7">
        <f>BR17</f>
        <v>0.14796917054073894</v>
      </c>
      <c r="BS75" s="7">
        <f>BS17</f>
        <v>0.44042084658673841</v>
      </c>
      <c r="BT75" s="7">
        <f>BT17</f>
        <v>7.7379495962808909E-2</v>
      </c>
      <c r="BU75" s="7">
        <f>BU17</f>
        <v>3.3582089552238806E-2</v>
      </c>
      <c r="BV75" s="7">
        <f>BV17</f>
        <v>3.1808172253486665E-2</v>
      </c>
      <c r="BW75" s="7">
        <f>BW17</f>
        <v>0.26884022510398825</v>
      </c>
      <c r="BX75" s="7">
        <f>BX17</f>
        <v>0.15378027893320284</v>
      </c>
      <c r="BY75" s="7">
        <f>BY17</f>
        <v>4.0249571813065821E-2</v>
      </c>
      <c r="BZ75" s="7">
        <f>BZ17</f>
        <v>3.2909224369953513E-2</v>
      </c>
      <c r="CA75" s="7">
        <f>CA17</f>
        <v>2.8505015904086127E-2</v>
      </c>
      <c r="CB75" s="7">
        <f>CB17</f>
        <v>1.3396134083679961E-2</v>
      </c>
      <c r="CC75" s="7">
        <f>CC17</f>
        <v>0.48403474431123072</v>
      </c>
      <c r="CD75" s="7">
        <f>CD17</f>
        <v>0.772020725388601</v>
      </c>
      <c r="CE75" s="7">
        <f>CE17</f>
        <v>5.8258561860229999E-2</v>
      </c>
      <c r="CF75" s="7">
        <f>CF17</f>
        <v>0.52205231896878557</v>
      </c>
      <c r="CG75" s="7">
        <f>CG17</f>
        <v>0.1155061291545558</v>
      </c>
      <c r="CH75" s="7">
        <f>CH17</f>
        <v>4.3346392013142929E-2</v>
      </c>
      <c r="CI75" s="7">
        <f>CI17</f>
        <v>3.2857323391886767E-2</v>
      </c>
      <c r="CJ75" s="7">
        <f>CJ17</f>
        <v>0.22797927461139897</v>
      </c>
      <c r="CK75" s="7">
        <f>CK17</f>
        <v>0.13357765702009353</v>
      </c>
      <c r="CL75" s="7">
        <f>CL17</f>
        <v>4.4736509541261217E-2</v>
      </c>
      <c r="CM75" s="7">
        <f>CM17</f>
        <v>7.0769619613294575E-3</v>
      </c>
      <c r="CN75" s="7">
        <f>CN17</f>
        <v>2.931884241122204E-2</v>
      </c>
      <c r="CO75" s="7">
        <f>CO17</f>
        <v>1.3269303677492733E-2</v>
      </c>
      <c r="CP75" s="7">
        <f>CP17</f>
        <v>0.51596525568876928</v>
      </c>
      <c r="CQ75" s="7">
        <f>CQ17</f>
        <v>0.69282750444576169</v>
      </c>
      <c r="CR75" s="7">
        <f>CR17</f>
        <v>0.23212803793716658</v>
      </c>
      <c r="CS75" s="7">
        <f>CS17</f>
        <v>0.36384113811499702</v>
      </c>
      <c r="CT75" s="7">
        <f>CT17</f>
        <v>4.1612329579134556E-2</v>
      </c>
      <c r="CU75" s="7">
        <f>CU17</f>
        <v>2.4422050978067576E-2</v>
      </c>
      <c r="CV75" s="7">
        <f>CV17</f>
        <v>3.0823947836395971E-2</v>
      </c>
      <c r="CW75" s="7">
        <f>CW17</f>
        <v>0.30717249555423831</v>
      </c>
      <c r="CX75" s="7">
        <f>CX17</f>
        <v>0.17273266152934202</v>
      </c>
      <c r="CY75" s="7">
        <f>CY17</f>
        <v>3.6040308239478361E-2</v>
      </c>
      <c r="CZ75" s="7">
        <f>CZ17</f>
        <v>5.7142857142857141E-2</v>
      </c>
      <c r="DA75" s="7">
        <f>DA17</f>
        <v>2.7741553052756371E-2</v>
      </c>
      <c r="DB75" s="7">
        <f>DB17</f>
        <v>1.3515115589804387E-2</v>
      </c>
      <c r="DC75" s="7"/>
      <c r="DD75" s="7">
        <f>DD17</f>
        <v>0.52704407806191123</v>
      </c>
      <c r="DE75" s="7">
        <f>DE17</f>
        <v>0.27683378196500674</v>
      </c>
      <c r="DF75" s="7">
        <f>DF17</f>
        <v>9.4254710632570654E-2</v>
      </c>
      <c r="DG75" s="7">
        <f>DG17</f>
        <v>2.7717025572005383E-2</v>
      </c>
      <c r="DH75" s="7">
        <f>DH17</f>
        <v>8.7483176312247637E-3</v>
      </c>
      <c r="DI75" s="7"/>
      <c r="DJ75" s="7">
        <f>DJ17</f>
        <v>7.0575370121130548E-2</v>
      </c>
      <c r="DK75" s="7">
        <f>DK17</f>
        <v>9.2446164199192465E-2</v>
      </c>
      <c r="DL75" s="7">
        <f>DL17</f>
        <v>0.77157637954239566</v>
      </c>
      <c r="DM75" s="7">
        <f>DM17</f>
        <v>0.80387786002691786</v>
      </c>
      <c r="DN75" s="7"/>
      <c r="DO75" s="7"/>
      <c r="DP75" s="7">
        <f>DP17</f>
        <v>0.24253066075963045</v>
      </c>
      <c r="DQ75" s="7">
        <f>DQ17</f>
        <v>0.1595440056188881</v>
      </c>
      <c r="DR75" s="7">
        <f>DR17</f>
        <v>8.9794154195256368E-2</v>
      </c>
      <c r="DS75" s="7">
        <f>DS17</f>
        <v>0.31265870657517963</v>
      </c>
      <c r="DT75" s="7">
        <f>DT17</f>
        <v>0.19547247285104544</v>
      </c>
      <c r="DU75" s="7"/>
      <c r="DV75" s="7"/>
      <c r="DW75" s="7" t="e">
        <f>DW17</f>
        <v>#DIV/0!</v>
      </c>
      <c r="DX75" s="7" t="e">
        <f>DX17</f>
        <v>#DIV/0!</v>
      </c>
      <c r="DY75" s="7"/>
      <c r="DZ75" s="31" t="str">
        <f>DZ17</f>
        <v>710/10k</v>
      </c>
      <c r="EA75" s="7">
        <f>EA17</f>
        <v>9.125475285171103E-2</v>
      </c>
      <c r="EB75" s="7">
        <f>EB17</f>
        <v>0.47908745247148288</v>
      </c>
      <c r="EC75" s="7">
        <f>EC17</f>
        <v>0.42965779467680609</v>
      </c>
      <c r="ED75" s="7">
        <f>ED17</f>
        <v>0.45627376425855515</v>
      </c>
      <c r="EE75" s="7">
        <f>EE17</f>
        <v>0.54372623574144485</v>
      </c>
      <c r="EF75" s="7"/>
      <c r="EG75" s="7"/>
      <c r="EH75" s="7">
        <f>EH17</f>
        <v>0.14814814814814814</v>
      </c>
      <c r="EI75" s="7">
        <f>EI17</f>
        <v>1.8518518518518517E-2</v>
      </c>
      <c r="EJ75" s="7">
        <f>EJ17</f>
        <v>0.19135802469135801</v>
      </c>
      <c r="EK75" s="7">
        <f>EK17</f>
        <v>0.21604938271604937</v>
      </c>
      <c r="EL75" s="7">
        <f>EL17</f>
        <v>0.22222222222222221</v>
      </c>
      <c r="EM75" s="7">
        <f>EM17</f>
        <v>0.20370370370370369</v>
      </c>
      <c r="EN75" s="7">
        <f>EN17</f>
        <v>0.49382716049382713</v>
      </c>
      <c r="EO75" s="7">
        <f>EO17</f>
        <v>0.50617283950617287</v>
      </c>
      <c r="EP75" s="7">
        <f>EP17</f>
        <v>1.8518518518518517E-2</v>
      </c>
      <c r="EQ75" s="7">
        <f>EQ17</f>
        <v>1.2345679012345678E-2</v>
      </c>
      <c r="ER75" s="7">
        <f>ER17</f>
        <v>8.0246913580246909E-2</v>
      </c>
      <c r="ES75" s="7">
        <f>ES17</f>
        <v>0.88888888888888884</v>
      </c>
      <c r="ET75" s="7">
        <f>ET17</f>
        <v>0.51234567901234573</v>
      </c>
      <c r="EU75" s="7">
        <f>EU17</f>
        <v>0.37037037037037035</v>
      </c>
      <c r="EV75" s="7">
        <f>EV17</f>
        <v>0.11728395061728394</v>
      </c>
      <c r="EW75" s="7">
        <f>EW17</f>
        <v>0.23456790123456789</v>
      </c>
      <c r="EX75" s="7">
        <f>EX17</f>
        <v>0.35185185185185186</v>
      </c>
      <c r="EY75" s="7">
        <f>EY17</f>
        <v>0.30246913580246915</v>
      </c>
      <c r="EZ75" s="7">
        <f>EZ17</f>
        <v>0.1111111111111111</v>
      </c>
      <c r="FA75" s="7"/>
      <c r="FB75" s="7"/>
      <c r="FC75" s="7">
        <f>FC17</f>
        <v>0.2857142857142857</v>
      </c>
      <c r="FD75" s="7">
        <f>FD17</f>
        <v>0.5714285714285714</v>
      </c>
      <c r="FE75" s="7">
        <f>FE17</f>
        <v>0.10714285714285714</v>
      </c>
      <c r="FF75" s="7">
        <f>FF17</f>
        <v>3.5714285714285712E-2</v>
      </c>
      <c r="FG75" s="7">
        <f>FG17</f>
        <v>0.17857142857142858</v>
      </c>
      <c r="FH75" s="7">
        <f>FH17</f>
        <v>0.8214285714285714</v>
      </c>
      <c r="FI75" s="7">
        <f>FI17</f>
        <v>0.14285714285714285</v>
      </c>
      <c r="FJ75" s="7">
        <f>FJ17</f>
        <v>0.35714285714285715</v>
      </c>
      <c r="FK75" s="7">
        <f>FK17</f>
        <v>7.1428571428571425E-2</v>
      </c>
      <c r="FL75" s="7">
        <f>FL17</f>
        <v>0.25</v>
      </c>
      <c r="FM75" s="7">
        <f>FM17</f>
        <v>0.17857142857142858</v>
      </c>
      <c r="FN75" s="7">
        <f>FN17</f>
        <v>0.10714285714285714</v>
      </c>
      <c r="FO75" s="7">
        <f>FO17</f>
        <v>0.8928571428571429</v>
      </c>
      <c r="FP75" s="7">
        <f>FP17</f>
        <v>0.14285714285714285</v>
      </c>
      <c r="FQ75" s="7">
        <f>FQ17</f>
        <v>0.6071428571428571</v>
      </c>
      <c r="FR75" s="7">
        <f>FR17</f>
        <v>0.25</v>
      </c>
      <c r="FS75" s="40">
        <f>FS16</f>
        <v>10681</v>
      </c>
      <c r="FT75" s="43">
        <f>FT16</f>
        <v>29.7</v>
      </c>
      <c r="FU75" s="7">
        <f>FU17</f>
        <v>0.214</v>
      </c>
      <c r="FV75" s="7">
        <f>FV17</f>
        <v>0.01</v>
      </c>
      <c r="FW75" s="7">
        <f>FW17</f>
        <v>0</v>
      </c>
      <c r="FX75" s="7">
        <f>FX17</f>
        <v>6.3E-2</v>
      </c>
      <c r="FY75" s="7">
        <f>FY17</f>
        <v>0.23100000000000001</v>
      </c>
      <c r="FZ75" s="7">
        <f>FZ17</f>
        <v>0.28100000000000003</v>
      </c>
      <c r="GA75" s="7">
        <f>GA17</f>
        <v>0.18099999999999999</v>
      </c>
      <c r="GB75" s="7">
        <f>GB17</f>
        <v>0.108</v>
      </c>
      <c r="GC75" s="7">
        <f>GC17</f>
        <v>0.13500000000000001</v>
      </c>
      <c r="GD75" s="7"/>
      <c r="GE75" s="50">
        <f>GE16</f>
        <v>40711.9</v>
      </c>
      <c r="GF75" s="7">
        <f>GF17</f>
        <v>0.158</v>
      </c>
      <c r="GG75" s="7">
        <f>GG17</f>
        <v>5.9308217652411302E-2</v>
      </c>
      <c r="GH75" s="7">
        <f>GH17</f>
        <v>0.17799999999999999</v>
      </c>
      <c r="GI75" s="7">
        <f>GI17</f>
        <v>0.16600000000000001</v>
      </c>
      <c r="GJ75" s="7">
        <f>GJ17</f>
        <v>0.159</v>
      </c>
      <c r="GK75" s="7">
        <f>GK17</f>
        <v>0.105</v>
      </c>
      <c r="GL75" s="7">
        <f>GL17</f>
        <v>6.057909617834395E-2</v>
      </c>
      <c r="GM75" s="7">
        <f>GM17</f>
        <v>8.3000000000000004E-2</v>
      </c>
      <c r="GN75" s="7">
        <f>GN17</f>
        <v>2.5000000000000001E-2</v>
      </c>
      <c r="GO75" s="7">
        <f>GO17</f>
        <v>7.0000000000000001E-3</v>
      </c>
      <c r="GP75" s="50">
        <f>GP16</f>
        <v>161081</v>
      </c>
      <c r="GQ75" s="43">
        <f>GQ16</f>
        <v>3.9566072819003777</v>
      </c>
      <c r="GR75" s="7"/>
      <c r="GS75" s="7">
        <f>GS17</f>
        <v>0.32100000000000001</v>
      </c>
      <c r="GT75" s="7">
        <f>GT17</f>
        <v>0.46500000000000002</v>
      </c>
      <c r="GU75" s="7">
        <f>GU17</f>
        <v>0.15</v>
      </c>
      <c r="GV75" s="7">
        <f>GV17</f>
        <v>6.5000000000000002E-2</v>
      </c>
      <c r="GW75" s="7"/>
      <c r="GX75" s="7">
        <f>GX17</f>
        <v>0.42299999999999999</v>
      </c>
      <c r="GY75" s="7">
        <f>GY17</f>
        <v>9.6000000000000002E-2</v>
      </c>
      <c r="GZ75" s="1"/>
      <c r="HA75" s="7">
        <f>HA17</f>
        <v>0.67100000000000004</v>
      </c>
      <c r="HB75" s="7">
        <f>HB17</f>
        <v>0.51300000000000001</v>
      </c>
      <c r="HC75" s="7">
        <f>HC17</f>
        <v>0.84299999999999997</v>
      </c>
      <c r="HD75" s="7">
        <f>HD17</f>
        <v>0.70699999999999996</v>
      </c>
      <c r="HE75" s="7">
        <f>HE17</f>
        <v>0.248</v>
      </c>
      <c r="HF75" s="7">
        <f>HF17</f>
        <v>0.95399999999999996</v>
      </c>
      <c r="HG75" s="7">
        <f>HG17</f>
        <v>0.90700000000000003</v>
      </c>
      <c r="HH75" s="7">
        <f>HH17</f>
        <v>0.92100000000000004</v>
      </c>
      <c r="HI75" s="7"/>
      <c r="HJ75" s="7">
        <f>HJ17</f>
        <v>0.78800000000000003</v>
      </c>
      <c r="HK75" s="7">
        <f>HK17</f>
        <v>0.71599999999999997</v>
      </c>
      <c r="HL75" s="7">
        <f>HL17</f>
        <v>0.74399999999999999</v>
      </c>
      <c r="HM75" s="7">
        <f>HM17</f>
        <v>0.34</v>
      </c>
      <c r="HN75" s="7">
        <f>HN17</f>
        <v>9.2999999999999999E-2</v>
      </c>
      <c r="HO75" s="7">
        <f>HO17</f>
        <v>0.106</v>
      </c>
      <c r="HP75" s="7">
        <f>HP17</f>
        <v>4.8000000000000001E-2</v>
      </c>
      <c r="HQ75" s="7">
        <f>HQ17</f>
        <v>0</v>
      </c>
      <c r="HR75" s="7">
        <f>HR17</f>
        <v>0.192</v>
      </c>
      <c r="HS75" s="7">
        <f>HS17</f>
        <v>0.17100000000000001</v>
      </c>
      <c r="HT75" s="7"/>
      <c r="HU75" s="7">
        <f>HU17</f>
        <v>0.01</v>
      </c>
      <c r="HV75" s="7">
        <f>HV17</f>
        <v>1.4E-2</v>
      </c>
      <c r="HW75" s="7">
        <f>HW17</f>
        <v>0.66900000000000004</v>
      </c>
      <c r="HX75" s="7">
        <f>HX17</f>
        <v>0.14499999999999999</v>
      </c>
      <c r="HY75" s="7">
        <f>HY17</f>
        <v>1.7000000000000001E-2</v>
      </c>
      <c r="HZ75" s="7">
        <f>HZ17</f>
        <v>0.14499999999999999</v>
      </c>
      <c r="IA75" s="7"/>
      <c r="IB75" s="7">
        <f>IB17</f>
        <v>0.222</v>
      </c>
      <c r="IC75" s="7">
        <f>IC17</f>
        <v>0.30499999999999999</v>
      </c>
      <c r="ID75" s="7">
        <f>ID17</f>
        <v>0.224</v>
      </c>
      <c r="IE75" s="7">
        <f>IE17</f>
        <v>0.14499999999999999</v>
      </c>
      <c r="IF75" s="7">
        <f>IF17</f>
        <v>8.7999999999999995E-2</v>
      </c>
      <c r="IG75" s="7">
        <f>IG17</f>
        <v>1.7000000000000001E-2</v>
      </c>
      <c r="IH75" s="7"/>
      <c r="II75" s="7">
        <f>II17</f>
        <v>0.90343402824870778</v>
      </c>
      <c r="IJ75" s="7">
        <f>IJ17</f>
        <v>5.8000000000000003E-2</v>
      </c>
      <c r="IK75" s="7">
        <f>IK17</f>
        <v>1.4999999999999999E-2</v>
      </c>
      <c r="IL75" s="7">
        <f>IL17</f>
        <v>2.3E-2</v>
      </c>
      <c r="IM75" s="7"/>
      <c r="IN75" s="7">
        <f>IN17</f>
        <v>0.106</v>
      </c>
      <c r="IO75" s="7">
        <f>IO17</f>
        <v>0.20200000000000001</v>
      </c>
      <c r="IP75" s="7">
        <f>IP17</f>
        <v>3.9E-2</v>
      </c>
      <c r="IQ75" s="7">
        <f>IQ17</f>
        <v>0.23899999999999999</v>
      </c>
      <c r="IR75" s="7">
        <f>IR17</f>
        <v>5.8999999999999997E-2</v>
      </c>
      <c r="IS75" s="7">
        <f>IS17</f>
        <v>0.10100000000000001</v>
      </c>
      <c r="IT75" s="7">
        <f>IT17</f>
        <v>0.155</v>
      </c>
      <c r="IU75" s="7">
        <f>IU17</f>
        <v>7.5999999999999998E-2</v>
      </c>
      <c r="IV75" s="7">
        <f>IV17</f>
        <v>8.6999999999999994E-2</v>
      </c>
      <c r="IW75" s="7">
        <f>IW17</f>
        <v>0.1</v>
      </c>
      <c r="IX75" s="7">
        <f>IX17</f>
        <v>8.1000000000000003E-2</v>
      </c>
      <c r="IY75" s="7">
        <f>IY17</f>
        <v>2.1000000000000001E-2</v>
      </c>
      <c r="IZ75" s="7">
        <f>IZ17</f>
        <v>9.9000000000000005E-2</v>
      </c>
      <c r="JA75" s="7">
        <f>JA17</f>
        <v>0.28699999999999998</v>
      </c>
      <c r="JB75" s="7">
        <f>JB17</f>
        <v>0.13800000000000001</v>
      </c>
      <c r="JC75" s="7">
        <f>JC17</f>
        <v>0.73699999999999999</v>
      </c>
      <c r="JD75" s="7">
        <f>JD17</f>
        <v>6.5000000000000002E-2</v>
      </c>
      <c r="JE75" s="7">
        <f>JE17</f>
        <v>6.6000000000000003E-2</v>
      </c>
      <c r="JF75" s="7">
        <f>JF17</f>
        <v>5.8999999999999997E-2</v>
      </c>
      <c r="JG75" s="7">
        <f>JG17</f>
        <v>7.2999999999999995E-2</v>
      </c>
      <c r="JH75" s="7">
        <f>JH17</f>
        <v>0.432</v>
      </c>
      <c r="JI75" s="7">
        <f>JI17</f>
        <v>8.8999999999999996E-2</v>
      </c>
      <c r="JJ75" s="7">
        <f>JJ17</f>
        <v>0.151</v>
      </c>
      <c r="JK75" s="7">
        <f>JK17</f>
        <v>0.13400000000000001</v>
      </c>
      <c r="JL75" s="7">
        <f>JL17</f>
        <v>0.19500000000000001</v>
      </c>
      <c r="JM75" s="7"/>
      <c r="JN75" s="7"/>
      <c r="JO75" s="7">
        <f>JO17</f>
        <v>9.217037822552139E-2</v>
      </c>
      <c r="JP75" s="7">
        <f>JP17</f>
        <v>0.20554966419229409</v>
      </c>
      <c r="JQ75" s="7">
        <f>JQ17</f>
        <v>0.14457405443619653</v>
      </c>
      <c r="JR75" s="7">
        <f>JR17</f>
        <v>0.16215977377165075</v>
      </c>
      <c r="JS75" s="7">
        <f>JS17</f>
        <v>8.563096500530222E-2</v>
      </c>
      <c r="JT75" s="7">
        <f>JT17</f>
        <v>8.4393778720395898E-2</v>
      </c>
      <c r="JU75" s="7">
        <f>JU17</f>
        <v>9.6588900671615407E-2</v>
      </c>
      <c r="JV75" s="7">
        <f>JV17</f>
        <v>4.895722870272181E-2</v>
      </c>
      <c r="JW75" s="7">
        <f>JW17</f>
        <v>7.9975256274301867E-2</v>
      </c>
      <c r="JX75" s="7">
        <f>JX17</f>
        <v>0.11364439731353836</v>
      </c>
      <c r="JY75" s="7">
        <f>JY17</f>
        <v>8.4658890067161541E-2</v>
      </c>
      <c r="JZ75" s="7">
        <f>JZ17</f>
        <v>2.8985507246376812E-2</v>
      </c>
      <c r="KA75" s="1"/>
      <c r="KB75" s="7">
        <f>KB17</f>
        <v>0.93114800000000009</v>
      </c>
      <c r="KC75" s="7">
        <f>KC17</f>
        <v>0.64917999999999998</v>
      </c>
      <c r="KD75" s="7">
        <f>KD17</f>
        <v>0.82295099999999999</v>
      </c>
      <c r="KE75" s="7">
        <f>KE17</f>
        <v>0.73770500000000006</v>
      </c>
      <c r="KF75" s="7">
        <f>KF17</f>
        <v>0.79999999999999993</v>
      </c>
      <c r="KG75" s="7">
        <f>KG17</f>
        <v>0.27213100000000001</v>
      </c>
      <c r="KH75" s="7">
        <f>KH17</f>
        <v>0.53114799999999995</v>
      </c>
      <c r="KI75" s="7">
        <f>KI17</f>
        <v>0.69508199999999998</v>
      </c>
      <c r="KJ75" s="7">
        <f>KJ17</f>
        <v>0.78032800000000002</v>
      </c>
      <c r="KK75" s="7">
        <f>KK17</f>
        <v>0.81967199999999996</v>
      </c>
      <c r="KL75" s="7">
        <f>KL17</f>
        <v>0.9</v>
      </c>
      <c r="KM75" s="7">
        <f>KM17</f>
        <v>0.92786900000000005</v>
      </c>
      <c r="KN75" s="7">
        <f>KN17</f>
        <v>0.47868899999999998</v>
      </c>
      <c r="KO75" s="7">
        <f>KO17</f>
        <v>0.48852499999999999</v>
      </c>
      <c r="KP75" s="7">
        <f>KP17</f>
        <v>0.93779900000000005</v>
      </c>
      <c r="KQ75" s="7">
        <f>KQ17</f>
        <v>0.87868800000000002</v>
      </c>
      <c r="KR75" s="7">
        <f>KR17</f>
        <v>0.88524599999999998</v>
      </c>
      <c r="KS75" s="7">
        <f>KS17</f>
        <v>0.855738</v>
      </c>
      <c r="KT75" s="7">
        <f>KT17</f>
        <v>0.75082000000000004</v>
      </c>
      <c r="KU75" s="7">
        <f>KU17</f>
        <v>0.77049200000000007</v>
      </c>
      <c r="KV75" s="7">
        <f>KV17</f>
        <v>0.50491799999999998</v>
      </c>
      <c r="KW75" s="7">
        <f>KW17</f>
        <v>0.82295099999999999</v>
      </c>
      <c r="KX75" s="7">
        <f>KX17</f>
        <v>0.92</v>
      </c>
      <c r="KY75" s="7">
        <f>KY17</f>
        <v>0.94</v>
      </c>
      <c r="KZ75" s="7">
        <f>KZ17</f>
        <v>0.94</v>
      </c>
      <c r="LA75" s="7">
        <f>LA17</f>
        <v>0.68852500000000005</v>
      </c>
      <c r="LB75" s="7">
        <f>LB17</f>
        <v>0.478688</v>
      </c>
      <c r="LC75" s="7">
        <f>LC17</f>
        <v>0.39672099999999999</v>
      </c>
      <c r="LD75" s="7">
        <f>LD17</f>
        <v>0.74098399999999998</v>
      </c>
      <c r="LE75" s="7">
        <f>LE17</f>
        <v>0.59344299999999994</v>
      </c>
      <c r="LF75" s="7">
        <f>LF17</f>
        <v>0.714754</v>
      </c>
      <c r="LG75" s="1"/>
      <c r="LH75" s="1"/>
      <c r="LI75" s="7"/>
      <c r="LJ75" s="66">
        <f>LJ17</f>
        <v>0</v>
      </c>
      <c r="LK75" s="66">
        <f>LK17</f>
        <v>0</v>
      </c>
      <c r="LL75" s="7">
        <f>LL17</f>
        <v>0.14285714285714285</v>
      </c>
      <c r="LM75" s="7">
        <f>LM17</f>
        <v>0.10714285714285714</v>
      </c>
      <c r="LN75" s="7">
        <f>LN17</f>
        <v>7.1428571428571425E-2</v>
      </c>
      <c r="LO75" s="7">
        <f>LO17</f>
        <v>7.1428571428571425E-2</v>
      </c>
      <c r="LP75" s="7">
        <f>LP17</f>
        <v>3.5714285714285712E-2</v>
      </c>
      <c r="LQ75" s="7">
        <f>LQ17</f>
        <v>0.17857142857142858</v>
      </c>
      <c r="LR75" s="7">
        <f>LR17</f>
        <v>3.5714285714285712E-2</v>
      </c>
      <c r="LS75" s="7">
        <f>LS17</f>
        <v>7.1428571428571425E-2</v>
      </c>
      <c r="LT75" s="1"/>
      <c r="LU75" s="7">
        <f>LU17</f>
        <v>0.11648660008292915</v>
      </c>
      <c r="LV75" s="7">
        <f>LV17</f>
        <v>0.17492277736927295</v>
      </c>
      <c r="LW75" s="1"/>
      <c r="LX75" s="1"/>
      <c r="LY75" s="7">
        <f>LY17</f>
        <v>0</v>
      </c>
      <c r="LZ75" s="7">
        <f>LZ17</f>
        <v>0</v>
      </c>
      <c r="MA75" s="7">
        <f>MA17</f>
        <v>0</v>
      </c>
      <c r="MB75" s="1"/>
      <c r="MC75" s="7">
        <f>MC17</f>
        <v>0</v>
      </c>
      <c r="MD75" s="7">
        <f>MD17</f>
        <v>0</v>
      </c>
      <c r="ME75" s="7">
        <f>ME17</f>
        <v>0</v>
      </c>
      <c r="MF75" s="7">
        <f>MF17</f>
        <v>0</v>
      </c>
      <c r="MG75" s="7">
        <f>MG17</f>
        <v>0.25</v>
      </c>
      <c r="MH75" s="81">
        <f>MH17</f>
        <v>1.6823687752355314</v>
      </c>
      <c r="MI75" s="7">
        <f>MI17</f>
        <v>0.6</v>
      </c>
      <c r="MJ75" s="81">
        <f>MJ17</f>
        <v>2.1029609690444144</v>
      </c>
      <c r="MK75" s="7">
        <f>MK17</f>
        <v>0.59799999999999998</v>
      </c>
      <c r="ML75" s="81">
        <f>ML17</f>
        <v>73.183041722745628</v>
      </c>
      <c r="MM75" s="81">
        <f>MM17</f>
        <v>460.54845222072674</v>
      </c>
      <c r="MN75" s="81">
        <f>MN17</f>
        <v>84.53903095558546</v>
      </c>
      <c r="MO75" s="81">
        <f>MO17</f>
        <v>3.7853297442799461</v>
      </c>
      <c r="MP75" s="7">
        <f>MP17</f>
        <v>0.23599999999999999</v>
      </c>
      <c r="MQ75" s="81">
        <f>MQ17</f>
        <v>60.565275908479137</v>
      </c>
      <c r="MR75" s="7">
        <f>MR17</f>
        <v>0.80400000000000005</v>
      </c>
      <c r="MS75" s="81">
        <f>MS17</f>
        <v>58.04172274562584</v>
      </c>
      <c r="MT75" s="7">
        <f>MT17</f>
        <v>0.127</v>
      </c>
      <c r="MU75" s="81">
        <f>MU17</f>
        <v>69.818304172274551</v>
      </c>
      <c r="MV75" s="81">
        <f>MV17</f>
        <v>0</v>
      </c>
      <c r="MW75" s="81">
        <f>MW17</f>
        <v>4.2059219380888289</v>
      </c>
      <c r="MX75" s="81">
        <f>MX17</f>
        <v>5.0471063257065945</v>
      </c>
      <c r="MY75" s="81">
        <f>MY17</f>
        <v>10.935397039030955</v>
      </c>
      <c r="MZ75" s="7">
        <f>MZ17</f>
        <v>0.65400000000000003</v>
      </c>
      <c r="NA75" s="1"/>
      <c r="NB75" s="7"/>
      <c r="NC75" s="7">
        <f>NC17</f>
        <v>0.48125646910580083</v>
      </c>
      <c r="ND75" s="7">
        <f>ND17</f>
        <v>0.51874353089419922</v>
      </c>
      <c r="NE75" s="7">
        <f>NE17</f>
        <v>5.7288150848296658E-2</v>
      </c>
      <c r="NF75" s="7">
        <f>NF17</f>
        <v>6.6828675577156743E-2</v>
      </c>
      <c r="NG75" s="7">
        <f>NG17</f>
        <v>4.2932361279870393E-2</v>
      </c>
      <c r="NH75" s="7">
        <f>NH17</f>
        <v>0.10242563340983754</v>
      </c>
      <c r="NI75" s="7">
        <f>NI17</f>
        <v>0.25772917510463078</v>
      </c>
      <c r="NJ75" s="7">
        <f>NJ17</f>
        <v>0.2888258854236983</v>
      </c>
      <c r="NK75" s="7">
        <f>NK17</f>
        <v>0.15750866297646371</v>
      </c>
      <c r="NL75" s="7">
        <f>NL17</f>
        <v>2.6461455380045903E-2</v>
      </c>
      <c r="NM75" s="7">
        <f>NM17</f>
        <v>0.16704918770532379</v>
      </c>
      <c r="NN75" s="7">
        <f>NN17</f>
        <v>0.10242563340983754</v>
      </c>
      <c r="NO75" s="7">
        <f>NO17</f>
        <v>0.25772917510463078</v>
      </c>
      <c r="NP75" s="7">
        <f>NP17</f>
        <v>0.2888258854236983</v>
      </c>
      <c r="NQ75" s="7">
        <f>NQ17</f>
        <v>0.18397011835650962</v>
      </c>
    </row>
    <row r="76" spans="1:381">
      <c r="A76" s="7" t="str">
        <f>A20</f>
        <v>Forth%</v>
      </c>
      <c r="B76" s="7"/>
      <c r="C76" s="7">
        <f>C20</f>
        <v>0.51745555163075474</v>
      </c>
      <c r="D76" s="7">
        <f>D20</f>
        <v>0.48254444836924526</v>
      </c>
      <c r="E76" s="7">
        <f>E20</f>
        <v>7.8535264335334976E-2</v>
      </c>
      <c r="F76" s="7">
        <f>F20</f>
        <v>8.704227010479218E-2</v>
      </c>
      <c r="G76" s="7">
        <f>G20</f>
        <v>4.3123748969739785E-2</v>
      </c>
      <c r="H76" s="7">
        <f>H20</f>
        <v>0.10396797362533851</v>
      </c>
      <c r="I76" s="7">
        <f>I20</f>
        <v>0.39014482515012361</v>
      </c>
      <c r="J76" s="7">
        <f>J20</f>
        <v>0.16884493111974566</v>
      </c>
      <c r="K76" s="7">
        <f>K20</f>
        <v>0.1138879076886848</v>
      </c>
      <c r="L76" s="7">
        <f>L20</f>
        <v>1.4453079006240434E-2</v>
      </c>
      <c r="M76" s="7">
        <f>M20</f>
        <v>0.20870128340986696</v>
      </c>
      <c r="N76" s="7">
        <f>N20</f>
        <v>0.10396797362533851</v>
      </c>
      <c r="O76" s="7">
        <f>O20</f>
        <v>0.39014482515012361</v>
      </c>
      <c r="P76" s="7">
        <f>P20</f>
        <v>0.16884493111974566</v>
      </c>
      <c r="Q76" s="7">
        <f>Q20</f>
        <v>0.12834098669492522</v>
      </c>
      <c r="R76" s="7"/>
      <c r="S76" s="7">
        <f>S20</f>
        <v>0.11212695095670346</v>
      </c>
      <c r="T76" s="7">
        <f>T20</f>
        <v>0.26493828772938027</v>
      </c>
      <c r="U76" s="7">
        <f>U20</f>
        <v>8.5287011036374316E-2</v>
      </c>
      <c r="V76" s="7">
        <f>V20</f>
        <v>0.26702801541174165</v>
      </c>
      <c r="W76" s="7">
        <f>W20</f>
        <v>0.14654215372559262</v>
      </c>
      <c r="X76" s="7">
        <f>X20</f>
        <v>8.8095082609547445E-2</v>
      </c>
      <c r="Y76" s="7">
        <f>Y20</f>
        <v>3.5982498530660226E-2</v>
      </c>
      <c r="Z76" s="7"/>
      <c r="AA76" s="7">
        <f>AA20</f>
        <v>0.49918370012407759</v>
      </c>
      <c r="AB76" s="7">
        <f>AB20</f>
        <v>4.9631032456083071E-3</v>
      </c>
      <c r="AC76" s="7">
        <f>AC20</f>
        <v>0.21445830340233787</v>
      </c>
      <c r="AD76" s="7">
        <f>AD20</f>
        <v>0.1096453993338993</v>
      </c>
      <c r="AE76" s="7">
        <f>AE20</f>
        <v>0.16561091882714035</v>
      </c>
      <c r="AF76" s="7">
        <f>AF20</f>
        <v>6.1385750669365902E-3</v>
      </c>
      <c r="AG76" s="7">
        <f>AG20</f>
        <v>0</v>
      </c>
      <c r="AH76" s="7"/>
      <c r="AI76" s="7">
        <f>AI20</f>
        <v>6.6610069875269375E-3</v>
      </c>
      <c r="AJ76" s="7">
        <f>AJ20</f>
        <v>4.5125057140991312E-2</v>
      </c>
      <c r="AK76" s="7">
        <f>AK20</f>
        <v>0.55332070789525245</v>
      </c>
      <c r="AL76" s="7">
        <f>AL20</f>
        <v>0.30346764187291841</v>
      </c>
      <c r="AM76" s="7">
        <f>AM20</f>
        <v>9.1425586103310919E-2</v>
      </c>
      <c r="AN76" s="7"/>
      <c r="AO76" s="7"/>
      <c r="AP76" s="7">
        <f>AP20</f>
        <v>0.37706523868608371</v>
      </c>
      <c r="AQ76" s="7">
        <f>AQ20</f>
        <v>0.31365506432443024</v>
      </c>
      <c r="AR76" s="7">
        <f>AR20</f>
        <v>0.26376281590805201</v>
      </c>
      <c r="AS76" s="7">
        <f>AS20</f>
        <v>4.1468033696858878E-2</v>
      </c>
      <c r="AT76" s="7">
        <f>AT20</f>
        <v>4.0488473845751976E-3</v>
      </c>
      <c r="AU76" s="7">
        <f>AU20</f>
        <v>2.605629203944361E-2</v>
      </c>
      <c r="AV76" s="7">
        <f>AV20</f>
        <v>0.25135505779403122</v>
      </c>
      <c r="AW76" s="7"/>
      <c r="AX76" s="7">
        <f>AX20</f>
        <v>9.0084033613445375E-3</v>
      </c>
      <c r="AY76" s="7">
        <f>AY20</f>
        <v>0.3044705882352941</v>
      </c>
      <c r="AZ76" s="7">
        <f>AZ20</f>
        <v>0.37035294117647061</v>
      </c>
      <c r="BA76" s="7">
        <f>BA20</f>
        <v>4.0201680672268911E-2</v>
      </c>
      <c r="BB76" s="7">
        <f>BB20</f>
        <v>4.0336134453781512E-3</v>
      </c>
      <c r="BC76" s="7">
        <f>BC20</f>
        <v>4.0537815126050418E-2</v>
      </c>
      <c r="BD76" s="7">
        <f>BD20</f>
        <v>0.11589915966386555</v>
      </c>
      <c r="BE76" s="7">
        <f>BE20</f>
        <v>9.5462184873949581E-3</v>
      </c>
      <c r="BF76" s="7">
        <f>BF20</f>
        <v>0.10594957983193277</v>
      </c>
      <c r="BG76" s="7"/>
      <c r="BH76" s="7">
        <f>BH20</f>
        <v>1.8820977414827102E-2</v>
      </c>
      <c r="BI76" s="7">
        <f>BI20</f>
        <v>6.1247926502488196E-3</v>
      </c>
      <c r="BJ76" s="7">
        <f>BJ20</f>
        <v>3.1198162562204926E-2</v>
      </c>
      <c r="BK76" s="7">
        <f>BK20</f>
        <v>0.12064565522521373</v>
      </c>
      <c r="BL76" s="7">
        <f>BL20</f>
        <v>0.1303432435881077</v>
      </c>
      <c r="BM76" s="7">
        <f>BM20</f>
        <v>0.71966313640423629</v>
      </c>
      <c r="BN76" s="7">
        <f>BN20</f>
        <v>6.3799923440091867E-5</v>
      </c>
      <c r="BO76" s="7"/>
      <c r="BP76" s="7">
        <f>BP20</f>
        <v>0.71991640174261151</v>
      </c>
      <c r="BQ76" s="7">
        <f>BQ20</f>
        <v>0.70793637813304988</v>
      </c>
      <c r="BR76" s="7">
        <f>BR20</f>
        <v>0.13603467309972606</v>
      </c>
      <c r="BS76" s="7">
        <f>BS20</f>
        <v>0.3990677515639694</v>
      </c>
      <c r="BT76" s="7">
        <f>BT20</f>
        <v>7.3107903667661608E-2</v>
      </c>
      <c r="BU76" s="7">
        <f>BU20</f>
        <v>6.0882364967085087E-2</v>
      </c>
      <c r="BV76" s="7">
        <f>BV20</f>
        <v>3.8843684834607678E-2</v>
      </c>
      <c r="BW76" s="7">
        <f>BW20</f>
        <v>0.29206362186695017</v>
      </c>
      <c r="BX76" s="7">
        <f>BX20</f>
        <v>0.10913031034059778</v>
      </c>
      <c r="BY76" s="7">
        <f>BY20</f>
        <v>4.7798176391217237E-2</v>
      </c>
      <c r="BZ76" s="7">
        <f>BZ20</f>
        <v>5.4585599214948682E-2</v>
      </c>
      <c r="CA76" s="7">
        <f>CA20</f>
        <v>5.5035368197244146E-2</v>
      </c>
      <c r="CB76" s="7">
        <f>CB20</f>
        <v>2.5514167722942308E-2</v>
      </c>
      <c r="CC76" s="7">
        <f>CC20</f>
        <v>0.48333810361041829</v>
      </c>
      <c r="CD76" s="7">
        <f>CD20</f>
        <v>0.75881905084172241</v>
      </c>
      <c r="CE76" s="7">
        <f>CE20</f>
        <v>6.9875645038490822E-2</v>
      </c>
      <c r="CF76" s="7">
        <f>CF20</f>
        <v>0.47102613992048048</v>
      </c>
      <c r="CG76" s="7">
        <f>CG20</f>
        <v>0.10227561120040606</v>
      </c>
      <c r="CH76" s="7">
        <f>CH20</f>
        <v>7.8081380593858385E-2</v>
      </c>
      <c r="CI76" s="7">
        <f>CI20</f>
        <v>3.7560274088486591E-2</v>
      </c>
      <c r="CJ76" s="7">
        <f>CJ20</f>
        <v>0.24118094915827765</v>
      </c>
      <c r="CK76" s="7">
        <f>CK20</f>
        <v>9.4746637340326539E-2</v>
      </c>
      <c r="CL76" s="7">
        <f>CL20</f>
        <v>4.914981812029439E-2</v>
      </c>
      <c r="CM76" s="7">
        <f>CM20</f>
        <v>1.4634971660604009E-2</v>
      </c>
      <c r="CN76" s="7">
        <f>CN20</f>
        <v>5.9555029185348107E-2</v>
      </c>
      <c r="CO76" s="7">
        <f>CO20</f>
        <v>2.3094492851704593E-2</v>
      </c>
      <c r="CP76" s="7">
        <f>CP20</f>
        <v>0.51666189638958171</v>
      </c>
      <c r="CQ76" s="7">
        <f>CQ20</f>
        <v>0.66033554922443816</v>
      </c>
      <c r="CR76" s="7">
        <f>CR20</f>
        <v>0.19792655903767015</v>
      </c>
      <c r="CS76" s="7">
        <f>CS20</f>
        <v>0.3317505539727762</v>
      </c>
      <c r="CT76" s="7">
        <f>CT20</f>
        <v>4.5821462488129155E-2</v>
      </c>
      <c r="CU76" s="7">
        <f>CU20</f>
        <v>4.4792655903767013E-2</v>
      </c>
      <c r="CV76" s="7">
        <f>CV20</f>
        <v>4.0044317822095603E-2</v>
      </c>
      <c r="CW76" s="7">
        <f>CW20</f>
        <v>0.3396644507755619</v>
      </c>
      <c r="CX76" s="7">
        <f>CX20</f>
        <v>0.12258626147515037</v>
      </c>
      <c r="CY76" s="7">
        <f>CY20</f>
        <v>4.653371320037987E-2</v>
      </c>
      <c r="CZ76" s="7">
        <f>CZ20</f>
        <v>9.1959480848369732E-2</v>
      </c>
      <c r="DA76" s="7">
        <f>DA20</f>
        <v>5.0807217473884142E-2</v>
      </c>
      <c r="DB76" s="7">
        <f>DB20</f>
        <v>2.7777777777777776E-2</v>
      </c>
      <c r="DC76" s="7"/>
      <c r="DD76" s="7">
        <f>DD20</f>
        <v>0.52605086541858004</v>
      </c>
      <c r="DE76" s="7">
        <f>DE20</f>
        <v>0.28685387966560699</v>
      </c>
      <c r="DF76" s="7">
        <f>DF20</f>
        <v>0.11332862357235371</v>
      </c>
      <c r="DG76" s="7">
        <f>DG20</f>
        <v>3.8914400094195223E-2</v>
      </c>
      <c r="DH76" s="7">
        <f>DH20</f>
        <v>1.2451430589897563E-2</v>
      </c>
      <c r="DI76" s="7"/>
      <c r="DJ76" s="7">
        <f>DJ20</f>
        <v>8.3686565406805608E-2</v>
      </c>
      <c r="DK76" s="7">
        <f>DK20</f>
        <v>9.5431531849758625E-2</v>
      </c>
      <c r="DL76" s="7">
        <f>DL20</f>
        <v>0.79848110208406919</v>
      </c>
      <c r="DM76" s="7">
        <f>DM20</f>
        <v>0.81290474508418697</v>
      </c>
      <c r="DN76" s="7"/>
      <c r="DO76" s="7"/>
      <c r="DP76" s="7">
        <f>DP20</f>
        <v>0.240347563279184</v>
      </c>
      <c r="DQ76" s="7">
        <f>DQ20</f>
        <v>0.11167359274650548</v>
      </c>
      <c r="DR76" s="7">
        <f>DR20</f>
        <v>7.9750661125802799E-2</v>
      </c>
      <c r="DS76" s="7">
        <f>DS20</f>
        <v>0.31696259916887043</v>
      </c>
      <c r="DT76" s="7">
        <f>DT20</f>
        <v>0.25126558367963731</v>
      </c>
      <c r="DU76" s="7"/>
      <c r="DV76" s="7"/>
      <c r="DW76" s="7" t="e">
        <f>DW20</f>
        <v>#DIV/0!</v>
      </c>
      <c r="DX76" s="7" t="e">
        <f>DX20</f>
        <v>#DIV/0!</v>
      </c>
      <c r="DY76" s="7"/>
      <c r="DZ76" s="31" t="str">
        <f>DZ20</f>
        <v>1307/10k</v>
      </c>
      <c r="EA76" s="7">
        <f>EA20</f>
        <v>0.10982658959537572</v>
      </c>
      <c r="EB76" s="7">
        <f>EB20</f>
        <v>0.53468208092485547</v>
      </c>
      <c r="EC76" s="7">
        <f>EC20</f>
        <v>0.3554913294797688</v>
      </c>
      <c r="ED76" s="7">
        <f>ED20</f>
        <v>0.4638728323699422</v>
      </c>
      <c r="EE76" s="7">
        <f>EE20</f>
        <v>0.53612716763005785</v>
      </c>
      <c r="EF76" s="7"/>
      <c r="EG76" s="7"/>
      <c r="EH76" s="7">
        <f>EH20</f>
        <v>0.189873417721519</v>
      </c>
      <c r="EI76" s="7">
        <f>EI20</f>
        <v>5.3797468354430382E-2</v>
      </c>
      <c r="EJ76" s="7">
        <f>EJ20</f>
        <v>0.21202531645569619</v>
      </c>
      <c r="EK76" s="7">
        <f>EK20</f>
        <v>0.18354430379746836</v>
      </c>
      <c r="EL76" s="7">
        <f>EL20</f>
        <v>0.17088607594936708</v>
      </c>
      <c r="EM76" s="7">
        <f>EM20</f>
        <v>0.189873417721519</v>
      </c>
      <c r="EN76" s="7">
        <f>EN20</f>
        <v>0.509493670886076</v>
      </c>
      <c r="EO76" s="7">
        <f>EO20</f>
        <v>0.49050632911392406</v>
      </c>
      <c r="EP76" s="7">
        <f>EP20</f>
        <v>3.4810126582278479E-2</v>
      </c>
      <c r="EQ76" s="7">
        <f>EQ20</f>
        <v>3.1645569620253167E-2</v>
      </c>
      <c r="ER76" s="7">
        <f>ER20</f>
        <v>9.1772151898734181E-2</v>
      </c>
      <c r="ES76" s="7">
        <f>ES20</f>
        <v>0.84177215189873422</v>
      </c>
      <c r="ET76" s="7">
        <f>ET20</f>
        <v>0.49683544303797467</v>
      </c>
      <c r="EU76" s="7">
        <f>EU20</f>
        <v>0.39556962025316456</v>
      </c>
      <c r="EV76" s="7">
        <f>EV20</f>
        <v>0.10759493670886076</v>
      </c>
      <c r="EW76" s="7">
        <f>EW20</f>
        <v>0.23101265822784811</v>
      </c>
      <c r="EX76" s="7">
        <f>EX20</f>
        <v>0.379746835443038</v>
      </c>
      <c r="EY76" s="7">
        <f>EY20</f>
        <v>0.27848101265822783</v>
      </c>
      <c r="EZ76" s="7">
        <f>EZ20</f>
        <v>0.11075949367088607</v>
      </c>
      <c r="FA76" s="7"/>
      <c r="FB76" s="7"/>
      <c r="FC76" s="7">
        <f>FC20</f>
        <v>0.17924528301886791</v>
      </c>
      <c r="FD76" s="7">
        <f>FD20</f>
        <v>0.65094339622641506</v>
      </c>
      <c r="FE76" s="7">
        <f>FE20</f>
        <v>0.13207547169811321</v>
      </c>
      <c r="FF76" s="7">
        <f>FF20</f>
        <v>3.7735849056603772E-2</v>
      </c>
      <c r="FG76" s="7">
        <f>FG20</f>
        <v>0.16037735849056603</v>
      </c>
      <c r="FH76" s="7">
        <f>FH20</f>
        <v>0.839622641509434</v>
      </c>
      <c r="FI76" s="7">
        <f>FI20</f>
        <v>8.4905660377358486E-2</v>
      </c>
      <c r="FJ76" s="7">
        <f>FJ20</f>
        <v>8.4905660377358486E-2</v>
      </c>
      <c r="FK76" s="7">
        <f>FK20</f>
        <v>0.15094339622641509</v>
      </c>
      <c r="FL76" s="7">
        <f>FL20</f>
        <v>0.34905660377358488</v>
      </c>
      <c r="FM76" s="7">
        <f>FM20</f>
        <v>0.330188679245283</v>
      </c>
      <c r="FN76" s="7">
        <f>FN20</f>
        <v>4.716981132075472E-2</v>
      </c>
      <c r="FO76" s="7">
        <f>FO20</f>
        <v>0.95283018867924529</v>
      </c>
      <c r="FP76" s="7">
        <f>FP20</f>
        <v>6.6037735849056603E-2</v>
      </c>
      <c r="FQ76" s="7">
        <f>FQ20</f>
        <v>0.62264150943396224</v>
      </c>
      <c r="FR76" s="7">
        <f>FR20</f>
        <v>0.31132075471698112</v>
      </c>
      <c r="FS76" s="40">
        <f>FS19</f>
        <v>16515</v>
      </c>
      <c r="FT76" s="43">
        <f>FT19</f>
        <v>28.5</v>
      </c>
      <c r="FU76" s="7">
        <f>FU20</f>
        <v>0.188</v>
      </c>
      <c r="FV76" s="7">
        <f>FV20</f>
        <v>1.4E-2</v>
      </c>
      <c r="FW76" s="7">
        <f>FW20</f>
        <v>0</v>
      </c>
      <c r="FX76" s="7">
        <f>FX20</f>
        <v>3.9E-2</v>
      </c>
      <c r="FY76" s="7">
        <f>FY20</f>
        <v>0.17199999999999999</v>
      </c>
      <c r="FZ76" s="7">
        <f>FZ20</f>
        <v>0.25</v>
      </c>
      <c r="GA76" s="7">
        <f>GA20</f>
        <v>0.183</v>
      </c>
      <c r="GB76" s="7">
        <f>GB20</f>
        <v>0.14199999999999999</v>
      </c>
      <c r="GC76" s="7">
        <f>GC20</f>
        <v>0.21299999999999999</v>
      </c>
      <c r="GD76" s="7"/>
      <c r="GE76" s="50">
        <f>GE19</f>
        <v>33742.5</v>
      </c>
      <c r="GF76" s="7">
        <f>GF20</f>
        <v>0.24099999999999999</v>
      </c>
      <c r="GG76" s="7">
        <f>GG20</f>
        <v>8.2000000000000003E-2</v>
      </c>
      <c r="GH76" s="7">
        <f>GH20</f>
        <v>0.214</v>
      </c>
      <c r="GI76" s="7">
        <f>GI20</f>
        <v>0.15</v>
      </c>
      <c r="GJ76" s="7">
        <f>GJ20</f>
        <v>0.123</v>
      </c>
      <c r="GK76" s="7">
        <f>GK20</f>
        <v>7.9000000000000001E-2</v>
      </c>
      <c r="GL76" s="7">
        <f>GL20</f>
        <v>0.04</v>
      </c>
      <c r="GM76" s="7">
        <f>GM20</f>
        <v>4.4999999999999998E-2</v>
      </c>
      <c r="GN76" s="7">
        <f>GN20</f>
        <v>1.7999999999999999E-2</v>
      </c>
      <c r="GO76" s="7">
        <f>GO20</f>
        <v>8.9999999999999993E-3</v>
      </c>
      <c r="GP76" s="50">
        <f>GP19</f>
        <v>133310</v>
      </c>
      <c r="GQ76" s="43">
        <f>GQ19</f>
        <v>3.9508038823442249</v>
      </c>
      <c r="GR76" s="7"/>
      <c r="GS76" s="7">
        <f>GS20</f>
        <v>0.23100000000000001</v>
      </c>
      <c r="GT76" s="7">
        <f>GT20</f>
        <v>0.44900000000000001</v>
      </c>
      <c r="GU76" s="7">
        <f>GU20</f>
        <v>0.20899999999999999</v>
      </c>
      <c r="GV76" s="7">
        <f>GV20</f>
        <v>0.11</v>
      </c>
      <c r="GW76" s="7"/>
      <c r="GX76" s="7">
        <f>GX20</f>
        <v>0.51</v>
      </c>
      <c r="GY76" s="7">
        <f>GY20</f>
        <v>6.8000000000000005E-2</v>
      </c>
      <c r="GZ76" s="7"/>
      <c r="HA76" s="7">
        <f>HA20</f>
        <v>0.75600000000000001</v>
      </c>
      <c r="HB76" s="7">
        <f>HB20</f>
        <v>0.53100000000000003</v>
      </c>
      <c r="HC76" s="7">
        <f>HC20</f>
        <v>0.872</v>
      </c>
      <c r="HD76" s="7">
        <f>HD20</f>
        <v>0.67800000000000005</v>
      </c>
      <c r="HE76" s="7">
        <f>HE20</f>
        <v>0.25</v>
      </c>
      <c r="HF76" s="7">
        <f>HF20</f>
        <v>0.95799999999999996</v>
      </c>
      <c r="HG76" s="7">
        <f>HG20</f>
        <v>0.873</v>
      </c>
      <c r="HH76" s="7">
        <f>HH20</f>
        <v>0.89200000000000002</v>
      </c>
      <c r="HI76" s="7"/>
      <c r="HJ76" s="7">
        <f>HJ20</f>
        <v>0.80800000000000005</v>
      </c>
      <c r="HK76" s="7">
        <f>HK20</f>
        <v>0.71699999999999997</v>
      </c>
      <c r="HL76" s="7">
        <f>HL20</f>
        <v>0.73299999999999998</v>
      </c>
      <c r="HM76" s="7">
        <f>HM20</f>
        <v>0.35</v>
      </c>
      <c r="HN76" s="7">
        <f>HN20</f>
        <v>0.11899999999999999</v>
      </c>
      <c r="HO76" s="7">
        <f>HO20</f>
        <v>9.8000000000000004E-2</v>
      </c>
      <c r="HP76" s="7">
        <f>HP20</f>
        <v>6.7000000000000004E-2</v>
      </c>
      <c r="HQ76" s="7">
        <f>HQ20</f>
        <v>0</v>
      </c>
      <c r="HR76" s="7">
        <f>HR20</f>
        <v>0.184</v>
      </c>
      <c r="HS76" s="7">
        <f>HS20</f>
        <v>0.161</v>
      </c>
      <c r="HT76" s="7"/>
      <c r="HU76" s="7">
        <f>HU20</f>
        <v>9.654620647576783E-3</v>
      </c>
      <c r="HV76" s="7">
        <f>HV20</f>
        <v>1.7999999999999999E-2</v>
      </c>
      <c r="HW76" s="7">
        <f>HW20</f>
        <v>0.67600000000000005</v>
      </c>
      <c r="HX76" s="7">
        <f>HX20</f>
        <v>0.13</v>
      </c>
      <c r="HY76" s="7">
        <f>HY20</f>
        <v>2.3E-2</v>
      </c>
      <c r="HZ76" s="7">
        <f>HZ20</f>
        <v>0.14199999999999999</v>
      </c>
      <c r="IA76" s="7"/>
      <c r="IB76" s="7">
        <f>IB20</f>
        <v>0.22800000000000001</v>
      </c>
      <c r="IC76" s="7">
        <f>IC20</f>
        <v>0.314</v>
      </c>
      <c r="ID76" s="7">
        <f>ID20</f>
        <v>0.217</v>
      </c>
      <c r="IE76" s="7">
        <f>IE20</f>
        <v>0.13300000000000001</v>
      </c>
      <c r="IF76" s="7">
        <f>IF20</f>
        <v>9.4E-2</v>
      </c>
      <c r="IG76" s="7">
        <f>IG20</f>
        <v>1.4999999999999999E-2</v>
      </c>
      <c r="IH76" s="7"/>
      <c r="II76" s="7">
        <f>II20</f>
        <v>0.90700000000000003</v>
      </c>
      <c r="IJ76" s="7">
        <f>IJ20</f>
        <v>0.05</v>
      </c>
      <c r="IK76" s="7">
        <f>IK20</f>
        <v>1.7000000000000001E-2</v>
      </c>
      <c r="IL76" s="7">
        <f>IL20</f>
        <v>2.5999999999999999E-2</v>
      </c>
      <c r="IM76" s="7"/>
      <c r="IN76" s="7">
        <f>IN20</f>
        <v>0.122</v>
      </c>
      <c r="IO76" s="7">
        <f>IO20</f>
        <v>0.18099999999999999</v>
      </c>
      <c r="IP76" s="7">
        <f>IP20</f>
        <v>3.6999999999999998E-2</v>
      </c>
      <c r="IQ76" s="7">
        <f>IQ20</f>
        <v>0.20200000000000001</v>
      </c>
      <c r="IR76" s="7">
        <f>IR20</f>
        <v>6.5481247672779269E-2</v>
      </c>
      <c r="IS76" s="7">
        <f>IS20</f>
        <v>8.5000000000000006E-2</v>
      </c>
      <c r="IT76" s="7">
        <f>IT20</f>
        <v>0.14099999999999999</v>
      </c>
      <c r="IU76" s="7">
        <f>IU20</f>
        <v>6.8000000000000005E-2</v>
      </c>
      <c r="IV76" s="7">
        <f>IV20</f>
        <v>8.2000000000000003E-2</v>
      </c>
      <c r="IW76" s="7">
        <f>IW20</f>
        <v>0.14599999999999999</v>
      </c>
      <c r="IX76" s="7">
        <f>IX20</f>
        <v>0.106</v>
      </c>
      <c r="IY76" s="7">
        <f>IY20</f>
        <v>3.5999999999999997E-2</v>
      </c>
      <c r="IZ76" s="7">
        <f>IZ20</f>
        <v>8.3000000000000004E-2</v>
      </c>
      <c r="JA76" s="7">
        <f>JA20</f>
        <v>0.25600000000000001</v>
      </c>
      <c r="JB76" s="7">
        <f>JB20</f>
        <v>0.14199999999999999</v>
      </c>
      <c r="JC76" s="7">
        <f>JC20</f>
        <v>0.74299999999999999</v>
      </c>
      <c r="JD76" s="7">
        <f>JD20</f>
        <v>6.9000000000000006E-2</v>
      </c>
      <c r="JE76" s="7">
        <f>JE20</f>
        <v>6.0999999999999999E-2</v>
      </c>
      <c r="JF76" s="7">
        <f>JF20</f>
        <v>5.8999999999999997E-2</v>
      </c>
      <c r="JG76" s="7">
        <f>JG20</f>
        <v>6.7000000000000004E-2</v>
      </c>
      <c r="JH76" s="7">
        <f>JH20</f>
        <v>0.436</v>
      </c>
      <c r="JI76" s="7">
        <f>JI20</f>
        <v>9.2999999999999999E-2</v>
      </c>
      <c r="JJ76" s="7">
        <f>JJ20</f>
        <v>0.152</v>
      </c>
      <c r="JK76" s="7">
        <f>JK20</f>
        <v>0.13</v>
      </c>
      <c r="JL76" s="7">
        <f>JL20</f>
        <v>0.19</v>
      </c>
      <c r="JM76" s="7"/>
      <c r="JN76" s="7"/>
      <c r="JO76" s="7">
        <f>JO20</f>
        <v>8.5154097520343433E-2</v>
      </c>
      <c r="JP76" s="7">
        <f>JP20</f>
        <v>0.18850515794194914</v>
      </c>
      <c r="JQ76" s="7">
        <f>JQ20</f>
        <v>0.12744281412186839</v>
      </c>
      <c r="JR76" s="7">
        <f>JR20</f>
        <v>0.11180880374191068</v>
      </c>
      <c r="JS76" s="7">
        <f>JS20</f>
        <v>8.8101492919843663E-2</v>
      </c>
      <c r="JT76" s="7">
        <f>JT20</f>
        <v>0.10174921509579035</v>
      </c>
      <c r="JU76" s="7">
        <f>JU20</f>
        <v>9.4380726597039791E-2</v>
      </c>
      <c r="JV76" s="7">
        <f>JV20</f>
        <v>5.401422438649324E-2</v>
      </c>
      <c r="JW76" s="7">
        <f>JW20</f>
        <v>0.14884346767476134</v>
      </c>
      <c r="JX76" s="7">
        <f>JX20</f>
        <v>0.1166143397193567</v>
      </c>
      <c r="JY76" s="7">
        <f>JY20</f>
        <v>8.7845197667713204E-2</v>
      </c>
      <c r="JZ76" s="7">
        <f>JZ20</f>
        <v>2.8769142051643493E-2</v>
      </c>
      <c r="KA76" s="1"/>
      <c r="KB76" s="7">
        <f>KB20</f>
        <v>0.82410499999999998</v>
      </c>
      <c r="KC76" s="7">
        <f>KC20</f>
        <v>0.530945</v>
      </c>
      <c r="KD76" s="7">
        <f>KD20</f>
        <v>0.80455999999999994</v>
      </c>
      <c r="KE76" s="7">
        <f>KE20</f>
        <v>0.60260599999999998</v>
      </c>
      <c r="KF76" s="7">
        <f>KF20</f>
        <v>0.76221499999999998</v>
      </c>
      <c r="KG76" s="7">
        <f>KG20</f>
        <v>0.34201999999999999</v>
      </c>
      <c r="KH76" s="7">
        <f>KH20</f>
        <v>0.49511499999999997</v>
      </c>
      <c r="KI76" s="7">
        <f>KI20</f>
        <v>0.58306199999999997</v>
      </c>
      <c r="KJ76" s="7">
        <f>KJ20</f>
        <v>0.63517899999999994</v>
      </c>
      <c r="KK76" s="7">
        <f>KK20</f>
        <v>0.68729600000000002</v>
      </c>
      <c r="KL76" s="7">
        <f>KL20</f>
        <v>0.81</v>
      </c>
      <c r="KM76" s="7">
        <f>KM20</f>
        <v>0.89902300000000002</v>
      </c>
      <c r="KN76" s="7">
        <f>KN20</f>
        <v>0.52443000000000006</v>
      </c>
      <c r="KO76" s="7">
        <f>KO20</f>
        <v>0.55700299999999991</v>
      </c>
      <c r="KP76" s="7">
        <f>KP20</f>
        <v>0.75257700000000005</v>
      </c>
      <c r="KQ76" s="7">
        <f>KQ20</f>
        <v>0.64820900000000004</v>
      </c>
      <c r="KR76" s="7">
        <f>KR20</f>
        <v>0.69706800000000002</v>
      </c>
      <c r="KS76" s="7">
        <f>KS20</f>
        <v>0.62540700000000005</v>
      </c>
      <c r="KT76" s="7">
        <f>KT20</f>
        <v>0.52768700000000002</v>
      </c>
      <c r="KU76" s="7">
        <f>KU20</f>
        <v>0.56025999999999998</v>
      </c>
      <c r="KV76" s="7">
        <f>KV20</f>
        <v>0.40716599999999997</v>
      </c>
      <c r="KW76" s="7">
        <f>KW20</f>
        <v>0.62214999999999998</v>
      </c>
      <c r="KX76" s="7">
        <f>KX20</f>
        <v>0.89</v>
      </c>
      <c r="KY76" s="7">
        <f>KY20</f>
        <v>0.89</v>
      </c>
      <c r="KZ76" s="7">
        <f>KZ20</f>
        <v>0.88</v>
      </c>
      <c r="LA76" s="7">
        <f>LA20</f>
        <v>0.58306199999999997</v>
      </c>
      <c r="LB76" s="7">
        <f>LB20</f>
        <v>0.43648200000000004</v>
      </c>
      <c r="LC76" s="7">
        <f>LC20</f>
        <v>0.345277</v>
      </c>
      <c r="LD76" s="7">
        <f>LD20</f>
        <v>0.66123799999999999</v>
      </c>
      <c r="LE76" s="7">
        <f>LE20</f>
        <v>0.57654700000000003</v>
      </c>
      <c r="LF76" s="7">
        <f>LF20</f>
        <v>0.62540700000000005</v>
      </c>
      <c r="LG76" s="1"/>
      <c r="LH76" s="1"/>
      <c r="LI76" s="7"/>
      <c r="LJ76" s="66">
        <f>LJ20</f>
        <v>0</v>
      </c>
      <c r="LK76" s="66">
        <f>LK20</f>
        <v>0</v>
      </c>
      <c r="LL76" s="7">
        <f>LL20</f>
        <v>0</v>
      </c>
      <c r="LM76" s="7">
        <f>LM20</f>
        <v>0.51351351351351349</v>
      </c>
      <c r="LN76" s="7">
        <f>LN20</f>
        <v>0.3783783783783784</v>
      </c>
      <c r="LO76" s="7">
        <f>LO20</f>
        <v>0.24324324324324326</v>
      </c>
      <c r="LP76" s="7">
        <f>LP20</f>
        <v>0.24324324324324326</v>
      </c>
      <c r="LQ76" s="7">
        <f>LQ20</f>
        <v>0.45945945945945948</v>
      </c>
      <c r="LR76" s="7">
        <f>LR20</f>
        <v>0.32432432432432434</v>
      </c>
      <c r="LS76" s="7">
        <f>LS20</f>
        <v>0.32432432432432434</v>
      </c>
      <c r="LT76" s="1"/>
      <c r="LU76" s="7">
        <f>LU20</f>
        <v>0.27070035575967316</v>
      </c>
      <c r="LV76" s="7">
        <f>LV20</f>
        <v>0.30099292432169611</v>
      </c>
      <c r="LW76" s="1"/>
      <c r="LX76" s="1"/>
      <c r="LY76" s="7">
        <f>LY20</f>
        <v>0</v>
      </c>
      <c r="LZ76" s="7">
        <f>LZ20</f>
        <v>0</v>
      </c>
      <c r="MA76" s="7">
        <f>MA20</f>
        <v>0</v>
      </c>
      <c r="MB76" s="1"/>
      <c r="MC76" s="7">
        <f>MC20</f>
        <v>0</v>
      </c>
      <c r="MD76" s="7">
        <f>MD20</f>
        <v>0</v>
      </c>
      <c r="ME76" s="7">
        <f>ME20</f>
        <v>0</v>
      </c>
      <c r="MF76" s="7">
        <f>MF20</f>
        <v>0</v>
      </c>
      <c r="MG76" s="7">
        <f>MG20</f>
        <v>0.77300000000000002</v>
      </c>
      <c r="MH76" s="81">
        <f>MH20</f>
        <v>6.4759213469916395</v>
      </c>
      <c r="MI76" s="7">
        <f>MI20</f>
        <v>0.61099999999999999</v>
      </c>
      <c r="MJ76" s="81">
        <f>MJ20</f>
        <v>5.298481102084069</v>
      </c>
      <c r="MK76" s="7">
        <f>MK20</f>
        <v>0.58699999999999997</v>
      </c>
      <c r="ML76" s="81">
        <f>ML20</f>
        <v>166.0190745319675</v>
      </c>
      <c r="MM76" s="81">
        <f>MM20</f>
        <v>838.92617449664419</v>
      </c>
      <c r="MN76" s="81">
        <f>MN20</f>
        <v>202.5197221241022</v>
      </c>
      <c r="MO76" s="81">
        <f>MO20</f>
        <v>9.1251618980336744</v>
      </c>
      <c r="MP76" s="7">
        <f>MP20</f>
        <v>0.21099999999999999</v>
      </c>
      <c r="MQ76" s="81">
        <f>MQ20</f>
        <v>182.50323796067349</v>
      </c>
      <c r="MR76" s="7">
        <f>MR20</f>
        <v>0.749</v>
      </c>
      <c r="MS76" s="81">
        <f>MS20</f>
        <v>49.158130224891082</v>
      </c>
      <c r="MT76" s="7">
        <f>MT20</f>
        <v>9.8000000000000004E-2</v>
      </c>
      <c r="MU76" s="81">
        <f>MU20</f>
        <v>212.82232426704343</v>
      </c>
      <c r="MV76" s="81">
        <f>MV20</f>
        <v>0</v>
      </c>
      <c r="MW76" s="81">
        <f>MW20</f>
        <v>9.7138820204874587</v>
      </c>
      <c r="MX76" s="81">
        <f>MX20</f>
        <v>6.1815612857647473</v>
      </c>
      <c r="MY76" s="81">
        <f>MY20</f>
        <v>24.431885081832096</v>
      </c>
      <c r="MZ76" s="7">
        <f>MZ20</f>
        <v>0.78300000000000003</v>
      </c>
      <c r="NA76" s="1"/>
      <c r="NB76" s="7"/>
      <c r="NC76" s="7">
        <f>NC20</f>
        <v>0.48282195658065097</v>
      </c>
      <c r="ND76" s="7">
        <f>ND20</f>
        <v>0.51717804341934903</v>
      </c>
      <c r="NE76" s="7">
        <f>NE20</f>
        <v>7.8317424949564909E-2</v>
      </c>
      <c r="NF76" s="7">
        <f>NF20</f>
        <v>8.006383427177742E-2</v>
      </c>
      <c r="NG76" s="7">
        <f>NG20</f>
        <v>4.4593658727530038E-2</v>
      </c>
      <c r="NH76" s="7">
        <f>NH20</f>
        <v>0.11348649543825841</v>
      </c>
      <c r="NI76" s="7">
        <f>NI20</f>
        <v>0.32031555809822049</v>
      </c>
      <c r="NJ76" s="7">
        <f>NJ20</f>
        <v>0.23684923669868418</v>
      </c>
      <c r="NK76" s="7">
        <f>NK20</f>
        <v>0.11020445033272108</v>
      </c>
      <c r="NL76" s="7">
        <f>NL20</f>
        <v>1.6169341483243505E-2</v>
      </c>
      <c r="NM76" s="7">
        <f>NM20</f>
        <v>0.20297491794887237</v>
      </c>
      <c r="NN76" s="7">
        <f>NN20</f>
        <v>0.11348649543825841</v>
      </c>
      <c r="NO76" s="7">
        <f>NO20</f>
        <v>0.32031555809822049</v>
      </c>
      <c r="NP76" s="7">
        <f>NP20</f>
        <v>0.23684923669868418</v>
      </c>
      <c r="NQ76" s="7">
        <f>NQ20</f>
        <v>0.12637379181596459</v>
      </c>
    </row>
    <row r="77" spans="1:381">
      <c r="A77" s="7" t="str">
        <f>A23</f>
        <v>Inverleith%</v>
      </c>
      <c r="B77" s="7"/>
      <c r="C77" s="7">
        <f>C23</f>
        <v>0.52176311739597547</v>
      </c>
      <c r="D77" s="7">
        <f>D23</f>
        <v>0.47823688260402453</v>
      </c>
      <c r="E77" s="7">
        <f>E23</f>
        <v>5.4095647376520804E-2</v>
      </c>
      <c r="F77" s="7">
        <f>F23</f>
        <v>6.1441969859752026E-2</v>
      </c>
      <c r="G77" s="7">
        <f>G23</f>
        <v>3.7109091437033594E-2</v>
      </c>
      <c r="H77" s="7">
        <f>H23</f>
        <v>8.8504311971892333E-2</v>
      </c>
      <c r="I77" s="7">
        <f>I23</f>
        <v>0.39675948779000553</v>
      </c>
      <c r="J77" s="7">
        <f>J23</f>
        <v>0.18455820436133452</v>
      </c>
      <c r="K77" s="7">
        <f>K23</f>
        <v>0.14901710270333052</v>
      </c>
      <c r="L77" s="7">
        <f>L23</f>
        <v>2.8514184500130667E-2</v>
      </c>
      <c r="M77" s="7">
        <f>M23</f>
        <v>0.15264670867330643</v>
      </c>
      <c r="N77" s="7">
        <f>N23</f>
        <v>8.8504311971892333E-2</v>
      </c>
      <c r="O77" s="7">
        <f>O23</f>
        <v>0.39675948779000553</v>
      </c>
      <c r="P77" s="7">
        <f>P23</f>
        <v>0.18455820436133452</v>
      </c>
      <c r="Q77" s="7">
        <f>Q23</f>
        <v>0.1775312872034612</v>
      </c>
      <c r="R77" s="7"/>
      <c r="S77" s="7">
        <f>S23</f>
        <v>0.14527908189880021</v>
      </c>
      <c r="T77" s="7">
        <f>T23</f>
        <v>0.26904016692749089</v>
      </c>
      <c r="U77" s="7">
        <f>U23</f>
        <v>2.7842983828899322E-2</v>
      </c>
      <c r="V77" s="7">
        <f>V23</f>
        <v>0.33020344287949921</v>
      </c>
      <c r="W77" s="7">
        <f>W23</f>
        <v>0.12539123630672927</v>
      </c>
      <c r="X77" s="7">
        <f>X23</f>
        <v>7.6225873761085028E-2</v>
      </c>
      <c r="Y77" s="7">
        <f>Y23</f>
        <v>2.6017214397496088E-2</v>
      </c>
      <c r="Z77" s="7"/>
      <c r="AA77" s="7">
        <f>AA23</f>
        <v>0.67331768388106417</v>
      </c>
      <c r="AB77" s="7">
        <f>AB23</f>
        <v>1.8909754825247782E-3</v>
      </c>
      <c r="AC77" s="7">
        <f>AC23</f>
        <v>4.2318727177882105E-2</v>
      </c>
      <c r="AD77" s="7">
        <f>AD23</f>
        <v>3.5472091810119982E-2</v>
      </c>
      <c r="AE77" s="7">
        <f>AE23</f>
        <v>0.23141627543035995</v>
      </c>
      <c r="AF77" s="7">
        <f>AF23</f>
        <v>1.5584246218049035E-2</v>
      </c>
      <c r="AG77" s="7">
        <f>AG23</f>
        <v>0</v>
      </c>
      <c r="AH77" s="7"/>
      <c r="AI77" s="7">
        <f>AI23</f>
        <v>3.5863328116849244E-3</v>
      </c>
      <c r="AJ77" s="7">
        <f>AJ23</f>
        <v>4.4470526864893063E-2</v>
      </c>
      <c r="AK77" s="7">
        <f>AK23</f>
        <v>0.45807250912884717</v>
      </c>
      <c r="AL77" s="7">
        <f>AL23</f>
        <v>0.3244001043296818</v>
      </c>
      <c r="AM77" s="7">
        <f>AM23</f>
        <v>0.16947052686489306</v>
      </c>
      <c r="AN77" s="7"/>
      <c r="AO77" s="7"/>
      <c r="AP77" s="7">
        <f>AP23</f>
        <v>0.41431924882629106</v>
      </c>
      <c r="AQ77" s="7">
        <f>AQ23</f>
        <v>0.34741784037558687</v>
      </c>
      <c r="AR77" s="7">
        <f>AR23</f>
        <v>0.20820292123109024</v>
      </c>
      <c r="AS77" s="7">
        <f>AS23</f>
        <v>2.8234220135628586E-2</v>
      </c>
      <c r="AT77" s="7">
        <f>AT23</f>
        <v>1.8257694314032342E-3</v>
      </c>
      <c r="AU77" s="7">
        <f>AU23</f>
        <v>1.0432968179447054E-2</v>
      </c>
      <c r="AV77" s="7">
        <f>AV23</f>
        <v>0.39247522170057381</v>
      </c>
      <c r="AW77" s="7"/>
      <c r="AX77" s="7">
        <f>AX23</f>
        <v>2.2845994083957454E-2</v>
      </c>
      <c r="AY77" s="7">
        <f>AY23</f>
        <v>0.18503367109320915</v>
      </c>
      <c r="AZ77" s="7">
        <f>AZ23</f>
        <v>0.33098369941468941</v>
      </c>
      <c r="BA77" s="7">
        <f>BA23</f>
        <v>2.7188621058593997E-2</v>
      </c>
      <c r="BB77" s="7">
        <f>BB23</f>
        <v>3.8391339920699854E-3</v>
      </c>
      <c r="BC77" s="7">
        <f>BC23</f>
        <v>3.9901818868399525E-2</v>
      </c>
      <c r="BD77" s="7">
        <f>BD23</f>
        <v>0.26338976650512935</v>
      </c>
      <c r="BE77" s="7">
        <f>BE23</f>
        <v>1.2964944301088804E-2</v>
      </c>
      <c r="BF77" s="7">
        <f>BF23</f>
        <v>0.11385235068286235</v>
      </c>
      <c r="BG77" s="7"/>
      <c r="BH77" s="7">
        <f>BH23</f>
        <v>3.0525791178669326E-2</v>
      </c>
      <c r="BI77" s="7">
        <f>BI23</f>
        <v>1.4390730127086967E-2</v>
      </c>
      <c r="BJ77" s="7">
        <f>BJ23</f>
        <v>0.10895838524794418</v>
      </c>
      <c r="BK77" s="7">
        <f>BK23</f>
        <v>0.11300772489409419</v>
      </c>
      <c r="BL77" s="7">
        <f>BL23</f>
        <v>0.11755544480438575</v>
      </c>
      <c r="BM77" s="7">
        <f>BM23</f>
        <v>0.66078993271866437</v>
      </c>
      <c r="BN77" s="7">
        <f>BN23</f>
        <v>0</v>
      </c>
      <c r="BO77" s="7"/>
      <c r="BP77" s="7">
        <f>BP23</f>
        <v>0.6839919858300183</v>
      </c>
      <c r="BQ77" s="7">
        <f>BQ23</f>
        <v>0.73641535065376129</v>
      </c>
      <c r="BR77" s="7">
        <f>BR23</f>
        <v>0.11118186449312277</v>
      </c>
      <c r="BS77" s="7">
        <f>BS23</f>
        <v>0.45372728816437424</v>
      </c>
      <c r="BT77" s="7">
        <f>BT23</f>
        <v>0.10961113941246392</v>
      </c>
      <c r="BU77" s="7">
        <f>BU23</f>
        <v>2.9716420444897265E-2</v>
      </c>
      <c r="BV77" s="7">
        <f>BV23</f>
        <v>3.2178638138903037E-2</v>
      </c>
      <c r="BW77" s="7">
        <f>BW23</f>
        <v>0.26358464934623876</v>
      </c>
      <c r="BX77" s="7">
        <f>BX23</f>
        <v>0.13219561895058585</v>
      </c>
      <c r="BY77" s="7">
        <f>BY23</f>
        <v>6.3168619460010192E-2</v>
      </c>
      <c r="BZ77" s="7">
        <f>BZ23</f>
        <v>3.4428595686873835E-2</v>
      </c>
      <c r="CA77" s="7">
        <f>CA23</f>
        <v>2.097130242825607E-2</v>
      </c>
      <c r="CB77" s="7">
        <f>CB23</f>
        <v>1.282051282051282E-2</v>
      </c>
      <c r="CC77" s="7">
        <f>CC23</f>
        <v>0.48233995584988965</v>
      </c>
      <c r="CD77" s="7">
        <f>CD23</f>
        <v>0.77996831543742295</v>
      </c>
      <c r="CE77" s="7">
        <f>CE23</f>
        <v>5.2191515578243267E-2</v>
      </c>
      <c r="CF77" s="7">
        <f>CF23</f>
        <v>0.51496215455025529</v>
      </c>
      <c r="CG77" s="7">
        <f>CG23</f>
        <v>0.14706917796162647</v>
      </c>
      <c r="CH77" s="7">
        <f>CH23</f>
        <v>3.6965323006512937E-2</v>
      </c>
      <c r="CI77" s="7">
        <f>CI23</f>
        <v>2.8780144340785074E-2</v>
      </c>
      <c r="CJ77" s="7">
        <f>CJ23</f>
        <v>0.22003168456257702</v>
      </c>
      <c r="CK77" s="7">
        <f>CK23</f>
        <v>0.11124801971483894</v>
      </c>
      <c r="CL77" s="7">
        <f>CL23</f>
        <v>6.8385847562048935E-2</v>
      </c>
      <c r="CM77" s="7">
        <f>CM23</f>
        <v>6.1608871677521562E-3</v>
      </c>
      <c r="CN77" s="7">
        <f>CN23</f>
        <v>2.182714310860764E-2</v>
      </c>
      <c r="CO77" s="7">
        <f>CO23</f>
        <v>1.2409787009329343E-2</v>
      </c>
      <c r="CP77" s="7">
        <f>CP23</f>
        <v>0.51766004415011035</v>
      </c>
      <c r="CQ77" s="7">
        <f>CQ23</f>
        <v>0.69583401672953915</v>
      </c>
      <c r="CR77" s="7">
        <f>CR23</f>
        <v>0.16614728555027061</v>
      </c>
      <c r="CS77" s="7">
        <f>CS23</f>
        <v>0.39667049368541907</v>
      </c>
      <c r="CT77" s="7">
        <f>CT23</f>
        <v>7.4708873216335903E-2</v>
      </c>
      <c r="CU77" s="7">
        <f>CU23</f>
        <v>2.2962112514351322E-2</v>
      </c>
      <c r="CV77" s="7">
        <f>CV23</f>
        <v>3.5345251763162208E-2</v>
      </c>
      <c r="CW77" s="7">
        <f>CW23</f>
        <v>0.3041659832704609</v>
      </c>
      <c r="CX77" s="7">
        <f>CX23</f>
        <v>0.15171395768410695</v>
      </c>
      <c r="CY77" s="7">
        <f>CY23</f>
        <v>5.8307364277513533E-2</v>
      </c>
      <c r="CZ77" s="7">
        <f>CZ23</f>
        <v>6.0767590618336885E-2</v>
      </c>
      <c r="DA77" s="7">
        <f>DA23</f>
        <v>2.0173855994751518E-2</v>
      </c>
      <c r="DB77" s="7">
        <f>DB23</f>
        <v>1.3203214695752009E-2</v>
      </c>
      <c r="DC77" s="7"/>
      <c r="DD77" s="7">
        <f>DD23</f>
        <v>0.55608467144806761</v>
      </c>
      <c r="DE77" s="7">
        <f>DE23</f>
        <v>0.23900229391097302</v>
      </c>
      <c r="DF77" s="7">
        <f>DF23</f>
        <v>8.0635326228984575E-2</v>
      </c>
      <c r="DG77" s="7">
        <f>DG23</f>
        <v>2.1806672667615205E-2</v>
      </c>
      <c r="DH77" s="7">
        <f>DH23</f>
        <v>5.8654432474810536E-3</v>
      </c>
      <c r="DI77" s="7"/>
      <c r="DJ77" s="7">
        <f>DJ23</f>
        <v>5.6767037370423067E-2</v>
      </c>
      <c r="DK77" s="7">
        <f>DK23</f>
        <v>7.8341415255959806E-2</v>
      </c>
      <c r="DL77" s="7">
        <f>DL23</f>
        <v>0.76828595487673856</v>
      </c>
      <c r="DM77" s="7">
        <f>DM23</f>
        <v>0.79508696535904066</v>
      </c>
      <c r="DN77" s="7"/>
      <c r="DO77" s="7"/>
      <c r="DP77" s="7">
        <f>DP23</f>
        <v>0.14158790170132324</v>
      </c>
      <c r="DQ77" s="7">
        <f>DQ23</f>
        <v>0.11497164461247637</v>
      </c>
      <c r="DR77" s="7">
        <f>DR23</f>
        <v>6.6767485822306238E-2</v>
      </c>
      <c r="DS77" s="7">
        <f>DS23</f>
        <v>0.5484310018903592</v>
      </c>
      <c r="DT77" s="7">
        <f>DT23</f>
        <v>0.12824196597353496</v>
      </c>
      <c r="DU77" s="7"/>
      <c r="DV77" s="7"/>
      <c r="DW77" s="7" t="e">
        <f>DW23</f>
        <v>#DIV/0!</v>
      </c>
      <c r="DX77" s="7" t="e">
        <f>DX23</f>
        <v>#DIV/0!</v>
      </c>
      <c r="DY77" s="7"/>
      <c r="DZ77" s="31" t="str">
        <f>DZ23</f>
        <v>51/10k</v>
      </c>
      <c r="EA77" s="7">
        <f>EA23</f>
        <v>0.51851851851851849</v>
      </c>
      <c r="EB77" s="7">
        <f>EB23</f>
        <v>3.8148148148148149</v>
      </c>
      <c r="EC77" s="7">
        <f>EC23</f>
        <v>4.1481481481481479</v>
      </c>
      <c r="ED77" s="7">
        <f>ED23</f>
        <v>0.66666666666666663</v>
      </c>
      <c r="EE77" s="7">
        <f>EE23</f>
        <v>0.33333333333333331</v>
      </c>
      <c r="EF77" s="7"/>
      <c r="EG77" s="7"/>
      <c r="EH77" s="7">
        <f>EH23</f>
        <v>0.16666666666666666</v>
      </c>
      <c r="EI77" s="7">
        <f>EI23</f>
        <v>2.0833333333333332E-2</v>
      </c>
      <c r="EJ77" s="7">
        <f>EJ23</f>
        <v>0.1736111111111111</v>
      </c>
      <c r="EK77" s="7">
        <f>EK23</f>
        <v>0.15277777777777779</v>
      </c>
      <c r="EL77" s="7">
        <f>EL23</f>
        <v>0.21527777777777779</v>
      </c>
      <c r="EM77" s="7">
        <f>EM23</f>
        <v>0.27083333333333331</v>
      </c>
      <c r="EN77" s="7">
        <f>EN23</f>
        <v>0.49305555555555558</v>
      </c>
      <c r="EO77" s="7">
        <f>EO23</f>
        <v>0.50694444444444442</v>
      </c>
      <c r="EP77" s="7">
        <f>EP23</f>
        <v>1.3888888888888888E-2</v>
      </c>
      <c r="EQ77" s="7">
        <f>EQ23</f>
        <v>4.8611111111111112E-2</v>
      </c>
      <c r="ER77" s="7">
        <f>ER23</f>
        <v>9.0277777777777776E-2</v>
      </c>
      <c r="ES77" s="7">
        <f>ES23</f>
        <v>0.84722222222222221</v>
      </c>
      <c r="ET77" s="7">
        <f>ET23</f>
        <v>0.54166666666666663</v>
      </c>
      <c r="EU77" s="7">
        <f>EU23</f>
        <v>0.34722222222222221</v>
      </c>
      <c r="EV77" s="7">
        <f>EV23</f>
        <v>0.1111111111111111</v>
      </c>
      <c r="EW77" s="7">
        <f>EW23</f>
        <v>0.25694444444444442</v>
      </c>
      <c r="EX77" s="7">
        <f>EX23</f>
        <v>0.3611111111111111</v>
      </c>
      <c r="EY77" s="7">
        <f>EY23</f>
        <v>0.28472222222222221</v>
      </c>
      <c r="EZ77" s="7">
        <f>EZ23</f>
        <v>9.7222222222222224E-2</v>
      </c>
      <c r="FA77" s="7"/>
      <c r="FB77" s="7"/>
      <c r="FC77" s="7">
        <f>FC23</f>
        <v>0.24</v>
      </c>
      <c r="FD77" s="7">
        <f>FD23</f>
        <v>0.56000000000000005</v>
      </c>
      <c r="FE77" s="7">
        <f>FE23</f>
        <v>0.16</v>
      </c>
      <c r="FF77" s="7">
        <f>FF23</f>
        <v>0.04</v>
      </c>
      <c r="FG77" s="7">
        <f>FG23</f>
        <v>0.2</v>
      </c>
      <c r="FH77" s="7">
        <f>FH23</f>
        <v>0.8</v>
      </c>
      <c r="FI77" s="7">
        <f>FI23</f>
        <v>0.2</v>
      </c>
      <c r="FJ77" s="7">
        <f>FJ23</f>
        <v>0.08</v>
      </c>
      <c r="FK77" s="7">
        <f>FK23</f>
        <v>0.04</v>
      </c>
      <c r="FL77" s="7">
        <f>FL23</f>
        <v>0.4</v>
      </c>
      <c r="FM77" s="7">
        <f>FM23</f>
        <v>0.28000000000000003</v>
      </c>
      <c r="FN77" s="7">
        <f>FN23</f>
        <v>0.12</v>
      </c>
      <c r="FO77" s="7">
        <f>FO23</f>
        <v>0.88</v>
      </c>
      <c r="FP77" s="7">
        <f>FP23</f>
        <v>0.24</v>
      </c>
      <c r="FQ77" s="7">
        <f>FQ23</f>
        <v>0.56000000000000005</v>
      </c>
      <c r="FR77" s="7">
        <f>FR23</f>
        <v>0.2</v>
      </c>
      <c r="FS77" s="40">
        <f>FS22</f>
        <v>16627</v>
      </c>
      <c r="FT77" s="43">
        <f>FT22</f>
        <v>30.9</v>
      </c>
      <c r="FU77" s="7">
        <f>FU23</f>
        <v>0.21</v>
      </c>
      <c r="FV77" s="7">
        <f>FV23</f>
        <v>1.4E-2</v>
      </c>
      <c r="FW77" s="7">
        <f>FW23</f>
        <v>0</v>
      </c>
      <c r="FX77" s="7">
        <f>FX23</f>
        <v>8.3000000000000004E-2</v>
      </c>
      <c r="FY77" s="7">
        <f>FY23</f>
        <v>0.23699999999999999</v>
      </c>
      <c r="FZ77" s="7">
        <f>FZ23</f>
        <v>0.27500000000000002</v>
      </c>
      <c r="GA77" s="7">
        <f>GA23</f>
        <v>0.157</v>
      </c>
      <c r="GB77" s="7">
        <f>GB23</f>
        <v>0.106</v>
      </c>
      <c r="GC77" s="7">
        <f>GC23</f>
        <v>0.14199999999999999</v>
      </c>
      <c r="GD77" s="7"/>
      <c r="GE77" s="50">
        <f>GE22</f>
        <v>47938.7</v>
      </c>
      <c r="GF77" s="7">
        <f>GF23</f>
        <v>0.128</v>
      </c>
      <c r="GG77" s="7">
        <f>GG23</f>
        <v>4.3999999999999997E-2</v>
      </c>
      <c r="GH77" s="7">
        <f>GH23</f>
        <v>0.16500000000000001</v>
      </c>
      <c r="GI77" s="7">
        <f>GI23</f>
        <v>0.158</v>
      </c>
      <c r="GJ77" s="7">
        <f>GJ23</f>
        <v>0.14499999999999999</v>
      </c>
      <c r="GK77" s="7">
        <f>GK23</f>
        <v>0.105</v>
      </c>
      <c r="GL77" s="7">
        <f>GL23</f>
        <v>6.9000000000000006E-2</v>
      </c>
      <c r="GM77" s="7">
        <f>GM23</f>
        <v>0.107</v>
      </c>
      <c r="GN77" s="7">
        <f>GN23</f>
        <v>5.2999999999999999E-2</v>
      </c>
      <c r="GO77" s="7">
        <f>GO23</f>
        <v>2.5000000000000001E-2</v>
      </c>
      <c r="GP77" s="50">
        <f>GP22</f>
        <v>218020</v>
      </c>
      <c r="GQ77" s="43">
        <f>GQ22</f>
        <v>4.5478913696032643</v>
      </c>
      <c r="GR77" s="7"/>
      <c r="GS77" s="7">
        <f>GS23</f>
        <v>0.30199999999999999</v>
      </c>
      <c r="GT77" s="7">
        <f>GT23</f>
        <v>0.45100000000000001</v>
      </c>
      <c r="GU77" s="7">
        <f>GU23</f>
        <v>0.17</v>
      </c>
      <c r="GV77" s="7">
        <f>GV23</f>
        <v>7.6999999999999999E-2</v>
      </c>
      <c r="GW77" s="7"/>
      <c r="GX77" s="7">
        <f>GX23</f>
        <v>0.439</v>
      </c>
      <c r="GY77" s="7">
        <f>GY23</f>
        <v>0.128</v>
      </c>
      <c r="GZ77" s="7"/>
      <c r="HA77" s="7">
        <f>HA23</f>
        <v>0.71899999999999997</v>
      </c>
      <c r="HB77" s="7">
        <f>HB23</f>
        <v>0.55100000000000005</v>
      </c>
      <c r="HC77" s="7">
        <f>HC23</f>
        <v>0.85799999999999998</v>
      </c>
      <c r="HD77" s="7">
        <f>HD23</f>
        <v>0.71399999999999997</v>
      </c>
      <c r="HE77" s="7">
        <f>HE23</f>
        <v>0.27800000000000002</v>
      </c>
      <c r="HF77" s="7">
        <f>HF23</f>
        <v>0.95499999999999996</v>
      </c>
      <c r="HG77" s="7">
        <f>HG23</f>
        <v>0.88200000000000001</v>
      </c>
      <c r="HH77" s="7">
        <f>HH23</f>
        <v>0.90800000000000003</v>
      </c>
      <c r="HI77" s="7"/>
      <c r="HJ77" s="7">
        <f>HJ23</f>
        <v>0.79400000000000004</v>
      </c>
      <c r="HK77" s="7">
        <f>HK23</f>
        <v>0.71699999999999997</v>
      </c>
      <c r="HL77" s="7">
        <f>HL23</f>
        <v>0.747</v>
      </c>
      <c r="HM77" s="7">
        <f>HM23</f>
        <v>0.377</v>
      </c>
      <c r="HN77" s="7">
        <f>HN23</f>
        <v>0.10199999999999999</v>
      </c>
      <c r="HO77" s="7">
        <f>HO23</f>
        <v>0.121</v>
      </c>
      <c r="HP77" s="7">
        <f>HP23</f>
        <v>4.9000000000000002E-2</v>
      </c>
      <c r="HQ77" s="7">
        <f>HQ23</f>
        <v>0</v>
      </c>
      <c r="HR77" s="7">
        <f>HR23</f>
        <v>0.182</v>
      </c>
      <c r="HS77" s="7">
        <f>HS23</f>
        <v>0.161</v>
      </c>
      <c r="HT77" s="7"/>
      <c r="HU77" s="7">
        <f>HU23</f>
        <v>9.4487046142225535E-3</v>
      </c>
      <c r="HV77" s="7">
        <f>HV23</f>
        <v>1.7000000000000001E-2</v>
      </c>
      <c r="HW77" s="7">
        <f>HW23</f>
        <v>0.68</v>
      </c>
      <c r="HX77" s="7">
        <f>HX23</f>
        <v>0.13</v>
      </c>
      <c r="HY77" s="7">
        <f>HY23</f>
        <v>1.7000000000000001E-2</v>
      </c>
      <c r="HZ77" s="7">
        <f>HZ23</f>
        <v>0.14699999999999999</v>
      </c>
      <c r="IA77" s="7"/>
      <c r="IB77" s="7">
        <f>IB23</f>
        <v>0.224</v>
      </c>
      <c r="IC77" s="7">
        <f>IC23</f>
        <v>0.30399999999999999</v>
      </c>
      <c r="ID77" s="7">
        <f>ID23</f>
        <v>0.22900000000000001</v>
      </c>
      <c r="IE77" s="7">
        <f>IE23</f>
        <v>0.13900000000000001</v>
      </c>
      <c r="IF77" s="7">
        <f>IF23</f>
        <v>0.09</v>
      </c>
      <c r="IG77" s="7">
        <f>IG23</f>
        <v>1.4E-2</v>
      </c>
      <c r="IH77" s="7"/>
      <c r="II77" s="7">
        <f>II23</f>
        <v>0.91200000000000003</v>
      </c>
      <c r="IJ77" s="7">
        <f>IJ23</f>
        <v>5.5E-2</v>
      </c>
      <c r="IK77" s="7">
        <f>IK23</f>
        <v>1.2999999999999999E-2</v>
      </c>
      <c r="IL77" s="7">
        <f>IL23</f>
        <v>0.02</v>
      </c>
      <c r="IM77" s="7"/>
      <c r="IN77" s="7">
        <f>IN23</f>
        <v>0.10299999999999999</v>
      </c>
      <c r="IO77" s="7">
        <f>IO23</f>
        <v>0.187</v>
      </c>
      <c r="IP77" s="7">
        <f>IP23</f>
        <v>3.9E-2</v>
      </c>
      <c r="IQ77" s="7">
        <f>IQ23</f>
        <v>0.22700000000000001</v>
      </c>
      <c r="IR77" s="7">
        <f>IR23</f>
        <v>6.6000000000000003E-2</v>
      </c>
      <c r="IS77" s="7">
        <f>IS23</f>
        <v>8.6999999999999994E-2</v>
      </c>
      <c r="IT77" s="7">
        <f>IT23</f>
        <v>0.17499999999999999</v>
      </c>
      <c r="IU77" s="7">
        <f>IU23</f>
        <v>7.3999999999999996E-2</v>
      </c>
      <c r="IV77" s="7">
        <f>IV23</f>
        <v>8.7999999999999995E-2</v>
      </c>
      <c r="IW77" s="7">
        <f>IW23</f>
        <v>0.104</v>
      </c>
      <c r="IX77" s="7">
        <f>IX23</f>
        <v>8.5000000000000006E-2</v>
      </c>
      <c r="IY77" s="7">
        <f>IY23</f>
        <v>2.4E-2</v>
      </c>
      <c r="IZ77" s="7">
        <f>IZ23</f>
        <v>0.10937867981475362</v>
      </c>
      <c r="JA77" s="7">
        <f>JA23</f>
        <v>0.30499999999999999</v>
      </c>
      <c r="JB77" s="7">
        <f>JB23</f>
        <v>0.14000000000000001</v>
      </c>
      <c r="JC77" s="7">
        <f>JC23</f>
        <v>0.72899999999999998</v>
      </c>
      <c r="JD77" s="7">
        <f>JD23</f>
        <v>0.06</v>
      </c>
      <c r="JE77" s="7">
        <f>JE23</f>
        <v>6.3E-2</v>
      </c>
      <c r="JF77" s="7">
        <f>JF23</f>
        <v>6.2E-2</v>
      </c>
      <c r="JG77" s="7">
        <f>JG23</f>
        <v>8.5000000000000006E-2</v>
      </c>
      <c r="JH77" s="7">
        <f>JH23</f>
        <v>0.40200000000000002</v>
      </c>
      <c r="JI77" s="7">
        <f>JI23</f>
        <v>8.6999999999999994E-2</v>
      </c>
      <c r="JJ77" s="7">
        <f>JJ23</f>
        <v>0.16400000000000001</v>
      </c>
      <c r="JK77" s="7">
        <f>JK23</f>
        <v>0.14599999999999999</v>
      </c>
      <c r="JL77" s="7">
        <f>JL23</f>
        <v>0.20100000000000001</v>
      </c>
      <c r="JM77" s="1"/>
      <c r="JN77" s="7"/>
      <c r="JO77" s="7">
        <f>JO23</f>
        <v>0.12595996855536071</v>
      </c>
      <c r="JP77" s="7">
        <f>JP23</f>
        <v>0.3520590191691359</v>
      </c>
      <c r="JQ77" s="7">
        <f>JQ23</f>
        <v>0.17615045050492834</v>
      </c>
      <c r="JR77" s="7">
        <f>JR23</f>
        <v>0.10316260506742456</v>
      </c>
      <c r="JS77" s="7">
        <f>JS23</f>
        <v>5.369776864001935E-2</v>
      </c>
      <c r="JT77" s="7">
        <f>JT23</f>
        <v>5.3758239100199549E-2</v>
      </c>
      <c r="JU77" s="7">
        <f>JU23</f>
        <v>5.3939650480740162E-2</v>
      </c>
      <c r="JV77" s="7">
        <f>JV23</f>
        <v>2.1890306585233114E-2</v>
      </c>
      <c r="JW77" s="7">
        <f>JW23</f>
        <v>5.9381991896958336E-2</v>
      </c>
      <c r="JX77" s="7">
        <f>JX23</f>
        <v>0.159279192114652</v>
      </c>
      <c r="JY77" s="7">
        <f>JY23</f>
        <v>0.11616375400616799</v>
      </c>
      <c r="JZ77" s="7">
        <f>JZ23</f>
        <v>4.3115438108484005E-2</v>
      </c>
      <c r="KA77" s="1"/>
      <c r="KB77" s="7">
        <f>KB23</f>
        <v>0.92993599999999998</v>
      </c>
      <c r="KC77" s="7">
        <f>KC23</f>
        <v>0.63057300000000005</v>
      </c>
      <c r="KD77" s="7">
        <f>KD23</f>
        <v>0.87579600000000002</v>
      </c>
      <c r="KE77" s="7">
        <f>KE23</f>
        <v>0.72930000000000006</v>
      </c>
      <c r="KF77" s="7">
        <f>KF23</f>
        <v>0.84394899999999995</v>
      </c>
      <c r="KG77" s="7">
        <f>KG23</f>
        <v>0.40445900000000001</v>
      </c>
      <c r="KH77" s="7">
        <f>KH23</f>
        <v>0.55095499999999997</v>
      </c>
      <c r="KI77" s="7">
        <f>KI23</f>
        <v>0.59235699999999991</v>
      </c>
      <c r="KJ77" s="7">
        <f>KJ23</f>
        <v>0.665605</v>
      </c>
      <c r="KK77" s="7">
        <f>KK23</f>
        <v>0.76751599999999998</v>
      </c>
      <c r="KL77" s="7">
        <f>KL23</f>
        <v>0.88</v>
      </c>
      <c r="KM77" s="7">
        <f>KM23</f>
        <v>0.90127400000000002</v>
      </c>
      <c r="KN77" s="7">
        <f>KN23</f>
        <v>0.42993599999999998</v>
      </c>
      <c r="KO77" s="7">
        <f>KO23</f>
        <v>0.474522</v>
      </c>
      <c r="KP77" s="7">
        <f>KP23</f>
        <v>0.85082900000000006</v>
      </c>
      <c r="KQ77" s="7">
        <f>KQ23</f>
        <v>0.716561</v>
      </c>
      <c r="KR77" s="7">
        <f>KR23</f>
        <v>0.834395</v>
      </c>
      <c r="KS77" s="7">
        <f>KS23</f>
        <v>0.78980899999999998</v>
      </c>
      <c r="KT77" s="7">
        <f>KT23</f>
        <v>0.69108299999999989</v>
      </c>
      <c r="KU77" s="7">
        <f>KU23</f>
        <v>0.70063699999999995</v>
      </c>
      <c r="KV77" s="7">
        <f>KV23</f>
        <v>0.5</v>
      </c>
      <c r="KW77" s="7">
        <f>KW23</f>
        <v>0.73248399999999991</v>
      </c>
      <c r="KX77" s="7">
        <f>KX23</f>
        <v>0.87</v>
      </c>
      <c r="KY77" s="7">
        <f>KY23</f>
        <v>0.89</v>
      </c>
      <c r="KZ77" s="7">
        <f>KZ23</f>
        <v>0.87</v>
      </c>
      <c r="LA77" s="7">
        <f>LA23</f>
        <v>0.58280200000000004</v>
      </c>
      <c r="LB77" s="7">
        <f>LB23</f>
        <v>0.41401299999999996</v>
      </c>
      <c r="LC77" s="7">
        <f>LC23</f>
        <v>0.28980899999999998</v>
      </c>
      <c r="LD77" s="7">
        <f>LD23</f>
        <v>0.75796200000000002</v>
      </c>
      <c r="LE77" s="7">
        <f>LE23</f>
        <v>0.59872599999999998</v>
      </c>
      <c r="LF77" s="7">
        <f>LF23</f>
        <v>0.63375800000000004</v>
      </c>
      <c r="LG77" s="1"/>
      <c r="LH77" s="1"/>
      <c r="LI77" s="7"/>
      <c r="LJ77" s="66">
        <f>LJ23</f>
        <v>0</v>
      </c>
      <c r="LK77" s="66">
        <f>LK23</f>
        <v>0</v>
      </c>
      <c r="LL77" s="7">
        <f>LL23</f>
        <v>0</v>
      </c>
      <c r="LM77" s="7">
        <f>LM23</f>
        <v>0.14285714285714285</v>
      </c>
      <c r="LN77" s="7">
        <f>LN23</f>
        <v>5.7142857142857141E-2</v>
      </c>
      <c r="LO77" s="7">
        <f>LO23</f>
        <v>2.8571428571428571E-2</v>
      </c>
      <c r="LP77" s="7">
        <f>LP23</f>
        <v>0</v>
      </c>
      <c r="LQ77" s="7">
        <f>LQ23</f>
        <v>0.17142857142857143</v>
      </c>
      <c r="LR77" s="7">
        <f>LR23</f>
        <v>2.8571428571428571E-2</v>
      </c>
      <c r="LS77" s="7">
        <f>LS23</f>
        <v>2.8571428571428571E-2</v>
      </c>
      <c r="LT77" s="1"/>
      <c r="LU77" s="7">
        <f>LU23</f>
        <v>7.5792686741301074E-2</v>
      </c>
      <c r="LV77" s="7">
        <f>LV23</f>
        <v>0.14092107963626999</v>
      </c>
      <c r="LW77" s="1"/>
      <c r="LX77" s="1"/>
      <c r="LY77" s="7">
        <f>LY23</f>
        <v>0</v>
      </c>
      <c r="LZ77" s="7">
        <f>LZ23</f>
        <v>0</v>
      </c>
      <c r="MA77" s="7">
        <f>MA23</f>
        <v>0</v>
      </c>
      <c r="MB77" s="1"/>
      <c r="MC77" s="7">
        <f>MC23</f>
        <v>0</v>
      </c>
      <c r="MD77" s="7">
        <f>MD23</f>
        <v>0</v>
      </c>
      <c r="ME77" s="7">
        <f>ME23</f>
        <v>0</v>
      </c>
      <c r="MF77" s="7">
        <f>MF23</f>
        <v>0</v>
      </c>
      <c r="MG77" s="7">
        <f>MG23</f>
        <v>1</v>
      </c>
      <c r="MH77" s="81">
        <f>MH23</f>
        <v>0.29036847759807194</v>
      </c>
      <c r="MI77" s="7">
        <f>MI23</f>
        <v>0.53800000000000003</v>
      </c>
      <c r="MJ77" s="81">
        <f>MJ23</f>
        <v>3.774790208774935</v>
      </c>
      <c r="MK77" s="7">
        <f>MK23</f>
        <v>0.628</v>
      </c>
      <c r="ML77" s="81">
        <f>ML23</f>
        <v>49.943378146868376</v>
      </c>
      <c r="MM77" s="81">
        <f>MM23</f>
        <v>263.36420918145126</v>
      </c>
      <c r="MN77" s="81">
        <f>MN23</f>
        <v>50.814483579662593</v>
      </c>
      <c r="MO77" s="81">
        <f>MO23</f>
        <v>1.4518423879903597</v>
      </c>
      <c r="MP77" s="7">
        <f>MP23</f>
        <v>0.216</v>
      </c>
      <c r="MQ77" s="81">
        <f>MQ23</f>
        <v>134.15023665030924</v>
      </c>
      <c r="MR77" s="7">
        <f>MR23</f>
        <v>0.42299999999999999</v>
      </c>
      <c r="MS77" s="81">
        <f>MS23</f>
        <v>32.230901013385989</v>
      </c>
      <c r="MT77" s="7">
        <f>MT23</f>
        <v>0.127</v>
      </c>
      <c r="MU77" s="81">
        <f>MU23</f>
        <v>68.526960713144973</v>
      </c>
      <c r="MV77" s="81">
        <f>MV23</f>
        <v>0</v>
      </c>
      <c r="MW77" s="81">
        <f>MW23</f>
        <v>1.7422108655884316</v>
      </c>
      <c r="MX77" s="81">
        <f>MX23</f>
        <v>1.7422108655884316</v>
      </c>
      <c r="MY77" s="81">
        <f>MY23</f>
        <v>12.195476059119022</v>
      </c>
      <c r="MZ77" s="7">
        <f>MZ23</f>
        <v>0.64300000000000002</v>
      </c>
      <c r="NA77" s="1"/>
      <c r="NB77" s="7"/>
      <c r="NC77" s="7">
        <f>NC23</f>
        <v>0.47804705579840578</v>
      </c>
      <c r="ND77" s="7">
        <f>ND23</f>
        <v>0.52195294420159422</v>
      </c>
      <c r="NE77" s="7">
        <f>NE23</f>
        <v>5.0527127796348673E-2</v>
      </c>
      <c r="NF77" s="7">
        <f>NF23</f>
        <v>5.9301877089226025E-2</v>
      </c>
      <c r="NG77" s="7">
        <f>NG23</f>
        <v>4.001671380817691E-2</v>
      </c>
      <c r="NH77" s="7">
        <f>NH23</f>
        <v>9.6940087426073546E-2</v>
      </c>
      <c r="NI77" s="7">
        <f>NI23</f>
        <v>0.3223515042427359</v>
      </c>
      <c r="NJ77" s="7">
        <f>NJ23</f>
        <v>0.25636410388274622</v>
      </c>
      <c r="NK77" s="7">
        <f>NK23</f>
        <v>0.14528156338390333</v>
      </c>
      <c r="NL77" s="7">
        <f>NL23</f>
        <v>2.9217022370789405E-2</v>
      </c>
      <c r="NM77" s="7">
        <f>NM23</f>
        <v>0.1498457186937516</v>
      </c>
      <c r="NN77" s="7">
        <f>NN23</f>
        <v>9.6940087426073546E-2</v>
      </c>
      <c r="NO77" s="7">
        <f>NO23</f>
        <v>0.3223515042427359</v>
      </c>
      <c r="NP77" s="7">
        <f>NP23</f>
        <v>0.25636410388274622</v>
      </c>
      <c r="NQ77" s="7">
        <f>NQ23</f>
        <v>0.17449858575469274</v>
      </c>
    </row>
    <row r="78" spans="1:381">
      <c r="A78" s="7" t="str">
        <f>A26</f>
        <v>Corstorphine Murrayfield%</v>
      </c>
      <c r="B78" s="7"/>
      <c r="C78" s="7">
        <f>C26</f>
        <v>0.52195821206724291</v>
      </c>
      <c r="D78" s="7">
        <f>D26</f>
        <v>0.47804178793275703</v>
      </c>
      <c r="E78" s="7">
        <f>E26</f>
        <v>5.508014421615047E-2</v>
      </c>
      <c r="F78" s="7">
        <f>F26</f>
        <v>6.8806741670648541E-2</v>
      </c>
      <c r="G78" s="7">
        <f>G26</f>
        <v>3.8269406194344296E-2</v>
      </c>
      <c r="H78" s="7">
        <f>H26</f>
        <v>8.7441900873115846E-2</v>
      </c>
      <c r="I78" s="7">
        <f>I26</f>
        <v>0.34081925198731594</v>
      </c>
      <c r="J78" s="7">
        <f>J26</f>
        <v>0.20116415446765995</v>
      </c>
      <c r="K78" s="7">
        <f>K26</f>
        <v>0.17271187176925415</v>
      </c>
      <c r="L78" s="7">
        <f>L26</f>
        <v>3.5706528821510791E-2</v>
      </c>
      <c r="M78" s="7">
        <f>M26</f>
        <v>0.16215629208114329</v>
      </c>
      <c r="N78" s="7">
        <f>N26</f>
        <v>8.7441900873115846E-2</v>
      </c>
      <c r="O78" s="7">
        <f>O26</f>
        <v>0.34081925198731594</v>
      </c>
      <c r="P78" s="7">
        <f>P26</f>
        <v>0.20116415446765995</v>
      </c>
      <c r="Q78" s="7">
        <f>Q26</f>
        <v>0.20841840059076494</v>
      </c>
      <c r="R78" s="7"/>
      <c r="S78" s="7">
        <f>S26</f>
        <v>0.16259541984732825</v>
      </c>
      <c r="T78" s="7">
        <f>T26</f>
        <v>0.18416030534351144</v>
      </c>
      <c r="U78" s="7">
        <f>U26</f>
        <v>3.8740458015267175E-2</v>
      </c>
      <c r="V78" s="7">
        <f>V26</f>
        <v>0.33167938931297708</v>
      </c>
      <c r="W78" s="7">
        <f>W26</f>
        <v>0.15133587786259542</v>
      </c>
      <c r="X78" s="7">
        <f>X26</f>
        <v>9.9045801526717561E-2</v>
      </c>
      <c r="Y78" s="7">
        <f>Y26</f>
        <v>3.2442748091603052E-2</v>
      </c>
      <c r="Z78" s="7"/>
      <c r="AA78" s="7">
        <f>AA26</f>
        <v>0.78788167938931297</v>
      </c>
      <c r="AB78" s="7">
        <f>AB26</f>
        <v>5.1526717557251909E-3</v>
      </c>
      <c r="AC78" s="7">
        <f>AC26</f>
        <v>2.1374045801526718E-2</v>
      </c>
      <c r="AD78" s="7">
        <f>AD26</f>
        <v>2.7099236641221373E-2</v>
      </c>
      <c r="AE78" s="7">
        <f>AE26</f>
        <v>0.14732824427480917</v>
      </c>
      <c r="AF78" s="7">
        <f>AF26</f>
        <v>1.1164122137404579E-2</v>
      </c>
      <c r="AG78" s="7">
        <f>AG26</f>
        <v>0</v>
      </c>
      <c r="AH78" s="7"/>
      <c r="AI78" s="7">
        <f>AI26</f>
        <v>2.9580152671755725E-3</v>
      </c>
      <c r="AJ78" s="7">
        <f>AJ26</f>
        <v>2.1278625954198473E-2</v>
      </c>
      <c r="AK78" s="7">
        <f>AK26</f>
        <v>0.41297709923664122</v>
      </c>
      <c r="AL78" s="7">
        <f>AL26</f>
        <v>0.35181297709923665</v>
      </c>
      <c r="AM78" s="7">
        <f>AM26</f>
        <v>0.2109732824427481</v>
      </c>
      <c r="AN78" s="7"/>
      <c r="AO78" s="7"/>
      <c r="AP78" s="7">
        <f>AP26</f>
        <v>0.34675572519083969</v>
      </c>
      <c r="AQ78" s="7">
        <f>AQ26</f>
        <v>0.35333969465648857</v>
      </c>
      <c r="AR78" s="7">
        <f>AR26</f>
        <v>0.26412213740458013</v>
      </c>
      <c r="AS78" s="7">
        <f>AS26</f>
        <v>3.4351145038167941E-2</v>
      </c>
      <c r="AT78" s="7">
        <f>AT26</f>
        <v>1.4312977099236641E-3</v>
      </c>
      <c r="AU78" s="7">
        <f>AU26</f>
        <v>1.049618320610687E-2</v>
      </c>
      <c r="AV78" s="7">
        <f>AV26</f>
        <v>0.45658396946564883</v>
      </c>
      <c r="AW78" s="7"/>
      <c r="AX78" s="7">
        <f>AX26</f>
        <v>1.235689623841541E-2</v>
      </c>
      <c r="AY78" s="7">
        <f>AY26</f>
        <v>0.26494639287661276</v>
      </c>
      <c r="AZ78" s="7">
        <f>AZ26</f>
        <v>0.4217699436670907</v>
      </c>
      <c r="BA78" s="7">
        <f>BA26</f>
        <v>3.1709976376521898E-2</v>
      </c>
      <c r="BB78" s="7">
        <f>BB26</f>
        <v>3.9069598400872253E-3</v>
      </c>
      <c r="BC78" s="7">
        <f>BC26</f>
        <v>4.0159912774850079E-2</v>
      </c>
      <c r="BD78" s="7">
        <f>BD26</f>
        <v>0.11375613301835362</v>
      </c>
      <c r="BE78" s="7">
        <f>BE26</f>
        <v>1.1993458113756133E-2</v>
      </c>
      <c r="BF78" s="7">
        <f>BF26</f>
        <v>9.9400327094312194E-2</v>
      </c>
      <c r="BG78" s="7"/>
      <c r="BH78" s="7">
        <f>BH26</f>
        <v>2.1977002967359049E-2</v>
      </c>
      <c r="BI78" s="7">
        <f>BI26</f>
        <v>6.2129080118694365E-3</v>
      </c>
      <c r="BJ78" s="7">
        <f>BJ26</f>
        <v>0.14827522255192879</v>
      </c>
      <c r="BK78" s="7">
        <f>BK26</f>
        <v>0.18221439169139467</v>
      </c>
      <c r="BL78" s="7">
        <f>BL26</f>
        <v>0.16533753709198812</v>
      </c>
      <c r="BM78" s="7">
        <f>BM26</f>
        <v>0.50417284866468848</v>
      </c>
      <c r="BN78" s="7">
        <f>BN26</f>
        <v>0</v>
      </c>
      <c r="BO78" s="7"/>
      <c r="BP78" s="7">
        <f>BP26</f>
        <v>0.71508622562008606</v>
      </c>
      <c r="BQ78" s="7">
        <f>BQ26</f>
        <v>0.72755436763455228</v>
      </c>
      <c r="BR78" s="7">
        <f>BR26</f>
        <v>0.12787024662859919</v>
      </c>
      <c r="BS78" s="7">
        <f>BS26</f>
        <v>0.441440894180537</v>
      </c>
      <c r="BT78" s="7">
        <f>BT26</f>
        <v>9.8712185639654962E-2</v>
      </c>
      <c r="BU78" s="7">
        <f>BU26</f>
        <v>2.5999271048475277E-2</v>
      </c>
      <c r="BV78" s="7">
        <f>BV26</f>
        <v>3.2985056493743163E-2</v>
      </c>
      <c r="BW78" s="7">
        <f>BW26</f>
        <v>0.27244563236544772</v>
      </c>
      <c r="BX78" s="7">
        <f>BX26</f>
        <v>0.15824322682541611</v>
      </c>
      <c r="BY78" s="7">
        <f>BY26</f>
        <v>4.707811930506621E-2</v>
      </c>
      <c r="BZ78" s="7">
        <f>BZ26</f>
        <v>3.6204592394605759E-2</v>
      </c>
      <c r="CA78" s="7">
        <f>CA26</f>
        <v>1.8223788118090146E-2</v>
      </c>
      <c r="CB78" s="7">
        <f>CB26</f>
        <v>1.2695905722269469E-2</v>
      </c>
      <c r="CC78" s="7">
        <f>CC26</f>
        <v>0.47928562750577086</v>
      </c>
      <c r="CD78" s="7">
        <f>CD26</f>
        <v>0.78326996197718635</v>
      </c>
      <c r="CE78" s="7">
        <f>CE26</f>
        <v>4.9302915082382763E-2</v>
      </c>
      <c r="CF78" s="7">
        <f>CF26</f>
        <v>0.53333333333333333</v>
      </c>
      <c r="CG78" s="7">
        <f>CG26</f>
        <v>0.13713561470215463</v>
      </c>
      <c r="CH78" s="7">
        <f>CH26</f>
        <v>3.2192648922686945E-2</v>
      </c>
      <c r="CI78" s="7">
        <f>CI26</f>
        <v>3.1305449936628642E-2</v>
      </c>
      <c r="CJ78" s="7">
        <f>CJ26</f>
        <v>0.21673003802281368</v>
      </c>
      <c r="CK78" s="7">
        <f>CK26</f>
        <v>0.13333333333333333</v>
      </c>
      <c r="CL78" s="7">
        <f>CL26</f>
        <v>4.9556400506970848E-2</v>
      </c>
      <c r="CM78" s="7">
        <f>CM26</f>
        <v>4.3092522179974651E-3</v>
      </c>
      <c r="CN78" s="7">
        <f>CN26</f>
        <v>1.8124207858048164E-2</v>
      </c>
      <c r="CO78" s="7">
        <f>CO26</f>
        <v>1.1406844106463879E-2</v>
      </c>
      <c r="CP78" s="7">
        <f>CP26</f>
        <v>0.52071437249422914</v>
      </c>
      <c r="CQ78" s="7">
        <f>CQ26</f>
        <v>0.6762715818945404</v>
      </c>
      <c r="CR78" s="7">
        <f>CR26</f>
        <v>0.20018665422305179</v>
      </c>
      <c r="CS78" s="7">
        <f>CS26</f>
        <v>0.35790947270181989</v>
      </c>
      <c r="CT78" s="7">
        <f>CT26</f>
        <v>6.3345776948203453E-2</v>
      </c>
      <c r="CU78" s="7">
        <f>CU26</f>
        <v>2.0298646756882876E-2</v>
      </c>
      <c r="CV78" s="7">
        <f>CV26</f>
        <v>3.453103126458236E-2</v>
      </c>
      <c r="CW78" s="7">
        <f>CW26</f>
        <v>0.32372841810545966</v>
      </c>
      <c r="CX78" s="7">
        <f>CX26</f>
        <v>0.18117125524965003</v>
      </c>
      <c r="CY78" s="7">
        <f>CY26</f>
        <v>4.4797013532431172E-2</v>
      </c>
      <c r="CZ78" s="7">
        <f>CZ26</f>
        <v>6.5562295846943536E-2</v>
      </c>
      <c r="DA78" s="7">
        <f>DA26</f>
        <v>1.8315445636957535E-2</v>
      </c>
      <c r="DB78" s="7">
        <f>DB26</f>
        <v>1.3882407839477369E-2</v>
      </c>
      <c r="DC78" s="7"/>
      <c r="DD78" s="7">
        <f>DD26</f>
        <v>0.59437035749967426</v>
      </c>
      <c r="DE78" s="7">
        <f>DE26</f>
        <v>0.28030928282872158</v>
      </c>
      <c r="DF78" s="7">
        <f>DF26</f>
        <v>9.1394813431214972E-2</v>
      </c>
      <c r="DG78" s="7">
        <f>DG26</f>
        <v>2.4977194735241737E-2</v>
      </c>
      <c r="DH78" s="7">
        <f>DH26</f>
        <v>6.6026671300117284E-3</v>
      </c>
      <c r="DI78" s="7"/>
      <c r="DJ78" s="7">
        <f>DJ26</f>
        <v>6.7025759089526959E-2</v>
      </c>
      <c r="DK78" s="7">
        <f>DK26</f>
        <v>9.2437339820164194E-2</v>
      </c>
      <c r="DL78" s="7">
        <f>DL26</f>
        <v>0.83819121671517305</v>
      </c>
      <c r="DM78" s="7">
        <f>DM26</f>
        <v>0.87467964032839585</v>
      </c>
      <c r="DN78" s="7"/>
      <c r="DO78" s="7"/>
      <c r="DP78" s="7">
        <f>DP26</f>
        <v>0.19139155871291266</v>
      </c>
      <c r="DQ78" s="7">
        <f>DQ26</f>
        <v>0.14401379022147931</v>
      </c>
      <c r="DR78" s="7">
        <f>DR26</f>
        <v>7.5323861262014208E-2</v>
      </c>
      <c r="DS78" s="7">
        <f>DS26</f>
        <v>0.43689928959465107</v>
      </c>
      <c r="DT78" s="7">
        <f>DT26</f>
        <v>0.15237150020894275</v>
      </c>
      <c r="DU78" s="7"/>
      <c r="DV78" s="7"/>
      <c r="DW78" s="7" t="e">
        <f>DW26</f>
        <v>#DIV/0!</v>
      </c>
      <c r="DX78" s="7" t="e">
        <f>DX26</f>
        <v>#DIV/0!</v>
      </c>
      <c r="DY78" s="7"/>
      <c r="DZ78" s="7" t="str">
        <f>DZ26</f>
        <v>420/10k</v>
      </c>
      <c r="EA78" s="7">
        <f>EA26</f>
        <v>9.3167701863354033E-2</v>
      </c>
      <c r="EB78" s="7">
        <f>EB26</f>
        <v>0.48447204968944102</v>
      </c>
      <c r="EC78" s="7">
        <f>EC26</f>
        <v>0.42236024844720499</v>
      </c>
      <c r="ED78" s="7">
        <f>ED26</f>
        <v>0.42857142857142855</v>
      </c>
      <c r="EE78" s="7">
        <f>EE26</f>
        <v>0.5714285714285714</v>
      </c>
      <c r="EF78" s="7"/>
      <c r="EG78" s="7"/>
      <c r="EH78" s="7">
        <f>EH26</f>
        <v>0.19047619047619047</v>
      </c>
      <c r="EI78" s="7">
        <f>EI26</f>
        <v>3.8095238095238099E-2</v>
      </c>
      <c r="EJ78" s="7">
        <f>EJ26</f>
        <v>0.17142857142857143</v>
      </c>
      <c r="EK78" s="7">
        <f>EK26</f>
        <v>0.2</v>
      </c>
      <c r="EL78" s="7">
        <f>EL26</f>
        <v>0.18095238095238095</v>
      </c>
      <c r="EM78" s="7">
        <f>EM26</f>
        <v>0.21904761904761905</v>
      </c>
      <c r="EN78" s="7">
        <f>EN26</f>
        <v>0.48571428571428571</v>
      </c>
      <c r="EO78" s="7">
        <f>EO26</f>
        <v>0.51428571428571423</v>
      </c>
      <c r="EP78" s="7">
        <f>EP26</f>
        <v>3.8095238095238099E-2</v>
      </c>
      <c r="EQ78" s="7">
        <f>EQ26</f>
        <v>9.5238095238095247E-3</v>
      </c>
      <c r="ER78" s="7">
        <f>ER26</f>
        <v>8.5714285714285715E-2</v>
      </c>
      <c r="ES78" s="7">
        <f>ES26</f>
        <v>0.8666666666666667</v>
      </c>
      <c r="ET78" s="7">
        <f>ET26</f>
        <v>0.53333333333333333</v>
      </c>
      <c r="EU78" s="7">
        <f>EU26</f>
        <v>0.33333333333333331</v>
      </c>
      <c r="EV78" s="7">
        <f>EV26</f>
        <v>0.13333333333333333</v>
      </c>
      <c r="EW78" s="7">
        <f>EW26</f>
        <v>0.2</v>
      </c>
      <c r="EX78" s="7">
        <f>EX26</f>
        <v>0.3619047619047619</v>
      </c>
      <c r="EY78" s="7">
        <f>EY26</f>
        <v>0.2857142857142857</v>
      </c>
      <c r="EZ78" s="7">
        <f>EZ26</f>
        <v>0.15238095238095239</v>
      </c>
      <c r="FA78" s="7"/>
      <c r="FB78" s="7"/>
      <c r="FC78" s="7">
        <f>FC26</f>
        <v>0.10526315789473684</v>
      </c>
      <c r="FD78" s="7">
        <f>FD26</f>
        <v>0.63157894736842102</v>
      </c>
      <c r="FE78" s="7">
        <f>FE26</f>
        <v>0.21052631578947367</v>
      </c>
      <c r="FF78" s="7">
        <f>FF26</f>
        <v>5.2631578947368418E-2</v>
      </c>
      <c r="FG78" s="7">
        <f>FG26</f>
        <v>0.26315789473684209</v>
      </c>
      <c r="FH78" s="7">
        <f>FH26</f>
        <v>0.73684210526315785</v>
      </c>
      <c r="FI78" s="7">
        <f>FI26</f>
        <v>0.15789473684210525</v>
      </c>
      <c r="FJ78" s="7">
        <f>FJ26</f>
        <v>5.2631578947368418E-2</v>
      </c>
      <c r="FK78" s="7">
        <f>FK26</f>
        <v>5.2631578947368418E-2</v>
      </c>
      <c r="FL78" s="7">
        <f>FL26</f>
        <v>0.26315789473684209</v>
      </c>
      <c r="FM78" s="7">
        <f>FM26</f>
        <v>0.47368421052631576</v>
      </c>
      <c r="FN78" s="7">
        <f>FN26</f>
        <v>5.2631578947368418E-2</v>
      </c>
      <c r="FO78" s="7">
        <f>FO26</f>
        <v>0.94736842105263153</v>
      </c>
      <c r="FP78" s="7">
        <f>FP26</f>
        <v>0.26315789473684209</v>
      </c>
      <c r="FQ78" s="7">
        <f>FQ26</f>
        <v>0.68421052631578949</v>
      </c>
      <c r="FR78" s="7">
        <f>FR26</f>
        <v>5.2631578947368418E-2</v>
      </c>
      <c r="FS78" s="39">
        <f>FS25</f>
        <v>10857</v>
      </c>
      <c r="FT78" s="39">
        <f>FT25</f>
        <v>30.6</v>
      </c>
      <c r="FU78" s="7">
        <f>FU26</f>
        <v>0.22700000000000001</v>
      </c>
      <c r="FV78" s="7">
        <f>FV26</f>
        <v>1.0999999999999999E-2</v>
      </c>
      <c r="FW78" s="7">
        <f>FW26</f>
        <v>0</v>
      </c>
      <c r="FX78" s="7">
        <f>FX26</f>
        <v>7.8E-2</v>
      </c>
      <c r="FY78" s="7">
        <f>FY26</f>
        <v>0.25</v>
      </c>
      <c r="FZ78" s="7">
        <f>FZ26</f>
        <v>0.27800000000000002</v>
      </c>
      <c r="GA78" s="7">
        <f>GA26</f>
        <v>0.16600000000000001</v>
      </c>
      <c r="GB78" s="7">
        <f>GB26</f>
        <v>0.10199999999999999</v>
      </c>
      <c r="GC78" s="7">
        <f>GC26</f>
        <v>0.125</v>
      </c>
      <c r="GD78" s="7"/>
      <c r="GE78" s="50">
        <f>GE25</f>
        <v>47096.2</v>
      </c>
      <c r="GF78" s="7">
        <f>GF26</f>
        <v>0.123</v>
      </c>
      <c r="GG78" s="7">
        <f>GG26</f>
        <v>4.9000000000000002E-2</v>
      </c>
      <c r="GH78" s="7">
        <f>GH26</f>
        <v>0.159</v>
      </c>
      <c r="GI78" s="7">
        <f>GI26</f>
        <v>0.159</v>
      </c>
      <c r="GJ78" s="7">
        <f>GJ26</f>
        <v>0.16700000000000001</v>
      </c>
      <c r="GK78" s="7">
        <f>GK26</f>
        <v>0.112</v>
      </c>
      <c r="GL78" s="7">
        <f>GL26</f>
        <v>6.5000000000000002E-2</v>
      </c>
      <c r="GM78" s="7">
        <f>GM26</f>
        <v>9.7000000000000003E-2</v>
      </c>
      <c r="GN78" s="7">
        <f>GN26</f>
        <v>4.5999999999999999E-2</v>
      </c>
      <c r="GO78" s="7">
        <f>GO26</f>
        <v>2.3E-2</v>
      </c>
      <c r="GP78" s="50">
        <f>GP25</f>
        <v>202790</v>
      </c>
      <c r="GQ78" s="43">
        <f>GQ25</f>
        <v>4.3058675646867481</v>
      </c>
      <c r="GR78" s="7"/>
      <c r="GS78" s="7">
        <f>GS26</f>
        <v>0.33300000000000002</v>
      </c>
      <c r="GT78" s="7">
        <f>GT26</f>
        <v>0.45800000000000002</v>
      </c>
      <c r="GU78" s="7">
        <f>GU26</f>
        <v>0.14499999999999999</v>
      </c>
      <c r="GV78" s="7">
        <f>GV26</f>
        <v>6.4000000000000001E-2</v>
      </c>
      <c r="GW78" s="7"/>
      <c r="GX78" s="7">
        <f>GX26</f>
        <v>0.42199999999999999</v>
      </c>
      <c r="GY78" s="7">
        <f>GY26</f>
        <v>0.12</v>
      </c>
      <c r="GZ78" s="1"/>
      <c r="HA78" s="7">
        <f>HA26</f>
        <v>0.68</v>
      </c>
      <c r="HB78" s="7">
        <f>HB26</f>
        <v>0.53900000000000003</v>
      </c>
      <c r="HC78" s="7">
        <f>HC26</f>
        <v>0.84699999999999998</v>
      </c>
      <c r="HD78" s="7">
        <f>HD26</f>
        <v>0.71399999999999997</v>
      </c>
      <c r="HE78" s="7">
        <f>HE26</f>
        <v>0.26600000000000001</v>
      </c>
      <c r="HF78" s="7">
        <f>HF26</f>
        <v>0.95099999999999996</v>
      </c>
      <c r="HG78" s="7">
        <f>HG26</f>
        <v>0.90500000000000003</v>
      </c>
      <c r="HH78" s="7">
        <f>HH26</f>
        <v>0.92</v>
      </c>
      <c r="HI78" s="7"/>
      <c r="HJ78" s="7">
        <f>HJ26</f>
        <v>0.78800000000000003</v>
      </c>
      <c r="HK78" s="7">
        <f>HK26</f>
        <v>0.72</v>
      </c>
      <c r="HL78" s="7">
        <f>HL26</f>
        <v>0.746</v>
      </c>
      <c r="HM78" s="7">
        <f>HM26</f>
        <v>0.34399999999999997</v>
      </c>
      <c r="HN78" s="7">
        <f>HN26</f>
        <v>8.7999999999999995E-2</v>
      </c>
      <c r="HO78" s="7">
        <f>HO26</f>
        <v>0.112</v>
      </c>
      <c r="HP78" s="7">
        <f>HP26</f>
        <v>4.9000000000000002E-2</v>
      </c>
      <c r="HQ78" s="7">
        <f>HQ26</f>
        <v>0</v>
      </c>
      <c r="HR78" s="7">
        <f>HR26</f>
        <v>0.187</v>
      </c>
      <c r="HS78" s="7">
        <f>HS26</f>
        <v>0.16800000000000001</v>
      </c>
      <c r="HT78" s="7"/>
      <c r="HU78" s="7">
        <f>HU26</f>
        <v>8.9999999999999993E-3</v>
      </c>
      <c r="HV78" s="7">
        <f>HV26</f>
        <v>1.4999999999999999E-2</v>
      </c>
      <c r="HW78" s="7">
        <f>HW26</f>
        <v>0.67</v>
      </c>
      <c r="HX78" s="7">
        <f>HX26</f>
        <v>0.14399999999999999</v>
      </c>
      <c r="HY78" s="7">
        <f>HY26</f>
        <v>1.4999999999999999E-2</v>
      </c>
      <c r="HZ78" s="7">
        <f>HZ26</f>
        <v>0.14699999999999999</v>
      </c>
      <c r="IA78" s="7"/>
      <c r="IB78" s="7">
        <f>IB26</f>
        <v>0.221</v>
      </c>
      <c r="IC78" s="7">
        <f>IC26</f>
        <v>0.30199999999999999</v>
      </c>
      <c r="ID78" s="7">
        <f>ID26</f>
        <v>0.22700000000000001</v>
      </c>
      <c r="IE78" s="7">
        <f>IE26</f>
        <v>0.14699999999999999</v>
      </c>
      <c r="IF78" s="7">
        <f>IF26</f>
        <v>8.8999999999999996E-2</v>
      </c>
      <c r="IG78" s="7">
        <f>IG26</f>
        <v>1.4999999999999999E-2</v>
      </c>
      <c r="IH78" s="7"/>
      <c r="II78" s="7">
        <f>II26</f>
        <v>0.90400000000000003</v>
      </c>
      <c r="IJ78" s="7">
        <f>IJ26</f>
        <v>5.8999999999999997E-2</v>
      </c>
      <c r="IK78" s="7">
        <f>IK26</f>
        <v>1.4999999999999999E-2</v>
      </c>
      <c r="IL78" s="7">
        <f>IL26</f>
        <v>2.1999999999999999E-2</v>
      </c>
      <c r="IM78" s="7"/>
      <c r="IN78" s="7">
        <f>IN26</f>
        <v>0.104</v>
      </c>
      <c r="IO78" s="7">
        <f>IO26</f>
        <v>0.20200000000000001</v>
      </c>
      <c r="IP78" s="7">
        <f>IP26</f>
        <v>3.9E-2</v>
      </c>
      <c r="IQ78" s="7">
        <f>IQ26</f>
        <v>0.24299999999999999</v>
      </c>
      <c r="IR78" s="7">
        <f>IR26</f>
        <v>6.2E-2</v>
      </c>
      <c r="IS78" s="7">
        <f>IS26</f>
        <v>0.10100000000000001</v>
      </c>
      <c r="IT78" s="7">
        <f>IT26</f>
        <v>0.16600000000000001</v>
      </c>
      <c r="IU78" s="7">
        <f>IU26</f>
        <v>7.1999999999999995E-2</v>
      </c>
      <c r="IV78" s="7">
        <f>IV26</f>
        <v>8.8999999999999996E-2</v>
      </c>
      <c r="IW78" s="7">
        <f>IW26</f>
        <v>9.9000000000000005E-2</v>
      </c>
      <c r="IX78" s="7">
        <f>IX26</f>
        <v>8.2000000000000003E-2</v>
      </c>
      <c r="IY78" s="7">
        <f>IY26</f>
        <v>2.1000000000000001E-2</v>
      </c>
      <c r="IZ78" s="7">
        <f>IZ26</f>
        <v>0.112</v>
      </c>
      <c r="JA78" s="7">
        <f>JA26</f>
        <v>0.309</v>
      </c>
      <c r="JB78" s="7">
        <f>JB26</f>
        <v>0.13600000000000001</v>
      </c>
      <c r="JC78" s="7">
        <f>JC26</f>
        <v>0.73099999999999998</v>
      </c>
      <c r="JD78" s="7">
        <f>JD26</f>
        <v>6.0999999999999999E-2</v>
      </c>
      <c r="JE78" s="7">
        <f>JE26</f>
        <v>6.5000000000000002E-2</v>
      </c>
      <c r="JF78" s="7">
        <f>JF26</f>
        <v>6.0999999999999999E-2</v>
      </c>
      <c r="JG78" s="7">
        <f>JG26</f>
        <v>8.2000000000000003E-2</v>
      </c>
      <c r="JH78" s="7">
        <f>JH26</f>
        <v>0.41399999999999998</v>
      </c>
      <c r="JI78" s="7">
        <f>JI26</f>
        <v>0.09</v>
      </c>
      <c r="JJ78" s="7">
        <f>JJ26</f>
        <v>0.156</v>
      </c>
      <c r="JK78" s="7">
        <f>JK26</f>
        <v>0.13900000000000001</v>
      </c>
      <c r="JL78" s="7">
        <f>JL26</f>
        <v>0.20100000000000001</v>
      </c>
      <c r="JM78" s="7"/>
      <c r="JN78" s="7"/>
      <c r="JO78" s="7">
        <f>JO26</f>
        <v>0.11915338385158088</v>
      </c>
      <c r="JP78" s="7">
        <f>JP26</f>
        <v>0.26783381238568071</v>
      </c>
      <c r="JQ78" s="7">
        <f>JQ26</f>
        <v>0.15834857590802195</v>
      </c>
      <c r="JR78" s="7">
        <f>JR26</f>
        <v>0.14092849054960369</v>
      </c>
      <c r="JS78" s="7">
        <f>JS26</f>
        <v>7.2554655517812039E-2</v>
      </c>
      <c r="JT78" s="7">
        <f>JT26</f>
        <v>7.116104868913857E-2</v>
      </c>
      <c r="JU78" s="7">
        <f>JU26</f>
        <v>7.2728856371396214E-2</v>
      </c>
      <c r="JV78" s="7">
        <f>JV26</f>
        <v>3.3620764741747237E-2</v>
      </c>
      <c r="JW78" s="7">
        <f>JW26</f>
        <v>6.3670411985018729E-2</v>
      </c>
      <c r="JX78" s="7">
        <f>JX26</f>
        <v>0.14371570420695062</v>
      </c>
      <c r="JY78" s="7">
        <f>JY26</f>
        <v>0.10373660830938071</v>
      </c>
      <c r="JZ78" s="7">
        <f>JZ26</f>
        <v>3.99790958975699E-2</v>
      </c>
      <c r="KA78" s="1"/>
      <c r="KB78" s="7">
        <f>KB26</f>
        <v>0.95016599999999996</v>
      </c>
      <c r="KC78" s="7">
        <f>KC26</f>
        <v>0.68106299999999997</v>
      </c>
      <c r="KD78" s="7">
        <f>KD26</f>
        <v>0.93355499999999991</v>
      </c>
      <c r="KE78" s="7">
        <f>KE26</f>
        <v>0.78073099999999995</v>
      </c>
      <c r="KF78" s="7">
        <f>KF26</f>
        <v>0.90033200000000002</v>
      </c>
      <c r="KG78" s="7">
        <f>KG26</f>
        <v>0.42524899999999999</v>
      </c>
      <c r="KH78" s="7">
        <f>KH26</f>
        <v>0.65780700000000003</v>
      </c>
      <c r="KI78" s="7">
        <f>KI26</f>
        <v>0.79402000000000006</v>
      </c>
      <c r="KJ78" s="7">
        <f>KJ26</f>
        <v>0.89036499999999996</v>
      </c>
      <c r="KK78" s="7">
        <f>KK26</f>
        <v>0.920265</v>
      </c>
      <c r="KL78" s="7">
        <f>KL26</f>
        <v>0.94</v>
      </c>
      <c r="KM78" s="7">
        <f>KM26</f>
        <v>0.953488</v>
      </c>
      <c r="KN78" s="7">
        <f>KN26</f>
        <v>0.398671</v>
      </c>
      <c r="KO78" s="7">
        <f>KO26</f>
        <v>0.41860399999999998</v>
      </c>
      <c r="KP78" s="7">
        <f>KP26</f>
        <v>0.95321699999999998</v>
      </c>
      <c r="KQ78" s="7">
        <f>KQ26</f>
        <v>0.634552</v>
      </c>
      <c r="KR78" s="7">
        <f>KR26</f>
        <v>0.94019900000000001</v>
      </c>
      <c r="KS78" s="7">
        <f>KS26</f>
        <v>0.93023299999999998</v>
      </c>
      <c r="KT78" s="7">
        <f>KT26</f>
        <v>0.76079800000000009</v>
      </c>
      <c r="KU78" s="7">
        <f>KU26</f>
        <v>0.75415199999999993</v>
      </c>
      <c r="KV78" s="7">
        <f>KV26</f>
        <v>0.57142899999999996</v>
      </c>
      <c r="KW78" s="7">
        <f>KW26</f>
        <v>0.80398700000000001</v>
      </c>
      <c r="KX78" s="7">
        <f>KX26</f>
        <v>0.94</v>
      </c>
      <c r="KY78" s="7">
        <f>KY26</f>
        <v>0.94</v>
      </c>
      <c r="KZ78" s="7">
        <f>KZ26</f>
        <v>0.95</v>
      </c>
      <c r="LA78" s="7">
        <f>LA26</f>
        <v>0.68438600000000005</v>
      </c>
      <c r="LB78" s="7">
        <f>LB26</f>
        <v>0.53820599999999996</v>
      </c>
      <c r="LC78" s="7">
        <f>LC26</f>
        <v>0.31229299999999999</v>
      </c>
      <c r="LD78" s="7">
        <f>LD26</f>
        <v>0.76079700000000006</v>
      </c>
      <c r="LE78" s="7">
        <f>LE26</f>
        <v>0.69767500000000005</v>
      </c>
      <c r="LF78" s="7">
        <f>LF26</f>
        <v>0.73089699999999991</v>
      </c>
      <c r="LG78" s="1"/>
      <c r="LH78" s="1"/>
      <c r="LI78" s="7"/>
      <c r="LJ78" s="66">
        <f>LJ26</f>
        <v>0</v>
      </c>
      <c r="LK78" s="66">
        <f>LK26</f>
        <v>0</v>
      </c>
      <c r="LL78" s="7">
        <f>LL26</f>
        <v>0</v>
      </c>
      <c r="LM78" s="7">
        <f>LM26</f>
        <v>3.4482758620689655E-2</v>
      </c>
      <c r="LN78" s="7">
        <f>LN26</f>
        <v>0</v>
      </c>
      <c r="LO78" s="7">
        <f>LO26</f>
        <v>0</v>
      </c>
      <c r="LP78" s="7">
        <f>LP26</f>
        <v>0</v>
      </c>
      <c r="LQ78" s="7">
        <f>LQ26</f>
        <v>3.4482758620689655E-2</v>
      </c>
      <c r="LR78" s="7">
        <f>LR26</f>
        <v>0</v>
      </c>
      <c r="LS78" s="7">
        <f>LS26</f>
        <v>0</v>
      </c>
      <c r="LT78" s="1"/>
      <c r="LU78" s="7">
        <f>LU26</f>
        <v>7.3162833916542491E-2</v>
      </c>
      <c r="LV78" s="7">
        <f>LV26</f>
        <v>0.11399062529691309</v>
      </c>
      <c r="LW78" s="1"/>
      <c r="LX78" s="1"/>
      <c r="LY78" s="7">
        <f>LY26</f>
        <v>0</v>
      </c>
      <c r="LZ78" s="7">
        <f>LZ26</f>
        <v>0</v>
      </c>
      <c r="MA78" s="7">
        <f>MA26</f>
        <v>0</v>
      </c>
      <c r="MB78" s="1"/>
      <c r="MC78" s="7">
        <f>MC26</f>
        <v>0</v>
      </c>
      <c r="MD78" s="7">
        <f>MD26</f>
        <v>0</v>
      </c>
      <c r="ME78" s="7">
        <f>ME26</f>
        <v>0</v>
      </c>
      <c r="MF78" s="7">
        <f>MF26</f>
        <v>0</v>
      </c>
      <c r="MG78" s="7">
        <f>MG26</f>
        <v>0.33300000000000002</v>
      </c>
      <c r="MH78" s="81">
        <f>MH26</f>
        <v>1.3031579861865255</v>
      </c>
      <c r="MI78" s="7">
        <f>MI26</f>
        <v>0.5</v>
      </c>
      <c r="MJ78" s="81">
        <f>MJ26</f>
        <v>1.7375439815820339</v>
      </c>
      <c r="MK78" s="7">
        <f>MK26</f>
        <v>0.624</v>
      </c>
      <c r="ML78" s="81">
        <f>ML26</f>
        <v>61.248425350766695</v>
      </c>
      <c r="MM78" s="81">
        <f>MM26</f>
        <v>267.14738716823774</v>
      </c>
      <c r="MN78" s="81">
        <f>MN26</f>
        <v>67.32982928630382</v>
      </c>
      <c r="MO78" s="81">
        <f>MO26</f>
        <v>3.4750879631640679</v>
      </c>
      <c r="MP78" s="7">
        <f>MP26</f>
        <v>0.20899999999999999</v>
      </c>
      <c r="MQ78" s="81">
        <f>MQ26</f>
        <v>116.41544676599628</v>
      </c>
      <c r="MR78" s="7">
        <f>MR26</f>
        <v>0.436</v>
      </c>
      <c r="MS78" s="81">
        <f>MS26</f>
        <v>23.891229746752966</v>
      </c>
      <c r="MT78" s="7">
        <f>MT26</f>
        <v>0.08</v>
      </c>
      <c r="MU78" s="81">
        <f>MU26</f>
        <v>70.804917249467877</v>
      </c>
      <c r="MV78" s="81">
        <f>MV26</f>
        <v>0.43438599539550848</v>
      </c>
      <c r="MW78" s="81">
        <f>MW26</f>
        <v>0.86877199079101697</v>
      </c>
      <c r="MX78" s="81">
        <f>MX26</f>
        <v>7.3845619217236447</v>
      </c>
      <c r="MY78" s="81">
        <f>MY26</f>
        <v>9.5564918987011858</v>
      </c>
      <c r="MZ78" s="7">
        <f>MZ26</f>
        <v>0.81799999999999995</v>
      </c>
      <c r="NA78" s="1"/>
      <c r="NB78" s="7"/>
      <c r="NC78" s="7">
        <f>NC26</f>
        <v>0.47111072408237908</v>
      </c>
      <c r="ND78" s="7">
        <f>ND26</f>
        <v>0.52888927591762092</v>
      </c>
      <c r="NE78" s="7">
        <f>NE26</f>
        <v>5.8039796229372581E-2</v>
      </c>
      <c r="NF78" s="7">
        <f>NF26</f>
        <v>6.600775025035921E-2</v>
      </c>
      <c r="NG78" s="7">
        <f>NG26</f>
        <v>4.2408673313885141E-2</v>
      </c>
      <c r="NH78" s="7">
        <f>NH26</f>
        <v>8.9737449383898632E-2</v>
      </c>
      <c r="NI78" s="7">
        <f>NI26</f>
        <v>0.26115731266599906</v>
      </c>
      <c r="NJ78" s="7">
        <f>NJ26</f>
        <v>0.27718030217268252</v>
      </c>
      <c r="NK78" s="7">
        <f>NK26</f>
        <v>0.16932990812905474</v>
      </c>
      <c r="NL78" s="7">
        <f>NL26</f>
        <v>3.6138807854748115E-2</v>
      </c>
      <c r="NM78" s="7">
        <f>NM26</f>
        <v>0.16645621979361694</v>
      </c>
      <c r="NN78" s="7">
        <f>NN26</f>
        <v>8.9737449383898632E-2</v>
      </c>
      <c r="NO78" s="7">
        <f>NO26</f>
        <v>0.26115731266599906</v>
      </c>
      <c r="NP78" s="7">
        <f>NP26</f>
        <v>0.27718030217268252</v>
      </c>
      <c r="NQ78" s="7">
        <f>NQ26</f>
        <v>0.20546871598380284</v>
      </c>
    </row>
    <row r="79" spans="1:381">
      <c r="A79" s="7" t="str">
        <f>A29</f>
        <v>Sighthill Gorgie%</v>
      </c>
      <c r="B79" s="7"/>
      <c r="C79" s="7">
        <f>C29</f>
        <v>0.49006804077461807</v>
      </c>
      <c r="D79" s="7">
        <f>D29</f>
        <v>0.50993195922538193</v>
      </c>
      <c r="E79" s="7">
        <f>E29</f>
        <v>6.0140069286942655E-2</v>
      </c>
      <c r="F79" s="7">
        <f>F29</f>
        <v>6.0140069286942655E-2</v>
      </c>
      <c r="G79" s="7">
        <f>G29</f>
        <v>3.0281883209131919E-2</v>
      </c>
      <c r="H79" s="7">
        <f>H29</f>
        <v>0.13605662587543305</v>
      </c>
      <c r="I79" s="7">
        <f>I29</f>
        <v>0.44824664157715027</v>
      </c>
      <c r="J79" s="7">
        <f>J29</f>
        <v>0.14649951399446701</v>
      </c>
      <c r="K79" s="7">
        <f>K29</f>
        <v>0.10475288487899709</v>
      </c>
      <c r="L79" s="7">
        <f>L29</f>
        <v>1.3882311890935374E-2</v>
      </c>
      <c r="M79" s="7">
        <f>M29</f>
        <v>0.15056202178301722</v>
      </c>
      <c r="N79" s="7">
        <f>N29</f>
        <v>0.13605662587543305</v>
      </c>
      <c r="O79" s="7">
        <f>O29</f>
        <v>0.44824664157715027</v>
      </c>
      <c r="P79" s="7">
        <f>P29</f>
        <v>0.14649951399446701</v>
      </c>
      <c r="Q79" s="7">
        <f>Q29</f>
        <v>0.11863519676993246</v>
      </c>
      <c r="R79" s="7"/>
      <c r="S79" s="7">
        <f>S29</f>
        <v>9.4452616095818454E-2</v>
      </c>
      <c r="T79" s="7">
        <f>T29</f>
        <v>0.3593191847026686</v>
      </c>
      <c r="U79" s="7">
        <f>U29</f>
        <v>6.3616305946627441E-2</v>
      </c>
      <c r="V79" s="7">
        <f>V29</f>
        <v>0.28104643832737969</v>
      </c>
      <c r="W79" s="7">
        <f>W29</f>
        <v>9.3296911115780631E-2</v>
      </c>
      <c r="X79" s="7">
        <f>X29</f>
        <v>8.3420886740911956E-2</v>
      </c>
      <c r="Y79" s="7">
        <f>Y29</f>
        <v>2.4847657070813198E-2</v>
      </c>
      <c r="Z79" s="7"/>
      <c r="AA79" s="7">
        <f>AA29</f>
        <v>0.41899558730825803</v>
      </c>
      <c r="AB79" s="7">
        <f>AB29</f>
        <v>8.1949989493591089E-3</v>
      </c>
      <c r="AC79" s="7">
        <f>AC29</f>
        <v>0.20277369195209077</v>
      </c>
      <c r="AD79" s="7">
        <f>AD29</f>
        <v>9.6974154234082788E-2</v>
      </c>
      <c r="AE79" s="7">
        <f>AE29</f>
        <v>0.26376339567135954</v>
      </c>
      <c r="AF79" s="7">
        <f>AF29</f>
        <v>9.2981718848497586E-3</v>
      </c>
      <c r="AG79" s="7">
        <f>AG29</f>
        <v>0</v>
      </c>
      <c r="AH79" s="7"/>
      <c r="AI79" s="7">
        <f>AI29</f>
        <v>9.1931077957554102E-3</v>
      </c>
      <c r="AJ79" s="7">
        <f>AJ29</f>
        <v>0.10438117251523429</v>
      </c>
      <c r="AK79" s="7">
        <f>AK29</f>
        <v>0.62901870140785876</v>
      </c>
      <c r="AL79" s="7">
        <f>AL29</f>
        <v>0.2324017650766968</v>
      </c>
      <c r="AM79" s="7">
        <f>AM29</f>
        <v>2.5005253204454719E-2</v>
      </c>
      <c r="AN79" s="7"/>
      <c r="AO79" s="7"/>
      <c r="AP79" s="7">
        <f>AP29</f>
        <v>0.45377180079848706</v>
      </c>
      <c r="AQ79" s="7">
        <f>AQ29</f>
        <v>0.31881697835679762</v>
      </c>
      <c r="AR79" s="7">
        <f>AR29</f>
        <v>0.19541920571548646</v>
      </c>
      <c r="AS79" s="7">
        <f>AS29</f>
        <v>2.9102752679134272E-2</v>
      </c>
      <c r="AT79" s="7">
        <f>AT29</f>
        <v>2.8892624500945576E-3</v>
      </c>
      <c r="AU79" s="7">
        <f>AU29</f>
        <v>3.3515444421096871E-2</v>
      </c>
      <c r="AV79" s="7">
        <f>AV29</f>
        <v>0.12859844505148141</v>
      </c>
      <c r="AW79" s="7"/>
      <c r="AX79" s="7">
        <f>AX29</f>
        <v>1.6655799893308045E-2</v>
      </c>
      <c r="AY79" s="7">
        <f>AY29</f>
        <v>0.35528421551775236</v>
      </c>
      <c r="AZ79" s="7">
        <f>AZ29</f>
        <v>0.30946594748384804</v>
      </c>
      <c r="BA79" s="7">
        <f>BA29</f>
        <v>3.4378519352735462E-2</v>
      </c>
      <c r="BB79" s="7">
        <f>BB29</f>
        <v>3.7342184814178176E-3</v>
      </c>
      <c r="BC79" s="7">
        <f>BC29</f>
        <v>2.7384268863730663E-2</v>
      </c>
      <c r="BD79" s="7">
        <f>BD29</f>
        <v>0.16057139470096615</v>
      </c>
      <c r="BE79" s="7">
        <f>BE29</f>
        <v>7.705530199751052E-3</v>
      </c>
      <c r="BF79" s="7">
        <f>BF29</f>
        <v>8.4820105506490426E-2</v>
      </c>
      <c r="BG79" s="7"/>
      <c r="BH79" s="7">
        <f>BH29</f>
        <v>1.9673310047257038E-2</v>
      </c>
      <c r="BI79" s="7">
        <f>BI29</f>
        <v>2.979247996712554E-3</v>
      </c>
      <c r="BJ79" s="7">
        <f>BJ29</f>
        <v>1.5512636120813644E-2</v>
      </c>
      <c r="BK79" s="7">
        <f>BK29</f>
        <v>7.3607972056708451E-2</v>
      </c>
      <c r="BL79" s="7">
        <f>BL29</f>
        <v>8.3316211218409694E-2</v>
      </c>
      <c r="BM79" s="7">
        <f>BM29</f>
        <v>0.82787137867269367</v>
      </c>
      <c r="BN79" s="7">
        <f>BN29</f>
        <v>1.5409903431271832E-4</v>
      </c>
      <c r="BO79" s="7"/>
      <c r="BP79" s="7">
        <f>BP29</f>
        <v>0.74560725768262592</v>
      </c>
      <c r="BQ79" s="7">
        <f>BQ29</f>
        <v>0.67763069929134911</v>
      </c>
      <c r="BR79" s="7">
        <f>BR29</f>
        <v>0.11201363818692339</v>
      </c>
      <c r="BS79" s="7">
        <f>BS29</f>
        <v>0.40827650755448591</v>
      </c>
      <c r="BT79" s="7">
        <f>BT29</f>
        <v>4.3655568926327049E-2</v>
      </c>
      <c r="BU79" s="7">
        <f>BU29</f>
        <v>6.0770156438026475E-2</v>
      </c>
      <c r="BV79" s="7">
        <f>BV29</f>
        <v>5.2914828185586307E-2</v>
      </c>
      <c r="BW79" s="7">
        <f>BW29</f>
        <v>0.32236930070865089</v>
      </c>
      <c r="BX79" s="7">
        <f>BX29</f>
        <v>9.3996523599411685E-2</v>
      </c>
      <c r="BY79" s="7">
        <f>BY29</f>
        <v>8.4536702767749702E-2</v>
      </c>
      <c r="BZ79" s="7">
        <f>BZ29</f>
        <v>4.3922984356197355E-2</v>
      </c>
      <c r="CA79" s="7">
        <f>CA29</f>
        <v>6.083701029549405E-2</v>
      </c>
      <c r="CB79" s="7">
        <f>CB29</f>
        <v>3.90760796897981E-2</v>
      </c>
      <c r="CC79" s="7">
        <f>CC29</f>
        <v>0.52229576146543655</v>
      </c>
      <c r="CD79" s="7">
        <f>CD29</f>
        <v>0.69907200000000003</v>
      </c>
      <c r="CE79" s="7">
        <f>CE29</f>
        <v>6.1631999999999999E-2</v>
      </c>
      <c r="CF79" s="7">
        <f>CF29</f>
        <v>0.44857599999999997</v>
      </c>
      <c r="CG79" s="7">
        <f>CG29</f>
        <v>6.1184000000000002E-2</v>
      </c>
      <c r="CH79" s="7">
        <f>CH29</f>
        <v>7.4943999999999997E-2</v>
      </c>
      <c r="CI79" s="7">
        <f>CI29</f>
        <v>5.2735999999999998E-2</v>
      </c>
      <c r="CJ79" s="7">
        <f>CJ29</f>
        <v>0.30092799999999997</v>
      </c>
      <c r="CK79" s="7">
        <f>CK29</f>
        <v>7.5328000000000006E-2</v>
      </c>
      <c r="CL79" s="7">
        <f>CL29</f>
        <v>9.5168000000000003E-2</v>
      </c>
      <c r="CM79" s="7">
        <f>CM29</f>
        <v>1.056E-2</v>
      </c>
      <c r="CN79" s="7">
        <f>CN29</f>
        <v>6.7391999999999994E-2</v>
      </c>
      <c r="CO79" s="7">
        <f>CO29</f>
        <v>5.2479999999999999E-2</v>
      </c>
      <c r="CP79" s="7">
        <f>CP29</f>
        <v>0.47770423853456345</v>
      </c>
      <c r="CQ79" s="7">
        <f>CQ29</f>
        <v>0.65418795045833045</v>
      </c>
      <c r="CR79" s="7">
        <f>CR29</f>
        <v>0.16709817367573998</v>
      </c>
      <c r="CS79" s="7">
        <f>CS29</f>
        <v>0.36421524036106639</v>
      </c>
      <c r="CT79" s="7">
        <f>CT29</f>
        <v>2.4490938352809459E-2</v>
      </c>
      <c r="CU79" s="7">
        <f>CU29</f>
        <v>4.5273248897907771E-2</v>
      </c>
      <c r="CV79" s="7">
        <f>CV29</f>
        <v>5.31103491708068E-2</v>
      </c>
      <c r="CW79" s="7">
        <f>CW29</f>
        <v>0.34581204954166961</v>
      </c>
      <c r="CX79" s="7">
        <f>CX29</f>
        <v>0.11440766916240991</v>
      </c>
      <c r="CY79" s="7">
        <f>CY29</f>
        <v>7.2913022181792742E-2</v>
      </c>
      <c r="CZ79" s="7">
        <f>CZ29</f>
        <v>8.0400251906794493E-2</v>
      </c>
      <c r="DA79" s="7">
        <f>DA29</f>
        <v>5.3670142047442443E-2</v>
      </c>
      <c r="DB79" s="7">
        <f>DB29</f>
        <v>2.4420964243230005E-2</v>
      </c>
      <c r="DC79" s="7"/>
      <c r="DD79" s="7">
        <f>DD29</f>
        <v>0.47060289609450939</v>
      </c>
      <c r="DE79" s="7">
        <f>DE29</f>
        <v>0.28916083044637741</v>
      </c>
      <c r="DF79" s="7">
        <f>DF29</f>
        <v>0.11342621439074844</v>
      </c>
      <c r="DG79" s="7">
        <f>DG29</f>
        <v>4.2942950427435636E-2</v>
      </c>
      <c r="DH79" s="7">
        <f>DH29</f>
        <v>1.3458614759614186E-2</v>
      </c>
      <c r="DI79" s="7"/>
      <c r="DJ79" s="7">
        <f>DJ29</f>
        <v>8.4265882411584378E-2</v>
      </c>
      <c r="DK79" s="7">
        <f>DK29</f>
        <v>9.2989058644667652E-2</v>
      </c>
      <c r="DL79" s="7">
        <f>DL29</f>
        <v>0.75233656506243307</v>
      </c>
      <c r="DM79" s="7">
        <f>DM29</f>
        <v>0.75976372654088675</v>
      </c>
      <c r="DN79" s="7"/>
      <c r="DO79" s="7"/>
      <c r="DP79" s="7">
        <f>DP29</f>
        <v>0.25121244567613527</v>
      </c>
      <c r="DQ79" s="7">
        <f>DQ29</f>
        <v>0.13163695912326007</v>
      </c>
      <c r="DR79" s="7">
        <f>DR29</f>
        <v>7.9737985765572839E-2</v>
      </c>
      <c r="DS79" s="7">
        <f>DS29</f>
        <v>0.28900296025697547</v>
      </c>
      <c r="DT79" s="7">
        <f>DT29</f>
        <v>0.2484096491780563</v>
      </c>
      <c r="DU79" s="7"/>
      <c r="DV79" s="7"/>
      <c r="DW79" s="7" t="e">
        <f>DW29</f>
        <v>#DIV/0!</v>
      </c>
      <c r="DX79" s="7" t="e">
        <f>DX29</f>
        <v>#DIV/0!</v>
      </c>
      <c r="DY79" s="7"/>
      <c r="DZ79" s="31" t="str">
        <f>DZ29</f>
        <v>1365/10k</v>
      </c>
      <c r="EA79" s="7">
        <f>EA29</f>
        <v>1.7301038062283738E-2</v>
      </c>
      <c r="EB79" s="7">
        <f>EB29</f>
        <v>0.10149942329873125</v>
      </c>
      <c r="EC79" s="7">
        <f>EC29</f>
        <v>0.55478662053056516</v>
      </c>
      <c r="ED79" s="7">
        <f>ED29</f>
        <v>0.34832756632064593</v>
      </c>
      <c r="EE79" s="7">
        <f>EE29</f>
        <v>0.49250288350634369</v>
      </c>
      <c r="EF79" s="7"/>
      <c r="EG79" s="7"/>
      <c r="EH79" s="7">
        <f>EH29</f>
        <v>0.14000000000000001</v>
      </c>
      <c r="EI79" s="7">
        <f>EI29</f>
        <v>5.2499999999999998E-2</v>
      </c>
      <c r="EJ79" s="7">
        <f>EJ29</f>
        <v>0.255</v>
      </c>
      <c r="EK79" s="7">
        <f>EK29</f>
        <v>0.19</v>
      </c>
      <c r="EL79" s="7">
        <f>EL29</f>
        <v>0.21</v>
      </c>
      <c r="EM79" s="7">
        <f>EM29</f>
        <v>0.1525</v>
      </c>
      <c r="EN79" s="7">
        <f>EN29</f>
        <v>0.54500000000000004</v>
      </c>
      <c r="EO79" s="7">
        <f>EO29</f>
        <v>0.45500000000000002</v>
      </c>
      <c r="EP79" s="7">
        <f>EP29</f>
        <v>0.03</v>
      </c>
      <c r="EQ79" s="7">
        <f>EQ29</f>
        <v>2.5000000000000001E-2</v>
      </c>
      <c r="ER79" s="7">
        <f>ER29</f>
        <v>8.2500000000000004E-2</v>
      </c>
      <c r="ES79" s="7">
        <f>ES29</f>
        <v>0.86250000000000004</v>
      </c>
      <c r="ET79" s="7">
        <f>ET29</f>
        <v>0.44500000000000001</v>
      </c>
      <c r="EU79" s="7">
        <f>EU29</f>
        <v>0.44500000000000001</v>
      </c>
      <c r="EV79" s="7">
        <f>EV29</f>
        <v>0.11</v>
      </c>
      <c r="EW79" s="7">
        <f>EW29</f>
        <v>0.26500000000000001</v>
      </c>
      <c r="EX79" s="7">
        <f>EX29</f>
        <v>0.38250000000000001</v>
      </c>
      <c r="EY79" s="7">
        <f>EY29</f>
        <v>0.245</v>
      </c>
      <c r="EZ79" s="7">
        <f>EZ29</f>
        <v>0.1075</v>
      </c>
      <c r="FA79" s="7"/>
      <c r="FB79" s="7"/>
      <c r="FC79" s="7">
        <f>FC29</f>
        <v>0.22500000000000001</v>
      </c>
      <c r="FD79" s="7">
        <f>FD29</f>
        <v>0.65</v>
      </c>
      <c r="FE79" s="7">
        <f>FE29</f>
        <v>9.166666666666666E-2</v>
      </c>
      <c r="FF79" s="7">
        <f>FF29</f>
        <v>3.3333333333333333E-2</v>
      </c>
      <c r="FG79" s="7">
        <f>FG29</f>
        <v>0.21666666666666667</v>
      </c>
      <c r="FH79" s="7">
        <f>FH29</f>
        <v>0.78333333333333333</v>
      </c>
      <c r="FI79" s="7">
        <f>FI29</f>
        <v>0.18333333333333332</v>
      </c>
      <c r="FJ79" s="7">
        <f>FJ29</f>
        <v>0.1</v>
      </c>
      <c r="FK79" s="7">
        <f>FK29</f>
        <v>0.14166666666666666</v>
      </c>
      <c r="FL79" s="7">
        <f>FL29</f>
        <v>0.31666666666666665</v>
      </c>
      <c r="FM79" s="7">
        <f>FM29</f>
        <v>0.25833333333333336</v>
      </c>
      <c r="FN79" s="7">
        <f>FN29</f>
        <v>9.166666666666666E-2</v>
      </c>
      <c r="FO79" s="7">
        <f>FO29</f>
        <v>0.90833333333333333</v>
      </c>
      <c r="FP79" s="7">
        <f>FP29</f>
        <v>6.6666666666666666E-2</v>
      </c>
      <c r="FQ79" s="7">
        <f>FQ29</f>
        <v>0.6166666666666667</v>
      </c>
      <c r="FR79" s="7">
        <f>FR29</f>
        <v>0.31666666666666665</v>
      </c>
      <c r="FS79" s="40">
        <f>FS28</f>
        <v>19959</v>
      </c>
      <c r="FT79" s="43">
        <f>FT28</f>
        <v>29.4</v>
      </c>
      <c r="FU79" s="7">
        <f>FU29</f>
        <v>8.8999999999999996E-2</v>
      </c>
      <c r="FV79" s="7">
        <f>FV29</f>
        <v>1.0999999999999999E-2</v>
      </c>
      <c r="FW79" s="7">
        <f>FW29</f>
        <v>0</v>
      </c>
      <c r="FX79" s="7">
        <f>FX29</f>
        <v>2.3E-2</v>
      </c>
      <c r="FY79" s="7">
        <f>FY29</f>
        <v>0.14499999999999999</v>
      </c>
      <c r="FZ79" s="7">
        <f>FZ29</f>
        <v>0.23699999999999999</v>
      </c>
      <c r="GA79" s="7">
        <f>GA29</f>
        <v>0.182</v>
      </c>
      <c r="GB79" s="7">
        <f>GB29</f>
        <v>0.16400000000000001</v>
      </c>
      <c r="GC79" s="7">
        <f>GC29</f>
        <v>0.25</v>
      </c>
      <c r="GD79" s="7"/>
      <c r="GE79" s="50">
        <f>GE28</f>
        <v>27167.5</v>
      </c>
      <c r="GF79" s="7">
        <f>GF29</f>
        <v>0.27200000000000002</v>
      </c>
      <c r="GG79" s="7">
        <f>GG29</f>
        <v>7.1999999999999995E-2</v>
      </c>
      <c r="GH79" s="7">
        <f>GH29</f>
        <v>0.32200000000000001</v>
      </c>
      <c r="GI79" s="7">
        <f>GI29</f>
        <v>0.14299999999999999</v>
      </c>
      <c r="GJ79" s="7">
        <f>GJ29</f>
        <v>8.8999999999999996E-2</v>
      </c>
      <c r="GK79" s="7">
        <f>GK29</f>
        <v>5.2999999999999999E-2</v>
      </c>
      <c r="GL79" s="7">
        <f>GL29</f>
        <v>2.5000000000000001E-2</v>
      </c>
      <c r="GM79" s="7">
        <f>GM29</f>
        <v>2.1000000000000001E-2</v>
      </c>
      <c r="GN79" s="7">
        <f>GN29</f>
        <v>3.0000000000000001E-3</v>
      </c>
      <c r="GO79" s="7">
        <f>GO29</f>
        <v>0</v>
      </c>
      <c r="GP79" s="50">
        <f>GP28</f>
        <v>97372</v>
      </c>
      <c r="GQ79" s="43">
        <f>GQ28</f>
        <v>3.5841354559676084</v>
      </c>
      <c r="GR79" s="7"/>
      <c r="GS79" s="7">
        <f>GS29</f>
        <v>0.19500000000000001</v>
      </c>
      <c r="GT79" s="7">
        <f>GT29</f>
        <v>0.437</v>
      </c>
      <c r="GU79" s="7">
        <f>GU29</f>
        <v>0.24099999999999999</v>
      </c>
      <c r="GV79" s="7">
        <f>GV29</f>
        <v>0.12699626210752876</v>
      </c>
      <c r="GW79" s="7"/>
      <c r="GX79" s="7">
        <f>GX29</f>
        <v>0.53800000000000003</v>
      </c>
      <c r="GY79" s="7">
        <f>GY29</f>
        <v>5.0999999999999997E-2</v>
      </c>
      <c r="GZ79" s="7"/>
      <c r="HA79" s="7">
        <f>HA29</f>
        <v>0.72299999999999998</v>
      </c>
      <c r="HB79" s="7">
        <f>HB29</f>
        <v>0.50900000000000001</v>
      </c>
      <c r="HC79" s="7">
        <f>HC29</f>
        <v>0.85699999999999998</v>
      </c>
      <c r="HD79" s="7">
        <f>HD29</f>
        <v>0.68200000000000005</v>
      </c>
      <c r="HE79" s="7">
        <f>HE29</f>
        <v>0.24199999999999999</v>
      </c>
      <c r="HF79" s="7">
        <f>HF29</f>
        <v>0.95699999999999996</v>
      </c>
      <c r="HG79" s="7">
        <f>HG29</f>
        <v>0.86599999999999999</v>
      </c>
      <c r="HH79" s="7">
        <f>HH29</f>
        <v>0.874</v>
      </c>
      <c r="HI79" s="7"/>
      <c r="HJ79" s="7">
        <f>HJ29</f>
        <v>0.80500000000000005</v>
      </c>
      <c r="HK79" s="7">
        <f>HK29</f>
        <v>0.72599999999999998</v>
      </c>
      <c r="HL79" s="7">
        <f>HL29</f>
        <v>0.72599999999999998</v>
      </c>
      <c r="HM79" s="7">
        <f>HM29</f>
        <v>0.34799999999999998</v>
      </c>
      <c r="HN79" s="7">
        <f>HN29</f>
        <v>0.11600000000000001</v>
      </c>
      <c r="HO79" s="7">
        <f>HO29</f>
        <v>9.6000000000000002E-2</v>
      </c>
      <c r="HP79" s="7">
        <f>HP29</f>
        <v>7.2999999999999995E-2</v>
      </c>
      <c r="HQ79" s="7">
        <f>HQ29</f>
        <v>0</v>
      </c>
      <c r="HR79" s="7">
        <f>HR29</f>
        <v>0.186</v>
      </c>
      <c r="HS79" s="7">
        <f>HS29</f>
        <v>0.161</v>
      </c>
      <c r="HT79" s="7"/>
      <c r="HU79" s="7">
        <f>HU29</f>
        <v>7.0000000000000001E-3</v>
      </c>
      <c r="HV79" s="7">
        <f>HV29</f>
        <v>1.9E-2</v>
      </c>
      <c r="HW79" s="7">
        <f>HW29</f>
        <v>0.66400000000000003</v>
      </c>
      <c r="HX79" s="7">
        <f>HX29</f>
        <v>0.13</v>
      </c>
      <c r="HY79" s="7">
        <f>HY29</f>
        <v>2.5999999999999999E-2</v>
      </c>
      <c r="HZ79" s="7">
        <f>HZ29</f>
        <v>0.154</v>
      </c>
      <c r="IA79" s="7"/>
      <c r="IB79" s="7">
        <f>IB29</f>
        <v>0.23200000000000001</v>
      </c>
      <c r="IC79" s="7">
        <f>IC29</f>
        <v>0.308</v>
      </c>
      <c r="ID79" s="7">
        <f>ID29</f>
        <v>0.216</v>
      </c>
      <c r="IE79" s="7">
        <f>IE29</f>
        <v>0.125</v>
      </c>
      <c r="IF79" s="7">
        <f>IF29</f>
        <v>0.10299999999999999</v>
      </c>
      <c r="IG79" s="7">
        <f>IG29</f>
        <v>1.6E-2</v>
      </c>
      <c r="IH79" s="7"/>
      <c r="II79" s="7">
        <f>II29</f>
        <v>0.90600000000000003</v>
      </c>
      <c r="IJ79" s="7">
        <f>IJ29</f>
        <v>4.8000000000000001E-2</v>
      </c>
      <c r="IK79" s="7">
        <f>IK29</f>
        <v>1.7999999999999999E-2</v>
      </c>
      <c r="IL79" s="7">
        <f>IL29</f>
        <v>2.8000000000000001E-2</v>
      </c>
      <c r="IM79" s="7"/>
      <c r="IN79" s="7">
        <f>IN29</f>
        <v>0.127</v>
      </c>
      <c r="IO79" s="7">
        <f>IO29</f>
        <v>0.189</v>
      </c>
      <c r="IP79" s="7">
        <f>IP29</f>
        <v>4.2999999999999997E-2</v>
      </c>
      <c r="IQ79" s="7">
        <f>IQ29</f>
        <v>0.191</v>
      </c>
      <c r="IR79" s="7">
        <f>IR29</f>
        <v>6.9000000000000006E-2</v>
      </c>
      <c r="IS79" s="7">
        <f>IS29</f>
        <v>8.6999999999999994E-2</v>
      </c>
      <c r="IT79" s="7">
        <f>IT29</f>
        <v>0.14299999999999999</v>
      </c>
      <c r="IU79" s="7">
        <f>IU29</f>
        <v>6.7000000000000004E-2</v>
      </c>
      <c r="IV79" s="7">
        <f>IV29</f>
        <v>8.5999999999999993E-2</v>
      </c>
      <c r="IW79" s="7">
        <f>IW29</f>
        <v>0.16900000000000001</v>
      </c>
      <c r="IX79" s="7">
        <f>IX29</f>
        <v>0.108</v>
      </c>
      <c r="IY79" s="7">
        <f>IY29</f>
        <v>4.2000000000000003E-2</v>
      </c>
      <c r="IZ79" s="7">
        <f>IZ29</f>
        <v>7.9000000000000001E-2</v>
      </c>
      <c r="JA79" s="7">
        <f>JA29</f>
        <v>0.23200000000000001</v>
      </c>
      <c r="JB79" s="7">
        <f>JB29</f>
        <v>0.13800000000000001</v>
      </c>
      <c r="JC79" s="7">
        <f>JC29</f>
        <v>0.76500000000000001</v>
      </c>
      <c r="JD79" s="7">
        <f>JD29</f>
        <v>6.6000000000000003E-2</v>
      </c>
      <c r="JE79" s="7">
        <f>JE29</f>
        <v>5.7000000000000002E-2</v>
      </c>
      <c r="JF79" s="7">
        <f>JF29</f>
        <v>5.1999999999999998E-2</v>
      </c>
      <c r="JG79" s="7">
        <f>JG29</f>
        <v>0.06</v>
      </c>
      <c r="JH79" s="7">
        <f>JH29</f>
        <v>0.45600000000000002</v>
      </c>
      <c r="JI79" s="7">
        <f>JI29</f>
        <v>8.7999999999999995E-2</v>
      </c>
      <c r="JJ79" s="7">
        <f>JJ29</f>
        <v>0.14699999999999999</v>
      </c>
      <c r="JK79" s="7">
        <f>JK29</f>
        <v>0.124</v>
      </c>
      <c r="JL79" s="7">
        <f>JL29</f>
        <v>0.185</v>
      </c>
      <c r="JM79" s="7"/>
      <c r="JN79" s="7"/>
      <c r="JO79" s="7">
        <f>JO29</f>
        <v>5.3656115583985885E-2</v>
      </c>
      <c r="JP79" s="7">
        <f>JP29</f>
        <v>0.15799051505459358</v>
      </c>
      <c r="JQ79" s="7">
        <f>JQ29</f>
        <v>0.12573067166648286</v>
      </c>
      <c r="JR79" s="7">
        <f>JR29</f>
        <v>0.13709054814161245</v>
      </c>
      <c r="JS79" s="7">
        <f>JS29</f>
        <v>9.2037057461122757E-2</v>
      </c>
      <c r="JT79" s="7">
        <f>JT29</f>
        <v>9.8985331421638914E-2</v>
      </c>
      <c r="JU79" s="7">
        <f>JU29</f>
        <v>0.10527186500496305</v>
      </c>
      <c r="JV79" s="7">
        <f>JV29</f>
        <v>5.5972206904157933E-2</v>
      </c>
      <c r="JW79" s="7">
        <f>JW29</f>
        <v>0.1732656887614426</v>
      </c>
      <c r="JX79" s="7">
        <f>JX29</f>
        <v>7.5438402999889714E-2</v>
      </c>
      <c r="JY79" s="7">
        <f>JY29</f>
        <v>6.2369030550347412E-2</v>
      </c>
      <c r="JZ79" s="7">
        <f>JZ29</f>
        <v>1.3069372449542297E-2</v>
      </c>
      <c r="KA79" s="1"/>
      <c r="KB79" s="7">
        <f>KB29</f>
        <v>0.88636399999999993</v>
      </c>
      <c r="KC79" s="7">
        <f>KC29</f>
        <v>0.68506400000000001</v>
      </c>
      <c r="KD79" s="7">
        <f>KD29</f>
        <v>0.80194799999999999</v>
      </c>
      <c r="KE79" s="7">
        <f>KE29</f>
        <v>0.70129900000000001</v>
      </c>
      <c r="KF79" s="7">
        <f>KF29</f>
        <v>0.78571400000000002</v>
      </c>
      <c r="KG79" s="7">
        <f>KG29</f>
        <v>0.26948100000000003</v>
      </c>
      <c r="KH79" s="7">
        <f>KH29</f>
        <v>0.57792200000000005</v>
      </c>
      <c r="KI79" s="7">
        <f>KI29</f>
        <v>0.60714299999999999</v>
      </c>
      <c r="KJ79" s="7">
        <f>KJ29</f>
        <v>0.70129900000000001</v>
      </c>
      <c r="KK79" s="7">
        <f>KK29</f>
        <v>0.78571400000000002</v>
      </c>
      <c r="KL79" s="7">
        <f>KL29</f>
        <v>0.84</v>
      </c>
      <c r="KM79" s="7">
        <f>KM29</f>
        <v>0.94155900000000003</v>
      </c>
      <c r="KN79" s="7">
        <f>KN29</f>
        <v>0.63961000000000001</v>
      </c>
      <c r="KO79" s="7">
        <f>KO29</f>
        <v>0.57792199999999994</v>
      </c>
      <c r="KP79" s="7">
        <f>KP29</f>
        <v>0.91489299999999996</v>
      </c>
      <c r="KQ79" s="7">
        <f>KQ29</f>
        <v>0.69480500000000001</v>
      </c>
      <c r="KR79" s="7">
        <f>KR29</f>
        <v>0.78896100000000002</v>
      </c>
      <c r="KS79" s="7">
        <f>KS29</f>
        <v>0.70129900000000001</v>
      </c>
      <c r="KT79" s="7">
        <f>KT29</f>
        <v>0.63311700000000004</v>
      </c>
      <c r="KU79" s="7">
        <f>KU29</f>
        <v>0.69480500000000001</v>
      </c>
      <c r="KV79" s="7">
        <f>KV29</f>
        <v>0.36038999999999999</v>
      </c>
      <c r="KW79" s="7">
        <f>KW29</f>
        <v>0.77597400000000005</v>
      </c>
      <c r="KX79" s="7">
        <f>KX29</f>
        <v>0.92</v>
      </c>
      <c r="KY79" s="7">
        <f>KY29</f>
        <v>0.95</v>
      </c>
      <c r="KZ79" s="7">
        <f>KZ29</f>
        <v>0.92</v>
      </c>
      <c r="LA79" s="7">
        <f>LA29</f>
        <v>0.62662299999999993</v>
      </c>
      <c r="LB79" s="7">
        <f>LB29</f>
        <v>0.52922099999999994</v>
      </c>
      <c r="LC79" s="7">
        <f>LC29</f>
        <v>0.39610400000000001</v>
      </c>
      <c r="LD79" s="7">
        <f>LD29</f>
        <v>0.66558499999999998</v>
      </c>
      <c r="LE79" s="7">
        <f>LE29</f>
        <v>0.54545500000000002</v>
      </c>
      <c r="LF79" s="7">
        <f>LF29</f>
        <v>0.65908999999999995</v>
      </c>
      <c r="LG79" s="1"/>
      <c r="LH79" s="1"/>
      <c r="LI79" s="7"/>
      <c r="LJ79" s="66">
        <f>LJ29</f>
        <v>0</v>
      </c>
      <c r="LK79" s="66">
        <f>LK29</f>
        <v>0</v>
      </c>
      <c r="LL79" s="7">
        <f>LL29</f>
        <v>2.5000000000000001E-2</v>
      </c>
      <c r="LM79" s="7">
        <f>LM29</f>
        <v>0.3</v>
      </c>
      <c r="LN79" s="7">
        <f>LN29</f>
        <v>0.4</v>
      </c>
      <c r="LO79" s="7">
        <f>LO29</f>
        <v>0.2</v>
      </c>
      <c r="LP79" s="7">
        <f>LP29</f>
        <v>0.2</v>
      </c>
      <c r="LQ79" s="7">
        <f>LQ29</f>
        <v>0.6</v>
      </c>
      <c r="LR79" s="7">
        <f>LR29</f>
        <v>0.2</v>
      </c>
      <c r="LS79" s="7">
        <f>LS29</f>
        <v>0.22500000000000001</v>
      </c>
      <c r="LT79" s="1"/>
      <c r="LU79" s="7">
        <f>LU29</f>
        <v>0.27665733995023251</v>
      </c>
      <c r="LV79" s="7">
        <f>LV29</f>
        <v>0.34985180031991631</v>
      </c>
      <c r="LW79" s="1"/>
      <c r="LX79" s="1"/>
      <c r="LY79" s="7">
        <f>LY29</f>
        <v>0</v>
      </c>
      <c r="LZ79" s="7">
        <f>LZ29</f>
        <v>0</v>
      </c>
      <c r="MA79" s="7">
        <f>MA29</f>
        <v>0</v>
      </c>
      <c r="MB79" s="1"/>
      <c r="MC79" s="7">
        <f>MC29</f>
        <v>0</v>
      </c>
      <c r="MD79" s="7">
        <f>MD29</f>
        <v>0</v>
      </c>
      <c r="ME79" s="7">
        <f>ME29</f>
        <v>0</v>
      </c>
      <c r="MF79" s="7">
        <f>MF29</f>
        <v>0</v>
      </c>
      <c r="MG79" s="7">
        <f>MG29</f>
        <v>0.82099999999999995</v>
      </c>
      <c r="MH79" s="81">
        <f>MH29</f>
        <v>6.9785409864666157</v>
      </c>
      <c r="MI79" s="7">
        <f>MI29</f>
        <v>0.81299999999999994</v>
      </c>
      <c r="MJ79" s="81">
        <f>MJ29</f>
        <v>7.9754754131047036</v>
      </c>
      <c r="MK79" s="7">
        <f>MK29</f>
        <v>0.63700000000000001</v>
      </c>
      <c r="ML79" s="81">
        <f>ML29</f>
        <v>162.74954514866786</v>
      </c>
      <c r="MM79" s="81">
        <f>MM29</f>
        <v>923.16127906686938</v>
      </c>
      <c r="MN79" s="81">
        <f>MN29</f>
        <v>185.67903696134388</v>
      </c>
      <c r="MO79" s="81">
        <f>MO29</f>
        <v>22.431024599356977</v>
      </c>
      <c r="MP79" s="7">
        <f>MP29</f>
        <v>0.20799999999999999</v>
      </c>
      <c r="MQ79" s="81">
        <f>MQ29</f>
        <v>55.080627071754357</v>
      </c>
      <c r="MR79" s="7">
        <f>MR29</f>
        <v>0.748</v>
      </c>
      <c r="MS79" s="81">
        <f>MS29</f>
        <v>71.280811504623287</v>
      </c>
      <c r="MT79" s="7">
        <f>MT29</f>
        <v>0.13600000000000001</v>
      </c>
      <c r="MU79" s="81">
        <f>MU29</f>
        <v>150.53709842235128</v>
      </c>
      <c r="MV79" s="81">
        <f>MV29</f>
        <v>0.49846721331904398</v>
      </c>
      <c r="MW79" s="81">
        <f>MW29</f>
        <v>8.7231762330832687</v>
      </c>
      <c r="MX79" s="81">
        <f>MX29</f>
        <v>10.717045086359445</v>
      </c>
      <c r="MY79" s="81">
        <f>MY29</f>
        <v>24.923360665952199</v>
      </c>
      <c r="MZ79" s="7">
        <f>MZ29</f>
        <v>0.54</v>
      </c>
      <c r="NA79" s="1"/>
      <c r="NB79" s="7"/>
      <c r="NC79" s="7">
        <f>NC29</f>
        <v>0.51407582175987987</v>
      </c>
      <c r="ND79" s="7">
        <f>ND29</f>
        <v>0.48592417824012013</v>
      </c>
      <c r="NE79" s="7">
        <f>NE29</f>
        <v>6.0619872379216046E-2</v>
      </c>
      <c r="NF79" s="7">
        <f>NF29</f>
        <v>5.6035176148855163E-2</v>
      </c>
      <c r="NG79" s="7">
        <f>NG29</f>
        <v>3.1985629256260389E-2</v>
      </c>
      <c r="NH79" s="7">
        <f>NH29</f>
        <v>0.15419057322108423</v>
      </c>
      <c r="NI79" s="7">
        <f>NI29</f>
        <v>0.38085152018875007</v>
      </c>
      <c r="NJ79" s="7">
        <f>NJ29</f>
        <v>0.20507802026918334</v>
      </c>
      <c r="NK79" s="7">
        <f>NK29</f>
        <v>9.8423507962893453E-2</v>
      </c>
      <c r="NL79" s="7">
        <f>NL29</f>
        <v>1.2815700573757307E-2</v>
      </c>
      <c r="NM79" s="7">
        <f>NM29</f>
        <v>0.1486406777843316</v>
      </c>
      <c r="NN79" s="7">
        <f>NN29</f>
        <v>0.15419057322108423</v>
      </c>
      <c r="NO79" s="7">
        <f>NO29</f>
        <v>0.38085152018875007</v>
      </c>
      <c r="NP79" s="7">
        <f>NP29</f>
        <v>0.20507802026918334</v>
      </c>
      <c r="NQ79" s="7">
        <f>NQ29</f>
        <v>0.11123920853665076</v>
      </c>
    </row>
    <row r="80" spans="1:381">
      <c r="A80" s="7" t="str">
        <f>A32</f>
        <v>Colinton Fairmilehead%</v>
      </c>
      <c r="B80" s="7"/>
      <c r="C80" s="7">
        <f>C32</f>
        <v>0.50133374569915334</v>
      </c>
      <c r="D80" s="7">
        <f>D32</f>
        <v>0.49866625430084666</v>
      </c>
      <c r="E80" s="7">
        <f>E32</f>
        <v>5.6403912320717516E-2</v>
      </c>
      <c r="F80" s="7">
        <f>F32</f>
        <v>8.0449994201105657E-2</v>
      </c>
      <c r="G80" s="7">
        <f>G32</f>
        <v>4.9599876290253989E-2</v>
      </c>
      <c r="H80" s="7">
        <f>H32</f>
        <v>0.10600378861097151</v>
      </c>
      <c r="I80" s="7">
        <f>I32</f>
        <v>0.31120732980245103</v>
      </c>
      <c r="J80" s="7">
        <f>J32</f>
        <v>0.20617002358217032</v>
      </c>
      <c r="K80" s="7">
        <f>K32</f>
        <v>0.16267831600108246</v>
      </c>
      <c r="L80" s="7">
        <f>L32</f>
        <v>2.7486759191247535E-2</v>
      </c>
      <c r="M80" s="7">
        <f>M32</f>
        <v>0.18645378281207717</v>
      </c>
      <c r="N80" s="7">
        <f>N32</f>
        <v>0.10600378861097151</v>
      </c>
      <c r="O80" s="7">
        <f>O32</f>
        <v>0.31120732980245103</v>
      </c>
      <c r="P80" s="7">
        <f>P32</f>
        <v>0.20617002358217032</v>
      </c>
      <c r="Q80" s="7">
        <f>Q32</f>
        <v>0.19016507519233</v>
      </c>
      <c r="R80" s="7"/>
      <c r="S80" s="7">
        <f>S32</f>
        <v>0.14503591459214799</v>
      </c>
      <c r="T80" s="7">
        <f>T32</f>
        <v>0.14355997244908</v>
      </c>
      <c r="U80" s="7">
        <f>U32</f>
        <v>3.9948834005706979E-2</v>
      </c>
      <c r="V80" s="7">
        <f>V32</f>
        <v>0.32588802518941257</v>
      </c>
      <c r="W80" s="7">
        <f>W32</f>
        <v>0.18626389845518054</v>
      </c>
      <c r="X80" s="7">
        <f>X32</f>
        <v>0.11561546787365935</v>
      </c>
      <c r="Y80" s="7">
        <f>Y32</f>
        <v>4.3687887434812556E-2</v>
      </c>
      <c r="Z80" s="7"/>
      <c r="AA80" s="7">
        <f>AA32</f>
        <v>0.76827708353832525</v>
      </c>
      <c r="AB80" s="7">
        <f>AB32</f>
        <v>2.5582997146511859E-3</v>
      </c>
      <c r="AC80" s="7">
        <f>AC32</f>
        <v>6.4449473580635644E-2</v>
      </c>
      <c r="AD80" s="7">
        <f>AD32</f>
        <v>5.5692216865098891E-2</v>
      </c>
      <c r="AE80" s="7">
        <f>AE32</f>
        <v>0.10134802715733543</v>
      </c>
      <c r="AF80" s="7">
        <f>AF32</f>
        <v>7.6748991439535572E-3</v>
      </c>
      <c r="AG80" s="7">
        <f>AG32</f>
        <v>0</v>
      </c>
      <c r="AH80" s="7"/>
      <c r="AI80" s="7">
        <f>AI32</f>
        <v>4.6246187149463743E-3</v>
      </c>
      <c r="AJ80" s="7">
        <f>AJ32</f>
        <v>2.0663190002951883E-2</v>
      </c>
      <c r="AK80" s="7">
        <f>AK32</f>
        <v>0.29125258289875039</v>
      </c>
      <c r="AL80" s="7">
        <f>AL32</f>
        <v>0.38541769162648826</v>
      </c>
      <c r="AM80" s="7">
        <f>AM32</f>
        <v>0.29804191675686315</v>
      </c>
      <c r="AN80" s="7"/>
      <c r="AO80" s="7"/>
      <c r="AP80" s="7">
        <f>AP32</f>
        <v>0.28859588704122796</v>
      </c>
      <c r="AQ80" s="7">
        <f>AQ32</f>
        <v>0.34674800747810686</v>
      </c>
      <c r="AR80" s="7">
        <f>AR32</f>
        <v>0.31260454590180065</v>
      </c>
      <c r="AS80" s="7">
        <f>AS32</f>
        <v>4.9493259864213324E-2</v>
      </c>
      <c r="AT80" s="7">
        <f>AT32</f>
        <v>2.5582997146511859E-3</v>
      </c>
      <c r="AU80" s="7">
        <f>AU32</f>
        <v>1.2201121716028732E-2</v>
      </c>
      <c r="AV80" s="7">
        <f>AV32</f>
        <v>0.54600019679228573</v>
      </c>
      <c r="AW80" s="7"/>
      <c r="AX80" s="7">
        <f>AX32</f>
        <v>8.6410769510642162E-3</v>
      </c>
      <c r="AY80" s="7">
        <f>AY32</f>
        <v>0.2188466436237948</v>
      </c>
      <c r="AZ80" s="7">
        <f>AZ32</f>
        <v>0.51291613607422226</v>
      </c>
      <c r="BA80" s="7">
        <f>BA32</f>
        <v>3.2836092414044026E-2</v>
      </c>
      <c r="BB80" s="7">
        <f>BB32</f>
        <v>6.8219028561033292E-3</v>
      </c>
      <c r="BC80" s="7">
        <f>BC32</f>
        <v>4.084045843187193E-2</v>
      </c>
      <c r="BD80" s="7">
        <f>BD32</f>
        <v>6.3853010733127158E-2</v>
      </c>
      <c r="BE80" s="7">
        <f>BE32</f>
        <v>1.0551209750773149E-2</v>
      </c>
      <c r="BF80" s="7">
        <f>BF32</f>
        <v>0.1046934691649991</v>
      </c>
      <c r="BG80" s="7"/>
      <c r="BH80" s="7">
        <f>BH32</f>
        <v>1.9436158953141536E-2</v>
      </c>
      <c r="BI80" s="7">
        <f>BI32</f>
        <v>2.7903396516886364E-3</v>
      </c>
      <c r="BJ80" s="7">
        <f>BJ32</f>
        <v>0.33888193976715097</v>
      </c>
      <c r="BK80" s="7">
        <f>BK32</f>
        <v>0.22409313961320118</v>
      </c>
      <c r="BL80" s="7">
        <f>BL32</f>
        <v>0.11738670258828057</v>
      </c>
      <c r="BM80" s="7">
        <f>BM32</f>
        <v>0.31973443664004619</v>
      </c>
      <c r="BN80" s="7">
        <f>BN32</f>
        <v>0</v>
      </c>
      <c r="BO80" s="7"/>
      <c r="BP80" s="7">
        <f>BP32</f>
        <v>0.66756871689797814</v>
      </c>
      <c r="BQ80" s="7">
        <f>BQ32</f>
        <v>0.69828584665276816</v>
      </c>
      <c r="BR80" s="7">
        <f>BR32</f>
        <v>0.14877229557563124</v>
      </c>
      <c r="BS80" s="7">
        <f>BS32</f>
        <v>0.39819318971507994</v>
      </c>
      <c r="BT80" s="7">
        <f>BT32</f>
        <v>8.9703497799397736E-2</v>
      </c>
      <c r="BU80" s="7">
        <f>BU32</f>
        <v>3.0113504748668057E-2</v>
      </c>
      <c r="BV80" s="7">
        <f>BV32</f>
        <v>3.1503358813991196E-2</v>
      </c>
      <c r="BW80" s="7">
        <f>BW32</f>
        <v>0.30171415334723189</v>
      </c>
      <c r="BX80" s="7">
        <f>BX32</f>
        <v>0.16388695853602039</v>
      </c>
      <c r="BY80" s="7">
        <f>BY32</f>
        <v>5.7563122538800096E-2</v>
      </c>
      <c r="BZ80" s="7">
        <f>BZ32</f>
        <v>4.0826963168867268E-2</v>
      </c>
      <c r="CA80" s="7">
        <f>CA32</f>
        <v>2.6175584896919155E-2</v>
      </c>
      <c r="CB80" s="7">
        <f>CB32</f>
        <v>1.3261524206624971E-2</v>
      </c>
      <c r="CC80" s="7">
        <f>CC32</f>
        <v>0.48644892286309938</v>
      </c>
      <c r="CD80" s="7">
        <f>CD32</f>
        <v>0.74226190476190479</v>
      </c>
      <c r="CE80" s="7">
        <f>CE32</f>
        <v>5.6071428571428571E-2</v>
      </c>
      <c r="CF80" s="7">
        <f>CF32</f>
        <v>0.49035714285714288</v>
      </c>
      <c r="CG80" s="7">
        <f>CG32</f>
        <v>0.12821428571428573</v>
      </c>
      <c r="CH80" s="7">
        <f>CH32</f>
        <v>3.6547619047619051E-2</v>
      </c>
      <c r="CI80" s="7">
        <f>CI32</f>
        <v>3.1071428571428573E-2</v>
      </c>
      <c r="CJ80" s="7">
        <f>CJ32</f>
        <v>0.25773809523809521</v>
      </c>
      <c r="CK80" s="7">
        <f>CK32</f>
        <v>0.14357142857142857</v>
      </c>
      <c r="CL80" s="7">
        <f>CL32</f>
        <v>6.9761904761904761E-2</v>
      </c>
      <c r="CM80" s="7">
        <f>CM32</f>
        <v>6.0714285714285714E-3</v>
      </c>
      <c r="CN80" s="7">
        <f>CN32</f>
        <v>2.6071428571428572E-2</v>
      </c>
      <c r="CO80" s="7">
        <f>CO32</f>
        <v>1.2261904761904762E-2</v>
      </c>
      <c r="CP80" s="7">
        <f>CP32</f>
        <v>0.51355107713690062</v>
      </c>
      <c r="CQ80" s="7">
        <f>CQ32</f>
        <v>0.65663058186738832</v>
      </c>
      <c r="CR80" s="7">
        <f>CR32</f>
        <v>0.23658096526838068</v>
      </c>
      <c r="CS80" s="7">
        <f>CS32</f>
        <v>0.310893098782138</v>
      </c>
      <c r="CT80" s="7">
        <f>CT32</f>
        <v>5.3225078935498424E-2</v>
      </c>
      <c r="CU80" s="7">
        <f>CU32</f>
        <v>2.401894451962111E-2</v>
      </c>
      <c r="CV80" s="7">
        <f>CV32</f>
        <v>3.1912494361750116E-2</v>
      </c>
      <c r="CW80" s="7">
        <f>CW32</f>
        <v>0.34336941813261163</v>
      </c>
      <c r="CX80" s="7">
        <f>CX32</f>
        <v>0.18313035633739289</v>
      </c>
      <c r="CY80" s="7">
        <f>CY32</f>
        <v>4.6008119079837616E-2</v>
      </c>
      <c r="CZ80" s="7">
        <f>CZ32</f>
        <v>7.3748308525033834E-2</v>
      </c>
      <c r="DA80" s="7">
        <f>DA32</f>
        <v>2.627424447451511E-2</v>
      </c>
      <c r="DB80" s="7">
        <f>DB32</f>
        <v>1.4208389715832206E-2</v>
      </c>
      <c r="DC80" s="7"/>
      <c r="DD80" s="7">
        <f>DD32</f>
        <v>0.57830440329377197</v>
      </c>
      <c r="DE80" s="7">
        <f>DE32</f>
        <v>0.25055089496269378</v>
      </c>
      <c r="DF80" s="7">
        <f>DF32</f>
        <v>7.9251556036649018E-2</v>
      </c>
      <c r="DG80" s="7">
        <f>DG32</f>
        <v>2.2383732168399891E-2</v>
      </c>
      <c r="DH80" s="7">
        <f>DH32</f>
        <v>6.5334209610700897E-3</v>
      </c>
      <c r="DI80" s="7"/>
      <c r="DJ80" s="7">
        <f>DJ32</f>
        <v>5.358178373990026E-2</v>
      </c>
      <c r="DK80" s="7">
        <f>DK32</f>
        <v>8.4586538833262462E-2</v>
      </c>
      <c r="DL80" s="7">
        <f>DL32</f>
        <v>0.79885568484942204</v>
      </c>
      <c r="DM80" s="7">
        <f>DM32</f>
        <v>0.82885529825646576</v>
      </c>
      <c r="DN80" s="7"/>
      <c r="DO80" s="7"/>
      <c r="DP80" s="7">
        <f>DP32</f>
        <v>0.20177475107052573</v>
      </c>
      <c r="DQ80" s="7">
        <f>DQ32</f>
        <v>0.14337305886601662</v>
      </c>
      <c r="DR80" s="7">
        <f>DR32</f>
        <v>7.8006500541711807E-2</v>
      </c>
      <c r="DS80" s="7">
        <f>DS32</f>
        <v>0.43011917659804982</v>
      </c>
      <c r="DT80" s="7">
        <f>DT32</f>
        <v>0.14672651292369601</v>
      </c>
      <c r="DU80" s="7"/>
      <c r="DV80" s="7"/>
      <c r="DW80" s="7" t="e">
        <f>DW32</f>
        <v>#DIV/0!</v>
      </c>
      <c r="DX80" s="7" t="e">
        <f>DX32</f>
        <v>#DIV/0!</v>
      </c>
      <c r="DY80" s="7"/>
      <c r="DZ80" s="31" t="str">
        <f>DZ32</f>
        <v>575/10k</v>
      </c>
      <c r="EA80" s="7">
        <f>EA32</f>
        <v>9.8654708520179366E-2</v>
      </c>
      <c r="EB80" s="7">
        <f>EB32</f>
        <v>0.48430493273542602</v>
      </c>
      <c r="EC80" s="7">
        <f>EC32</f>
        <v>0.4170403587443946</v>
      </c>
      <c r="ED80" s="7">
        <f>ED32</f>
        <v>0.45739910313901344</v>
      </c>
      <c r="EE80" s="7">
        <f>EE32</f>
        <v>0.54260089686098656</v>
      </c>
      <c r="EF80" s="7"/>
      <c r="EG80" s="7"/>
      <c r="EH80" s="7">
        <f>EH32</f>
        <v>0.15151515151515152</v>
      </c>
      <c r="EI80" s="7">
        <f>EI32</f>
        <v>4.5454545454545456E-2</v>
      </c>
      <c r="EJ80" s="7">
        <f>EJ32</f>
        <v>0.2196969696969697</v>
      </c>
      <c r="EK80" s="7">
        <f>EK32</f>
        <v>0.16666666666666666</v>
      </c>
      <c r="EL80" s="7">
        <f>EL32</f>
        <v>0.21212121212121213</v>
      </c>
      <c r="EM80" s="7">
        <f>EM32</f>
        <v>0.20454545454545456</v>
      </c>
      <c r="EN80" s="7">
        <f>EN32</f>
        <v>0.52272727272727271</v>
      </c>
      <c r="EO80" s="7">
        <f>EO32</f>
        <v>0.47727272727272729</v>
      </c>
      <c r="EP80" s="7">
        <f>EP32</f>
        <v>4.5454545454545456E-2</v>
      </c>
      <c r="EQ80" s="7">
        <f>EQ32</f>
        <v>2.2727272727272728E-2</v>
      </c>
      <c r="ER80" s="7">
        <f>ER32</f>
        <v>9.8484848484848481E-2</v>
      </c>
      <c r="ES80" s="7">
        <f>ES32</f>
        <v>0.83333333333333337</v>
      </c>
      <c r="ET80" s="7">
        <f>ET32</f>
        <v>0.49242424242424243</v>
      </c>
      <c r="EU80" s="7">
        <f>EU32</f>
        <v>0.40909090909090912</v>
      </c>
      <c r="EV80" s="7">
        <f>EV32</f>
        <v>9.8484848484848481E-2</v>
      </c>
      <c r="EW80" s="7">
        <f>EW32</f>
        <v>0.24242424242424243</v>
      </c>
      <c r="EX80" s="7">
        <f>EX32</f>
        <v>0.37878787878787878</v>
      </c>
      <c r="EY80" s="7">
        <f>EY32</f>
        <v>0.25757575757575757</v>
      </c>
      <c r="EZ80" s="7">
        <f>EZ32</f>
        <v>0.12121212121212122</v>
      </c>
      <c r="FA80" s="7"/>
      <c r="FB80" s="7"/>
      <c r="FC80" s="7">
        <f>FC32</f>
        <v>0.24</v>
      </c>
      <c r="FD80" s="7">
        <f>FD32</f>
        <v>0.56000000000000005</v>
      </c>
      <c r="FE80" s="7">
        <f>FE32</f>
        <v>0.2</v>
      </c>
      <c r="FF80" s="7">
        <f>FF32</f>
        <v>0</v>
      </c>
      <c r="FG80" s="7">
        <f>FG32</f>
        <v>0.2</v>
      </c>
      <c r="FH80" s="7">
        <f>FH32</f>
        <v>0.8</v>
      </c>
      <c r="FI80" s="7">
        <f>FI32</f>
        <v>0.2</v>
      </c>
      <c r="FJ80" s="7">
        <f>FJ32</f>
        <v>0.08</v>
      </c>
      <c r="FK80" s="7">
        <f>FK32</f>
        <v>0.16</v>
      </c>
      <c r="FL80" s="7">
        <f>FL32</f>
        <v>0.24</v>
      </c>
      <c r="FM80" s="7">
        <f>FM32</f>
        <v>0.32</v>
      </c>
      <c r="FN80" s="7">
        <f>FN32</f>
        <v>0.16</v>
      </c>
      <c r="FO80" s="7">
        <f>FO32</f>
        <v>0.84</v>
      </c>
      <c r="FP80" s="7">
        <f>FP32</f>
        <v>0.08</v>
      </c>
      <c r="FQ80" s="7">
        <f>FQ32</f>
        <v>0.68</v>
      </c>
      <c r="FR80" s="7">
        <f>FR32</f>
        <v>0.24</v>
      </c>
      <c r="FS80" s="40">
        <f>FS31</f>
        <v>10630</v>
      </c>
      <c r="FT80" s="43">
        <f>FT31</f>
        <v>29.9</v>
      </c>
      <c r="FU80" s="7">
        <f>FU32</f>
        <v>0.2</v>
      </c>
      <c r="FV80" s="7">
        <f>FV32</f>
        <v>1.0999999999999999E-2</v>
      </c>
      <c r="FW80" s="7">
        <f>FW32</f>
        <v>0</v>
      </c>
      <c r="FX80" s="7">
        <f>FX32</f>
        <v>9.5000000000000001E-2</v>
      </c>
      <c r="FY80" s="7">
        <f>FY32</f>
        <v>0.27100000000000002</v>
      </c>
      <c r="FZ80" s="7">
        <f>FZ32</f>
        <v>0.26700000000000002</v>
      </c>
      <c r="GA80" s="7">
        <f>GA32</f>
        <v>0.14299999999999999</v>
      </c>
      <c r="GB80" s="7">
        <f>GB32</f>
        <v>0.09</v>
      </c>
      <c r="GC80" s="7">
        <f>GC32</f>
        <v>0.13500000000000001</v>
      </c>
      <c r="GD80" s="7"/>
      <c r="GE80" s="50">
        <f>GE31</f>
        <v>48692.9</v>
      </c>
      <c r="GF80" s="7">
        <f>GF32</f>
        <v>0.14399999999999999</v>
      </c>
      <c r="GG80" s="7">
        <f>GG32</f>
        <v>5.2999999999999999E-2</v>
      </c>
      <c r="GH80" s="7">
        <f>GH32</f>
        <v>0.14199999999999999</v>
      </c>
      <c r="GI80" s="7">
        <f>GI32</f>
        <v>0.13200000000000001</v>
      </c>
      <c r="GJ80" s="7">
        <f>GJ32</f>
        <v>0.14499999999999999</v>
      </c>
      <c r="GK80" s="7">
        <f>GK32</f>
        <v>0.107</v>
      </c>
      <c r="GL80" s="7">
        <f>GL32</f>
        <v>7.0999999999999994E-2</v>
      </c>
      <c r="GM80" s="7">
        <f>GM32</f>
        <v>0.126</v>
      </c>
      <c r="GN80" s="7">
        <f>GN32</f>
        <v>5.6000000000000001E-2</v>
      </c>
      <c r="GO80" s="7">
        <f>GO32</f>
        <v>2.4E-2</v>
      </c>
      <c r="GP80" s="50">
        <f>GP31</f>
        <v>218618</v>
      </c>
      <c r="GQ80" s="43">
        <f>GQ31</f>
        <v>4.4897305356633099</v>
      </c>
      <c r="GR80" s="7"/>
      <c r="GS80" s="7">
        <f>GS32</f>
        <v>0.35199999999999998</v>
      </c>
      <c r="GT80" s="7">
        <f>GT32</f>
        <v>0.438</v>
      </c>
      <c r="GU80" s="7">
        <f>GU32</f>
        <v>0.14299999999999999</v>
      </c>
      <c r="GV80" s="7">
        <f>GV32</f>
        <v>6.7000000000000004E-2</v>
      </c>
      <c r="GW80" s="7"/>
      <c r="GX80" s="7">
        <f>GX32</f>
        <v>0.39700000000000002</v>
      </c>
      <c r="GY80" s="7">
        <f>GY32</f>
        <v>0.13100000000000001</v>
      </c>
      <c r="GZ80" s="7"/>
      <c r="HA80" s="7">
        <f>HA32</f>
        <v>0.694719906</v>
      </c>
      <c r="HB80" s="7">
        <f>HB32</f>
        <v>0.55100000000000005</v>
      </c>
      <c r="HC80" s="7">
        <f>HC32</f>
        <v>0.84799999999999998</v>
      </c>
      <c r="HD80" s="7">
        <f>HD32</f>
        <v>0.72099999999999997</v>
      </c>
      <c r="HE80" s="7">
        <f>HE32</f>
        <v>0.27600000000000002</v>
      </c>
      <c r="HF80" s="7">
        <f>HF32</f>
        <v>0.95499999999999996</v>
      </c>
      <c r="HG80" s="7">
        <f>HG32</f>
        <v>0.90400000000000003</v>
      </c>
      <c r="HH80" s="7">
        <f>HH32</f>
        <v>0.92</v>
      </c>
      <c r="HI80" s="7"/>
      <c r="HJ80" s="7">
        <f>HJ32</f>
        <v>0.78600000000000003</v>
      </c>
      <c r="HK80" s="7">
        <f>HK32</f>
        <v>0.71899999999999997</v>
      </c>
      <c r="HL80" s="7">
        <f>HL32</f>
        <v>0.75900000000000001</v>
      </c>
      <c r="HM80" s="7">
        <f>HM32</f>
        <v>0.35799999999999998</v>
      </c>
      <c r="HN80" s="7">
        <f>HN32</f>
        <v>9.0999999999999998E-2</v>
      </c>
      <c r="HO80" s="7">
        <f>HO32</f>
        <v>0.11700000000000001</v>
      </c>
      <c r="HP80" s="7">
        <f>HP32</f>
        <v>4.5999999999999999E-2</v>
      </c>
      <c r="HQ80" s="7">
        <f>HQ32</f>
        <v>0</v>
      </c>
      <c r="HR80" s="7">
        <f>HR32</f>
        <v>0.189</v>
      </c>
      <c r="HS80" s="7">
        <f>HS32</f>
        <v>0.16300000000000001</v>
      </c>
      <c r="HT80" s="7"/>
      <c r="HU80" s="7">
        <f>HU32</f>
        <v>8.9999999999999993E-3</v>
      </c>
      <c r="HV80" s="7">
        <f>HV32</f>
        <v>1.4999999999999999E-2</v>
      </c>
      <c r="HW80" s="7">
        <f>HW32</f>
        <v>0.67500000000000004</v>
      </c>
      <c r="HX80" s="7">
        <f>HX32</f>
        <v>0.14099999999999999</v>
      </c>
      <c r="HY80" s="7">
        <f>HY32</f>
        <v>1.7999999999999999E-2</v>
      </c>
      <c r="HZ80" s="7">
        <f>HZ32</f>
        <v>0.14099999999999999</v>
      </c>
      <c r="IA80" s="7"/>
      <c r="IB80" s="7">
        <f>IB32</f>
        <v>0.221</v>
      </c>
      <c r="IC80" s="7">
        <f>IC32</f>
        <v>0.30499999999999999</v>
      </c>
      <c r="ID80" s="7">
        <f>ID32</f>
        <v>0.22500000000000001</v>
      </c>
      <c r="IE80" s="7">
        <f>IE32</f>
        <v>0.14799999999999999</v>
      </c>
      <c r="IF80" s="7">
        <f>IF32</f>
        <v>8.6999999999999994E-2</v>
      </c>
      <c r="IG80" s="7">
        <f>IG32</f>
        <v>1.5411815523395505E-2</v>
      </c>
      <c r="IH80" s="7"/>
      <c r="II80" s="7">
        <f>II32</f>
        <v>0.90300000000000002</v>
      </c>
      <c r="IJ80" s="7">
        <f>IJ32</f>
        <v>6.1437420499133012E-2</v>
      </c>
      <c r="IK80" s="7">
        <f>IK32</f>
        <v>1.4999999999999999E-2</v>
      </c>
      <c r="IL80" s="7">
        <f>IL32</f>
        <v>2.1999999999999999E-2</v>
      </c>
      <c r="IM80" s="7"/>
      <c r="IN80" s="7">
        <f>IN32</f>
        <v>0.109</v>
      </c>
      <c r="IO80" s="7">
        <f>IO32</f>
        <v>0.182</v>
      </c>
      <c r="IP80" s="7">
        <f>IP32</f>
        <v>3.7999999999999999E-2</v>
      </c>
      <c r="IQ80" s="7">
        <f>IQ32</f>
        <v>0.223</v>
      </c>
      <c r="IR80" s="7">
        <f>IR32</f>
        <v>5.3999999999999999E-2</v>
      </c>
      <c r="IS80" s="7">
        <f>IS32</f>
        <v>9.4E-2</v>
      </c>
      <c r="IT80" s="7">
        <f>IT32</f>
        <v>0.14399999999999999</v>
      </c>
      <c r="IU80" s="7">
        <f>IU32</f>
        <v>6.6000000000000003E-2</v>
      </c>
      <c r="IV80" s="7">
        <f>IV32</f>
        <v>0.08</v>
      </c>
      <c r="IW80" s="7">
        <f>IW32</f>
        <v>0.10199999999999999</v>
      </c>
      <c r="IX80" s="7">
        <f>IX32</f>
        <v>8.5000000000000006E-2</v>
      </c>
      <c r="IY80" s="7">
        <f>IY32</f>
        <v>0.02</v>
      </c>
      <c r="IZ80" s="7">
        <f>IZ32</f>
        <v>0.114</v>
      </c>
      <c r="JA80" s="7">
        <f>JA32</f>
        <v>0.312</v>
      </c>
      <c r="JB80" s="7">
        <f>JB32</f>
        <v>0.13700000000000001</v>
      </c>
      <c r="JC80" s="7">
        <f>JC32</f>
        <v>0.70699999999999996</v>
      </c>
      <c r="JD80" s="7">
        <f>JD32</f>
        <v>7.3999999999999996E-2</v>
      </c>
      <c r="JE80" s="7">
        <f>JE32</f>
        <v>6.7000000000000004E-2</v>
      </c>
      <c r="JF80" s="7">
        <f>JF32</f>
        <v>6.5000000000000002E-2</v>
      </c>
      <c r="JG80" s="7">
        <f>JG32</f>
        <v>8.6999999999999994E-2</v>
      </c>
      <c r="JH80" s="7">
        <f>JH32</f>
        <v>0.39400000000000002</v>
      </c>
      <c r="JI80" s="7">
        <f>JI32</f>
        <v>9.1724073683609963E-2</v>
      </c>
      <c r="JJ80" s="7">
        <f>JJ32</f>
        <v>0.16300000000000001</v>
      </c>
      <c r="JK80" s="7">
        <f>JK32</f>
        <v>0.14499999999999999</v>
      </c>
      <c r="JL80" s="7">
        <f>JL32</f>
        <v>0.20599999999999999</v>
      </c>
      <c r="JM80" s="1"/>
      <c r="JN80" s="7"/>
      <c r="JO80" s="7">
        <f>JO32</f>
        <v>0.11828426662007513</v>
      </c>
      <c r="JP80" s="7">
        <f>JP32</f>
        <v>0.27937450860487462</v>
      </c>
      <c r="JQ80" s="7">
        <f>JQ32</f>
        <v>0.16292478378614483</v>
      </c>
      <c r="JR80" s="7">
        <f>JR32</f>
        <v>0.12352581462391893</v>
      </c>
      <c r="JS80" s="7">
        <f>JS32</f>
        <v>6.2112343845549055E-2</v>
      </c>
      <c r="JT80" s="7">
        <f>JT32</f>
        <v>7.7138114789901291E-2</v>
      </c>
      <c r="JU80" s="7">
        <f>JU32</f>
        <v>7.5303572988555958E-2</v>
      </c>
      <c r="JV80" s="7">
        <f>JV32</f>
        <v>3.5467808159343056E-2</v>
      </c>
      <c r="JW80" s="7">
        <f>JW32</f>
        <v>6.5868786581637112E-2</v>
      </c>
      <c r="JX80" s="7">
        <f>JX32</f>
        <v>0.13828950816807897</v>
      </c>
      <c r="JY80" s="7">
        <f>JY32</f>
        <v>9.4959378002970204E-2</v>
      </c>
      <c r="JZ80" s="7">
        <f>JZ32</f>
        <v>4.3330130165108761E-2</v>
      </c>
      <c r="KA80" s="1"/>
      <c r="KB80" s="7">
        <f>KB32</f>
        <v>0.95765499999999992</v>
      </c>
      <c r="KC80" s="7">
        <f>KC32</f>
        <v>0.73615600000000003</v>
      </c>
      <c r="KD80" s="7">
        <f>KD32</f>
        <v>0.91530900000000004</v>
      </c>
      <c r="KE80" s="7">
        <f>KE32</f>
        <v>0.74592799999999992</v>
      </c>
      <c r="KF80" s="7">
        <f>KF32</f>
        <v>0.86970700000000001</v>
      </c>
      <c r="KG80" s="7">
        <f>KG32</f>
        <v>0.42996699999999999</v>
      </c>
      <c r="KH80" s="7">
        <f>KH32</f>
        <v>0.71335499999999996</v>
      </c>
      <c r="KI80" s="7">
        <f>KI32</f>
        <v>0.66449499999999995</v>
      </c>
      <c r="KJ80" s="7">
        <f>KJ32</f>
        <v>0.71661200000000003</v>
      </c>
      <c r="KK80" s="7">
        <f>KK32</f>
        <v>0.81107499999999999</v>
      </c>
      <c r="KL80" s="7">
        <f>KL32</f>
        <v>0.86</v>
      </c>
      <c r="KM80" s="7">
        <f>KM32</f>
        <v>0.85667800000000005</v>
      </c>
      <c r="KN80" s="7">
        <f>KN32</f>
        <v>0.43322399999999994</v>
      </c>
      <c r="KO80" s="7">
        <f>KO32</f>
        <v>0.51791600000000004</v>
      </c>
      <c r="KP80" s="7">
        <f>KP32</f>
        <v>0.95580100000000001</v>
      </c>
      <c r="KQ80" s="7">
        <f>KQ32</f>
        <v>0.66123799999999999</v>
      </c>
      <c r="KR80" s="7">
        <f>KR32</f>
        <v>0.87947900000000001</v>
      </c>
      <c r="KS80" s="7">
        <f>KS32</f>
        <v>0.86645000000000005</v>
      </c>
      <c r="KT80" s="7">
        <f>KT32</f>
        <v>0.74592800000000004</v>
      </c>
      <c r="KU80" s="7">
        <f>KU32</f>
        <v>0.76221500000000009</v>
      </c>
      <c r="KV80" s="7">
        <f>KV32</f>
        <v>0.54723100000000002</v>
      </c>
      <c r="KW80" s="7">
        <f>KW32</f>
        <v>0.77198699999999998</v>
      </c>
      <c r="KX80" s="7">
        <f>KX32</f>
        <v>0.83</v>
      </c>
      <c r="KY80" s="7">
        <f>KY32</f>
        <v>0.86</v>
      </c>
      <c r="KZ80" s="7">
        <f>KZ32</f>
        <v>0.86</v>
      </c>
      <c r="LA80" s="7">
        <f>LA32</f>
        <v>0.66123799999999999</v>
      </c>
      <c r="LB80" s="7">
        <f>LB32</f>
        <v>0.45928400000000003</v>
      </c>
      <c r="LC80" s="7">
        <f>LC32</f>
        <v>0.31270400000000004</v>
      </c>
      <c r="LD80" s="7">
        <f>LD32</f>
        <v>0.73941400000000002</v>
      </c>
      <c r="LE80" s="7">
        <f>LE32</f>
        <v>0.690554</v>
      </c>
      <c r="LF80" s="7">
        <f>LF32</f>
        <v>0.7329</v>
      </c>
      <c r="LG80" s="1"/>
      <c r="LH80" s="1"/>
      <c r="LI80" s="7"/>
      <c r="LJ80" s="66">
        <f>LJ32</f>
        <v>0</v>
      </c>
      <c r="LK80" s="66">
        <f>LK32</f>
        <v>0</v>
      </c>
      <c r="LL80" s="7">
        <f>LL32</f>
        <v>6.4516129032258063E-2</v>
      </c>
      <c r="LM80" s="7">
        <f>LM32</f>
        <v>9.6774193548387094E-2</v>
      </c>
      <c r="LN80" s="7">
        <f>LN32</f>
        <v>0</v>
      </c>
      <c r="LO80" s="7">
        <f>LO32</f>
        <v>6.4516129032258063E-2</v>
      </c>
      <c r="LP80" s="7">
        <f>LP32</f>
        <v>3.2258064516129031E-2</v>
      </c>
      <c r="LQ80" s="7">
        <f>LQ32</f>
        <v>6.4516129032258063E-2</v>
      </c>
      <c r="LR80" s="7">
        <f>LR32</f>
        <v>6.4516129032258063E-2</v>
      </c>
      <c r="LS80" s="7">
        <f>LS32</f>
        <v>6.4516129032258063E-2</v>
      </c>
      <c r="LT80" s="1"/>
      <c r="LU80" s="7">
        <f>LU32</f>
        <v>9.5279750130698948E-2</v>
      </c>
      <c r="LV80" s="7">
        <f>LV32</f>
        <v>0.10845875345233234</v>
      </c>
      <c r="LW80" s="1"/>
      <c r="LX80" s="1"/>
      <c r="LY80" s="7">
        <f>LY32</f>
        <v>0</v>
      </c>
      <c r="LZ80" s="7">
        <f>LZ32</f>
        <v>0</v>
      </c>
      <c r="MA80" s="7">
        <f>MA32</f>
        <v>0</v>
      </c>
      <c r="MB80" s="1"/>
      <c r="MC80" s="7">
        <f>MC32</f>
        <v>0</v>
      </c>
      <c r="MD80" s="7">
        <f>MD32</f>
        <v>0</v>
      </c>
      <c r="ME80" s="7">
        <f>ME32</f>
        <v>0</v>
      </c>
      <c r="MF80" s="7">
        <f>MF32</f>
        <v>0</v>
      </c>
      <c r="MG80" s="7">
        <f>MG32</f>
        <v>0.6</v>
      </c>
      <c r="MH80" s="81">
        <f>MH32</f>
        <v>1.9329647813816833</v>
      </c>
      <c r="MI80" s="7">
        <f>MI32</f>
        <v>0.8</v>
      </c>
      <c r="MJ80" s="81">
        <f>MJ32</f>
        <v>1.9329647813816833</v>
      </c>
      <c r="MK80" s="7">
        <f>MK32</f>
        <v>0.70399999999999996</v>
      </c>
      <c r="ML80" s="81">
        <f>ML32</f>
        <v>62.628058916766534</v>
      </c>
      <c r="MM80" s="81">
        <f>MM32</f>
        <v>271.38825530598831</v>
      </c>
      <c r="MN80" s="81">
        <f>MN32</f>
        <v>68.426953260911588</v>
      </c>
      <c r="MO80" s="81">
        <f>MO32</f>
        <v>0.77318591255267333</v>
      </c>
      <c r="MP80" s="7">
        <f>MP32</f>
        <v>0.151</v>
      </c>
      <c r="MQ80" s="81">
        <f>MQ32</f>
        <v>94.715274287702485</v>
      </c>
      <c r="MR80" s="7">
        <f>MR32</f>
        <v>0.58799999999999997</v>
      </c>
      <c r="MS80" s="81">
        <f>MS32</f>
        <v>6.5720802566977232</v>
      </c>
      <c r="MT80" s="7">
        <f>MT32</f>
        <v>0.189</v>
      </c>
      <c r="MU80" s="81">
        <f>MU32</f>
        <v>57.215757528897825</v>
      </c>
      <c r="MV80" s="81">
        <f>MV32</f>
        <v>0</v>
      </c>
      <c r="MW80" s="81">
        <f>MW32</f>
        <v>4.2525225190397027</v>
      </c>
      <c r="MX80" s="81">
        <f>MX32</f>
        <v>1.9329647813816833</v>
      </c>
      <c r="MY80" s="81">
        <f>MY32</f>
        <v>15.077125294777129</v>
      </c>
      <c r="MZ80" s="7">
        <f>MZ32</f>
        <v>0.64100000000000001</v>
      </c>
      <c r="NA80" s="1"/>
      <c r="NB80" s="7"/>
      <c r="NC80" s="7">
        <f>NC32</f>
        <v>0.48428088126083008</v>
      </c>
      <c r="ND80" s="7">
        <f>ND32</f>
        <v>0.51571911873916987</v>
      </c>
      <c r="NE80" s="7">
        <f>NE32</f>
        <v>6.2670187309183931E-2</v>
      </c>
      <c r="NF80" s="7">
        <f>NF32</f>
        <v>8.2721346645762847E-2</v>
      </c>
      <c r="NG80" s="7">
        <f>NG32</f>
        <v>5.4913771763346809E-2</v>
      </c>
      <c r="NH80" s="7">
        <f>NH32</f>
        <v>0.10037956927139204</v>
      </c>
      <c r="NI80" s="7">
        <f>NI32</f>
        <v>0.22749401765822264</v>
      </c>
      <c r="NJ80" s="7">
        <f>NJ32</f>
        <v>0.29499133591880516</v>
      </c>
      <c r="NK80" s="7">
        <f>NK32</f>
        <v>0.15446819044475618</v>
      </c>
      <c r="NL80" s="7">
        <f>NL32</f>
        <v>2.2361580988530406E-2</v>
      </c>
      <c r="NM80" s="7">
        <f>NM32</f>
        <v>0.20030530571829358</v>
      </c>
      <c r="NN80" s="7">
        <f>NN32</f>
        <v>0.10037956927139204</v>
      </c>
      <c r="NO80" s="7">
        <f>NO32</f>
        <v>0.22749401765822264</v>
      </c>
      <c r="NP80" s="7">
        <f>NP32</f>
        <v>0.29499133591880516</v>
      </c>
      <c r="NQ80" s="7">
        <f>NQ32</f>
        <v>0.17682977143328657</v>
      </c>
    </row>
    <row r="81" spans="1:381">
      <c r="A81" s="7" t="str">
        <f>A35</f>
        <v>Fountainbridge Craiglockhart%</v>
      </c>
      <c r="B81" s="7"/>
      <c r="C81" s="7">
        <f>C35</f>
        <v>0.51119418836823993</v>
      </c>
      <c r="D81" s="7">
        <f>D35</f>
        <v>0.48880581163176007</v>
      </c>
      <c r="E81" s="7">
        <f>E35</f>
        <v>4.6476061005140408E-2</v>
      </c>
      <c r="F81" s="7">
        <f>F35</f>
        <v>4.9492331874761035E-2</v>
      </c>
      <c r="G81" s="7">
        <f>G35</f>
        <v>2.2898168996134075E-2</v>
      </c>
      <c r="H81" s="7">
        <f>H35</f>
        <v>0.16360083266069078</v>
      </c>
      <c r="I81" s="7">
        <f>I35</f>
        <v>0.43655210501720548</v>
      </c>
      <c r="J81" s="7">
        <f>J35</f>
        <v>0.14936913207867794</v>
      </c>
      <c r="K81" s="7">
        <f>K35</f>
        <v>0.11385360465610264</v>
      </c>
      <c r="L81" s="7">
        <f>L35</f>
        <v>1.775776371128765E-2</v>
      </c>
      <c r="M81" s="7">
        <f>M35</f>
        <v>0.11886656187603552</v>
      </c>
      <c r="N81" s="7">
        <f>N35</f>
        <v>0.16360083266069078</v>
      </c>
      <c r="O81" s="7">
        <f>O35</f>
        <v>0.43655210501720548</v>
      </c>
      <c r="P81" s="7">
        <f>P35</f>
        <v>0.14936913207867794</v>
      </c>
      <c r="Q81" s="7">
        <f>Q35</f>
        <v>0.13161136836739029</v>
      </c>
      <c r="R81" s="7"/>
      <c r="S81" s="7">
        <f>S35</f>
        <v>0.10195981146117589</v>
      </c>
      <c r="T81" s="7">
        <f>T35</f>
        <v>0.33531795253452412</v>
      </c>
      <c r="U81" s="7">
        <f>U35</f>
        <v>2.3071198213842719E-2</v>
      </c>
      <c r="V81" s="7">
        <f>V35</f>
        <v>0.33424295046721242</v>
      </c>
      <c r="W81" s="7">
        <f>W35</f>
        <v>0.10543289506325974</v>
      </c>
      <c r="X81" s="7">
        <f>X35</f>
        <v>8.1452079715537917E-2</v>
      </c>
      <c r="Y81" s="7">
        <f>Y35</f>
        <v>1.85231125444472E-2</v>
      </c>
      <c r="Z81" s="7"/>
      <c r="AA81" s="7">
        <f>AA35</f>
        <v>0.59794922682543616</v>
      </c>
      <c r="AB81" s="7">
        <f>AB35</f>
        <v>8.269246671628214E-3</v>
      </c>
      <c r="AC81" s="7">
        <f>AC35</f>
        <v>3.2828909286364012E-2</v>
      </c>
      <c r="AD81" s="7">
        <f>AD35</f>
        <v>8.5421318117919462E-2</v>
      </c>
      <c r="AE81" s="7">
        <f>AE35</f>
        <v>0.26626974282642851</v>
      </c>
      <c r="AF81" s="7">
        <f>AF35</f>
        <v>9.2615562722236002E-3</v>
      </c>
      <c r="AG81" s="7">
        <f>AG35</f>
        <v>0</v>
      </c>
      <c r="AH81" s="7"/>
      <c r="AI81" s="7">
        <f>AI35</f>
        <v>9.0134788720747545E-3</v>
      </c>
      <c r="AJ81" s="7">
        <f>AJ35</f>
        <v>0.10179442652774333</v>
      </c>
      <c r="AK81" s="7">
        <f>AK35</f>
        <v>0.53981642272388985</v>
      </c>
      <c r="AL81" s="7">
        <f>AL35</f>
        <v>0.23765814934259488</v>
      </c>
      <c r="AM81" s="7">
        <f>AM35</f>
        <v>0.11171752253369718</v>
      </c>
      <c r="AN81" s="7"/>
      <c r="AO81" s="7"/>
      <c r="AP81" s="7">
        <f>AP35</f>
        <v>0.43727776399570001</v>
      </c>
      <c r="AQ81" s="7">
        <f>AQ35</f>
        <v>0.34871413214256181</v>
      </c>
      <c r="AR81" s="7">
        <f>AR35</f>
        <v>0.19052344331431406</v>
      </c>
      <c r="AS81" s="7">
        <f>AS35</f>
        <v>2.2161581079963615E-2</v>
      </c>
      <c r="AT81" s="7">
        <f>AT35</f>
        <v>1.3230794674605143E-3</v>
      </c>
      <c r="AU81" s="7">
        <f>AU35</f>
        <v>2.4559662614735796E-2</v>
      </c>
      <c r="AV81" s="7">
        <f>AV35</f>
        <v>0.26246588935747955</v>
      </c>
      <c r="AW81" s="7"/>
      <c r="AX81" s="7">
        <f>AX35</f>
        <v>1.8463567424991757E-2</v>
      </c>
      <c r="AY81" s="7">
        <f>AY35</f>
        <v>0.26813386086383117</v>
      </c>
      <c r="AZ81" s="7">
        <f>AZ35</f>
        <v>0.33259149357072204</v>
      </c>
      <c r="BA81" s="7">
        <f>BA35</f>
        <v>2.464556544675239E-2</v>
      </c>
      <c r="BB81" s="7">
        <f>BB35</f>
        <v>4.0389053742169471E-3</v>
      </c>
      <c r="BC81" s="7">
        <f>BC35</f>
        <v>6.1984833498186613E-2</v>
      </c>
      <c r="BD81" s="7">
        <f>BD35</f>
        <v>0.18430596768875701</v>
      </c>
      <c r="BE81" s="7">
        <f>BE35</f>
        <v>1.071546323771843E-2</v>
      </c>
      <c r="BF81" s="7">
        <f>BF35</f>
        <v>9.5120342894823601E-2</v>
      </c>
      <c r="BG81" s="7"/>
      <c r="BH81" s="7">
        <f>BH35</f>
        <v>2.4656654084009317E-2</v>
      </c>
      <c r="BI81" s="7">
        <f>BI35</f>
        <v>4.2566862099429762E-3</v>
      </c>
      <c r="BJ81" s="7">
        <f>BJ35</f>
        <v>8.0154204481567751E-2</v>
      </c>
      <c r="BK81" s="7">
        <f>BK35</f>
        <v>4.6421974138623402E-2</v>
      </c>
      <c r="BL81" s="7">
        <f>BL35</f>
        <v>9.886756083848687E-2</v>
      </c>
      <c r="BM81" s="7">
        <f>BM35</f>
        <v>0.77455626054132198</v>
      </c>
      <c r="BN81" s="7">
        <f>BN35</f>
        <v>1.6062966829973497E-4</v>
      </c>
      <c r="BO81" s="7"/>
      <c r="BP81" s="7">
        <f>BP35</f>
        <v>0.84039254003993369</v>
      </c>
      <c r="BQ81" s="7">
        <f>BQ35</f>
        <v>0.72480032352643819</v>
      </c>
      <c r="BR81" s="7">
        <f>BR35</f>
        <v>9.7613992518451112E-2</v>
      </c>
      <c r="BS81" s="7">
        <f>BS35</f>
        <v>0.44676979071883532</v>
      </c>
      <c r="BT81" s="7">
        <f>BT35</f>
        <v>6.8901021130320497E-2</v>
      </c>
      <c r="BU81" s="7">
        <f>BU35</f>
        <v>3.2453745829542011E-2</v>
      </c>
      <c r="BV81" s="7">
        <f>BV35</f>
        <v>7.9061773329289251E-2</v>
      </c>
      <c r="BW81" s="7">
        <f>BW35</f>
        <v>0.27519967647356181</v>
      </c>
      <c r="BX81" s="7">
        <f>BX35</f>
        <v>9.5440299261955311E-2</v>
      </c>
      <c r="BY81" s="7">
        <f>BY35</f>
        <v>0.11879486401779396</v>
      </c>
      <c r="BZ81" s="7">
        <f>BZ35</f>
        <v>1.9512688302497219E-2</v>
      </c>
      <c r="CA81" s="7">
        <f>CA35</f>
        <v>2.5882115054089577E-2</v>
      </c>
      <c r="CB81" s="7">
        <f>CB35</f>
        <v>1.556970983722576E-2</v>
      </c>
      <c r="CC81" s="7">
        <f>CC35</f>
        <v>0.4992417349105247</v>
      </c>
      <c r="CD81" s="7">
        <f>CD35</f>
        <v>0.75101255569056302</v>
      </c>
      <c r="CE81" s="7">
        <f>CE35</f>
        <v>4.931146213041717E-2</v>
      </c>
      <c r="CF81" s="7">
        <f>CF35</f>
        <v>0.49250708788983394</v>
      </c>
      <c r="CG81" s="7">
        <f>CG35</f>
        <v>9.2648845686512757E-2</v>
      </c>
      <c r="CH81" s="7">
        <f>CH35</f>
        <v>4.1818550020251116E-2</v>
      </c>
      <c r="CI81" s="7">
        <f>CI35</f>
        <v>7.4726609963547991E-2</v>
      </c>
      <c r="CJ81" s="7">
        <f>CJ35</f>
        <v>0.24898744430943701</v>
      </c>
      <c r="CK81" s="7">
        <f>CK35</f>
        <v>7.7460510328068041E-2</v>
      </c>
      <c r="CL81" s="7">
        <f>CL35</f>
        <v>0.12110166059133252</v>
      </c>
      <c r="CM81" s="7">
        <f>CM35</f>
        <v>3.9489671931956256E-3</v>
      </c>
      <c r="CN81" s="7">
        <f>CN35</f>
        <v>3.0275415147833131E-2</v>
      </c>
      <c r="CO81" s="7">
        <f>CO35</f>
        <v>1.6200891049007696E-2</v>
      </c>
      <c r="CP81" s="7">
        <f>CP35</f>
        <v>0.5007582650894753</v>
      </c>
      <c r="CQ81" s="7">
        <f>CQ35</f>
        <v>0.69866747425802544</v>
      </c>
      <c r="CR81" s="7">
        <f>CR35</f>
        <v>0.14577024025842925</v>
      </c>
      <c r="CS81" s="7">
        <f>CS35</f>
        <v>0.40117100747022005</v>
      </c>
      <c r="CT81" s="7">
        <f>CT35</f>
        <v>4.5225116091257823E-2</v>
      </c>
      <c r="CU81" s="7">
        <f>CU35</f>
        <v>2.3117302644861702E-2</v>
      </c>
      <c r="CV81" s="7">
        <f>CV35</f>
        <v>8.3383807793256617E-2</v>
      </c>
      <c r="CW81" s="7">
        <f>CW35</f>
        <v>0.30133252574197456</v>
      </c>
      <c r="CX81" s="7">
        <f>CX35</f>
        <v>0.11336563698768423</v>
      </c>
      <c r="CY81" s="7">
        <f>CY35</f>
        <v>0.11649505350292752</v>
      </c>
      <c r="CZ81" s="7">
        <f>CZ35</f>
        <v>3.5029275186755499E-2</v>
      </c>
      <c r="DA81" s="7">
        <f>DA35</f>
        <v>2.1502119927316779E-2</v>
      </c>
      <c r="DB81" s="7">
        <f>DB35</f>
        <v>1.4940440137290531E-2</v>
      </c>
      <c r="DC81" s="7"/>
      <c r="DD81" s="7">
        <f>DD35</f>
        <v>0.61616891116869876</v>
      </c>
      <c r="DE81" s="7">
        <f>DE35</f>
        <v>0.28501635583499724</v>
      </c>
      <c r="DF81" s="7">
        <f>DF35</f>
        <v>8.5262755427163425E-2</v>
      </c>
      <c r="DG81" s="7">
        <f>DG35</f>
        <v>2.5362164917795998E-2</v>
      </c>
      <c r="DH81" s="7">
        <f>DH35</f>
        <v>7.5194358298993156E-3</v>
      </c>
      <c r="DI81" s="7"/>
      <c r="DJ81" s="7">
        <f>DJ35</f>
        <v>5.5269977484175198E-2</v>
      </c>
      <c r="DK81" s="7">
        <f>DK35</f>
        <v>7.8890352181486045E-2</v>
      </c>
      <c r="DL81" s="7">
        <f>DL35</f>
        <v>0.88516929351289353</v>
      </c>
      <c r="DM81" s="7">
        <f>DM35</f>
        <v>0.90118526700369594</v>
      </c>
      <c r="DN81" s="7"/>
      <c r="DO81" s="7"/>
      <c r="DP81" s="7">
        <f>DP35</f>
        <v>0.13685101580135439</v>
      </c>
      <c r="DQ81" s="7">
        <f>DQ35</f>
        <v>0.16125846501128668</v>
      </c>
      <c r="DR81" s="7">
        <f>DR35</f>
        <v>7.7407825432656133E-2</v>
      </c>
      <c r="DS81" s="7">
        <f>DS35</f>
        <v>0.50362114371708055</v>
      </c>
      <c r="DT81" s="7">
        <f>DT35</f>
        <v>0.12086155003762228</v>
      </c>
      <c r="DU81" s="7"/>
      <c r="DV81" s="7"/>
      <c r="DW81" s="7" t="e">
        <f>DW35</f>
        <v>#DIV/0!</v>
      </c>
      <c r="DX81" s="7" t="e">
        <f>DX35</f>
        <v>#DIV/0!</v>
      </c>
      <c r="DY81" s="7"/>
      <c r="DZ81" s="31" t="str">
        <f>DZ35</f>
        <v>557/10k</v>
      </c>
      <c r="EA81" s="7">
        <f>EA35</f>
        <v>7.5949367088607597E-2</v>
      </c>
      <c r="EB81" s="7">
        <f>EB35</f>
        <v>0.54008438818565396</v>
      </c>
      <c r="EC81" s="7">
        <f>EC35</f>
        <v>0.38396624472573837</v>
      </c>
      <c r="ED81" s="7">
        <f>ED35</f>
        <v>0.54008438818565396</v>
      </c>
      <c r="EE81" s="7">
        <f>EE35</f>
        <v>0.45991561181434598</v>
      </c>
      <c r="EF81" s="7"/>
      <c r="EG81" s="7"/>
      <c r="EH81" s="7">
        <f>EH35</f>
        <v>0.1171875</v>
      </c>
      <c r="EI81" s="7">
        <f>EI35</f>
        <v>1.5625E-2</v>
      </c>
      <c r="EJ81" s="7">
        <f>EJ35</f>
        <v>0.265625</v>
      </c>
      <c r="EK81" s="7">
        <f>EK35</f>
        <v>0.1953125</v>
      </c>
      <c r="EL81" s="7">
        <f>EL35</f>
        <v>0.203125</v>
      </c>
      <c r="EM81" s="7">
        <f>EM35</f>
        <v>0.203125</v>
      </c>
      <c r="EN81" s="7">
        <f>EN35</f>
        <v>0.5</v>
      </c>
      <c r="EO81" s="7">
        <f>EO35</f>
        <v>0.5</v>
      </c>
      <c r="EP81" s="7">
        <f>EP35</f>
        <v>2.34375E-2</v>
      </c>
      <c r="EQ81" s="7">
        <f>EQ35</f>
        <v>1.5625E-2</v>
      </c>
      <c r="ER81" s="7">
        <f>ER35</f>
        <v>0.1015625</v>
      </c>
      <c r="ES81" s="7">
        <f>ES35</f>
        <v>0.859375</v>
      </c>
      <c r="ET81" s="7">
        <f>ET35</f>
        <v>0.5078125</v>
      </c>
      <c r="EU81" s="7">
        <f>EU35</f>
        <v>0.3984375</v>
      </c>
      <c r="EV81" s="7">
        <f>EV35</f>
        <v>9.375E-2</v>
      </c>
      <c r="EW81" s="7">
        <f>EW35</f>
        <v>0.234375</v>
      </c>
      <c r="EX81" s="7">
        <f>EX35</f>
        <v>0.3828125</v>
      </c>
      <c r="EY81" s="7">
        <f>EY35</f>
        <v>0.28125</v>
      </c>
      <c r="EZ81" s="7">
        <f>EZ35</f>
        <v>0.1015625</v>
      </c>
      <c r="FA81" s="7"/>
      <c r="FB81" s="7"/>
      <c r="FC81" s="7">
        <f>FC35</f>
        <v>0.25</v>
      </c>
      <c r="FD81" s="7">
        <f>FD35</f>
        <v>0.7</v>
      </c>
      <c r="FE81" s="7">
        <f>FE35</f>
        <v>0.05</v>
      </c>
      <c r="FF81" s="7">
        <f>FF35</f>
        <v>0</v>
      </c>
      <c r="FG81" s="7">
        <f>FG35</f>
        <v>0.35</v>
      </c>
      <c r="FH81" s="7">
        <f>FH35</f>
        <v>0.65</v>
      </c>
      <c r="FI81" s="7">
        <f>FI35</f>
        <v>0.25</v>
      </c>
      <c r="FJ81" s="7">
        <f>FJ35</f>
        <v>0.15</v>
      </c>
      <c r="FK81" s="7">
        <f>FK35</f>
        <v>0.05</v>
      </c>
      <c r="FL81" s="7">
        <f>FL35</f>
        <v>0.3</v>
      </c>
      <c r="FM81" s="7">
        <f>FM35</f>
        <v>0.25</v>
      </c>
      <c r="FN81" s="7">
        <f>FN35</f>
        <v>0</v>
      </c>
      <c r="FO81" s="7">
        <f>FO35</f>
        <v>1</v>
      </c>
      <c r="FP81" s="7">
        <f>FP35</f>
        <v>0.1</v>
      </c>
      <c r="FQ81" s="7">
        <f>FQ35</f>
        <v>0.5</v>
      </c>
      <c r="FR81" s="7">
        <f>FR35</f>
        <v>0.4</v>
      </c>
      <c r="FS81" s="40">
        <f>FS34</f>
        <v>13815</v>
      </c>
      <c r="FT81" s="43">
        <f>FT34</f>
        <v>31.5</v>
      </c>
      <c r="FU81" s="7">
        <f>FU35</f>
        <v>0.13500000000000001</v>
      </c>
      <c r="FV81" s="7">
        <f>FV35</f>
        <v>8.0000000000000002E-3</v>
      </c>
      <c r="FW81" s="7">
        <f>FW35</f>
        <v>0</v>
      </c>
      <c r="FX81" s="7">
        <f>FX35</f>
        <v>4.8000000000000001E-2</v>
      </c>
      <c r="FY81" s="7">
        <f>FY35</f>
        <v>0.20200000000000001</v>
      </c>
      <c r="FZ81" s="7">
        <f>FZ35</f>
        <v>0.27400000000000002</v>
      </c>
      <c r="GA81" s="7">
        <f>GA35</f>
        <v>0.17699999999999999</v>
      </c>
      <c r="GB81" s="7">
        <f>GB35</f>
        <v>0.13900000000000001</v>
      </c>
      <c r="GC81" s="7">
        <f>GC35</f>
        <v>0.16</v>
      </c>
      <c r="GD81" s="7"/>
      <c r="GE81" s="50">
        <f>GE34</f>
        <v>38536.5</v>
      </c>
      <c r="GF81" s="7">
        <f>GF35</f>
        <v>0.13600000000000001</v>
      </c>
      <c r="GG81" s="7">
        <f>GG35</f>
        <v>4.1000000000000002E-2</v>
      </c>
      <c r="GH81" s="7">
        <f>GH35</f>
        <v>0.29899999999999999</v>
      </c>
      <c r="GI81" s="7">
        <f>GI35</f>
        <v>0.16800000000000001</v>
      </c>
      <c r="GJ81" s="7">
        <f>GJ35</f>
        <v>0.13700000000000001</v>
      </c>
      <c r="GK81" s="7">
        <f>GK35</f>
        <v>8.3000000000000004E-2</v>
      </c>
      <c r="GL81" s="7">
        <f>GL35</f>
        <v>4.2999999999999997E-2</v>
      </c>
      <c r="GM81" s="7">
        <f>GM35</f>
        <v>5.5E-2</v>
      </c>
      <c r="GN81" s="7">
        <f>GN35</f>
        <v>2.5000000000000001E-2</v>
      </c>
      <c r="GO81" s="7">
        <f>GO35</f>
        <v>1.2E-2</v>
      </c>
      <c r="GP81" s="50">
        <f>GP34</f>
        <v>152668</v>
      </c>
      <c r="GQ81" s="43">
        <f>GQ34</f>
        <v>3.9616467504833079</v>
      </c>
      <c r="GR81" s="7"/>
      <c r="GS81" s="7">
        <f>GS35</f>
        <v>0.26300000000000001</v>
      </c>
      <c r="GT81" s="7">
        <f>GT35</f>
        <v>0.44800000000000001</v>
      </c>
      <c r="GU81" s="7">
        <f>GU35</f>
        <v>0.19500000000000001</v>
      </c>
      <c r="GV81" s="7">
        <f>GV35</f>
        <v>9.4E-2</v>
      </c>
      <c r="GW81" s="7"/>
      <c r="GX81" s="7">
        <f>GX35</f>
        <v>0.48799999999999999</v>
      </c>
      <c r="GY81" s="7">
        <f>GY35</f>
        <v>0.09</v>
      </c>
      <c r="GZ81" s="7"/>
      <c r="HA81" s="7">
        <f>HA35</f>
        <v>0.68500000000000005</v>
      </c>
      <c r="HB81" s="7">
        <f>HB35</f>
        <v>0.53200000000000003</v>
      </c>
      <c r="HC81" s="7">
        <f>HC35</f>
        <v>0.84699999999999998</v>
      </c>
      <c r="HD81" s="7">
        <f>HD35</f>
        <v>0.71399999999999997</v>
      </c>
      <c r="HE81" s="7">
        <f>HE35</f>
        <v>0.25800000000000001</v>
      </c>
      <c r="HF81" s="7">
        <f>HF35</f>
        <v>0.95299999999999996</v>
      </c>
      <c r="HG81" s="7">
        <f>HG35</f>
        <v>0.88600000000000001</v>
      </c>
      <c r="HH81" s="7">
        <f>HH35</f>
        <v>0.89</v>
      </c>
      <c r="HI81" s="7"/>
      <c r="HJ81" s="7">
        <f>HJ35</f>
        <v>0.80200000000000005</v>
      </c>
      <c r="HK81" s="7">
        <f>HK35</f>
        <v>0.73</v>
      </c>
      <c r="HL81" s="7">
        <f>HL35</f>
        <v>0.74</v>
      </c>
      <c r="HM81" s="7">
        <f>HM35</f>
        <v>0.35</v>
      </c>
      <c r="HN81" s="7">
        <f>HN35</f>
        <v>9.1999999999999998E-2</v>
      </c>
      <c r="HO81" s="7">
        <f>HO35</f>
        <v>0.106</v>
      </c>
      <c r="HP81" s="7">
        <f>HP35</f>
        <v>5.2999999999999999E-2</v>
      </c>
      <c r="HQ81" s="7">
        <f>HQ35</f>
        <v>0</v>
      </c>
      <c r="HR81" s="7">
        <f>HR35</f>
        <v>0.183</v>
      </c>
      <c r="HS81" s="7">
        <f>HS35</f>
        <v>0.159</v>
      </c>
      <c r="HT81" s="7"/>
      <c r="HU81" s="7">
        <f>HU35</f>
        <v>5.0000000000000001E-3</v>
      </c>
      <c r="HV81" s="7">
        <f>HV35</f>
        <v>1.6E-2</v>
      </c>
      <c r="HW81" s="7">
        <f>HW35</f>
        <v>0.67100000000000004</v>
      </c>
      <c r="HX81" s="7">
        <f>HX35</f>
        <v>0.13400000000000001</v>
      </c>
      <c r="HY81" s="7">
        <f>HY35</f>
        <v>1.7000000000000001E-2</v>
      </c>
      <c r="HZ81" s="7">
        <f>HZ35</f>
        <v>0.157</v>
      </c>
      <c r="IA81" s="7"/>
      <c r="IB81" s="7">
        <f>IB35</f>
        <v>0.221</v>
      </c>
      <c r="IC81" s="7">
        <f>IC35</f>
        <v>0.29699999999999999</v>
      </c>
      <c r="ID81" s="7">
        <f>ID35</f>
        <v>0.23699999999999999</v>
      </c>
      <c r="IE81" s="7">
        <f>IE35</f>
        <v>0.129</v>
      </c>
      <c r="IF81" s="7">
        <f>IF35</f>
        <v>0.10100000000000001</v>
      </c>
      <c r="IG81" s="7">
        <f>IG35</f>
        <v>1.4999999999999999E-2</v>
      </c>
      <c r="IH81" s="7"/>
      <c r="II81" s="7">
        <f>II35</f>
        <v>0.90600000000000003</v>
      </c>
      <c r="IJ81" s="7">
        <f>IJ35</f>
        <v>5.3999999999999999E-2</v>
      </c>
      <c r="IK81" s="7">
        <f>IK35</f>
        <v>1.6E-2</v>
      </c>
      <c r="IL81" s="7">
        <f>IL35</f>
        <v>2.5000000000000001E-2</v>
      </c>
      <c r="IM81" s="7"/>
      <c r="IN81" s="7">
        <f>IN35</f>
        <v>0.11</v>
      </c>
      <c r="IO81" s="7">
        <f>IO35</f>
        <v>0.192</v>
      </c>
      <c r="IP81" s="7">
        <f>IP35</f>
        <v>0.04</v>
      </c>
      <c r="IQ81" s="7">
        <f>IQ35</f>
        <v>0.20799999999999999</v>
      </c>
      <c r="IR81" s="7">
        <f>IR35</f>
        <v>6.4000000000000001E-2</v>
      </c>
      <c r="IS81" s="7">
        <f>IS35</f>
        <v>9.0999999999999998E-2</v>
      </c>
      <c r="IT81" s="7">
        <f>IT35</f>
        <v>0.161</v>
      </c>
      <c r="IU81" s="7">
        <f>IU35</f>
        <v>0.06</v>
      </c>
      <c r="IV81" s="7">
        <f>IV35</f>
        <v>8.6999999999999994E-2</v>
      </c>
      <c r="IW81" s="7">
        <f>IW35</f>
        <v>0.13400000000000001</v>
      </c>
      <c r="IX81" s="7">
        <f>IX35</f>
        <v>9.4E-2</v>
      </c>
      <c r="IY81" s="7">
        <f>IY35</f>
        <v>3.1E-2</v>
      </c>
      <c r="IZ81" s="7">
        <f>IZ35</f>
        <v>9.7000000000000003E-2</v>
      </c>
      <c r="JA81" s="7">
        <f>JA35</f>
        <v>0.27600000000000002</v>
      </c>
      <c r="JB81" s="7">
        <f>JB35</f>
        <v>0.13600000000000001</v>
      </c>
      <c r="JC81" s="7">
        <f>JC35</f>
        <v>0.752</v>
      </c>
      <c r="JD81" s="7">
        <f>JD35</f>
        <v>5.8000000000000003E-2</v>
      </c>
      <c r="JE81" s="7">
        <f>JE35</f>
        <v>6.2E-2</v>
      </c>
      <c r="JF81" s="7">
        <f>JF35</f>
        <v>5.5E-2</v>
      </c>
      <c r="JG81" s="7">
        <f>JG35</f>
        <v>7.3999999999999996E-2</v>
      </c>
      <c r="JH81" s="7">
        <f>JH35</f>
        <v>0.42599999999999999</v>
      </c>
      <c r="JI81" s="7">
        <f>JI35</f>
        <v>8.5000000000000006E-2</v>
      </c>
      <c r="JJ81" s="7">
        <f>JJ35</f>
        <v>0.152</v>
      </c>
      <c r="JK81" s="7">
        <f>JK35</f>
        <v>0.13400000000000001</v>
      </c>
      <c r="JL81" s="7">
        <f>JL35</f>
        <v>0.20200000000000001</v>
      </c>
      <c r="JM81" s="7"/>
      <c r="JN81" s="7"/>
      <c r="JO81" s="7">
        <f>JO35</f>
        <v>9.6286313267445342E-2</v>
      </c>
      <c r="JP81" s="7">
        <f>JP35</f>
        <v>0.31072177298592391</v>
      </c>
      <c r="JQ81" s="7">
        <f>JQ35</f>
        <v>0.16636717580113808</v>
      </c>
      <c r="JR81" s="7">
        <f>JR35</f>
        <v>0.11358191075172207</v>
      </c>
      <c r="JS81" s="7">
        <f>JS35</f>
        <v>5.7202755315962861E-2</v>
      </c>
      <c r="JT81" s="7">
        <f>JT35</f>
        <v>6.2368972746331235E-2</v>
      </c>
      <c r="JU81" s="7">
        <f>JU35</f>
        <v>7.4123989218328842E-2</v>
      </c>
      <c r="JV81" s="7">
        <f>JV35</f>
        <v>2.3285414794848757E-2</v>
      </c>
      <c r="JW81" s="7">
        <f>JW35</f>
        <v>9.6061695118298887E-2</v>
      </c>
      <c r="JX81" s="7">
        <f>JX35</f>
        <v>0.10564540281521413</v>
      </c>
      <c r="JY81" s="7">
        <f>JY35</f>
        <v>8.1012279125486669E-2</v>
      </c>
      <c r="JZ81" s="7">
        <f>JZ35</f>
        <v>2.4633123689727462E-2</v>
      </c>
      <c r="KA81" s="1"/>
      <c r="KB81" s="7">
        <f>KB35</f>
        <v>0.986842</v>
      </c>
      <c r="KC81" s="7">
        <f>KC35</f>
        <v>0.75657799999999997</v>
      </c>
      <c r="KD81" s="7">
        <f>KD35</f>
        <v>0.980263</v>
      </c>
      <c r="KE81" s="7">
        <f>KE35</f>
        <v>0.83223599999999998</v>
      </c>
      <c r="KF81" s="7">
        <f>KF35</f>
        <v>0.881579</v>
      </c>
      <c r="KG81" s="7">
        <f>KG35</f>
        <v>0.417763</v>
      </c>
      <c r="KH81" s="7">
        <f>KH35</f>
        <v>0.65131600000000001</v>
      </c>
      <c r="KI81" s="7">
        <f>KI35</f>
        <v>0.680921</v>
      </c>
      <c r="KJ81" s="7">
        <f>KJ35</f>
        <v>0.72697400000000001</v>
      </c>
      <c r="KK81" s="7">
        <f>KK35</f>
        <v>0.87829000000000002</v>
      </c>
      <c r="KL81" s="7">
        <f>KL35</f>
        <v>0.92</v>
      </c>
      <c r="KM81" s="7">
        <f>KM35</f>
        <v>0.90789500000000001</v>
      </c>
      <c r="KN81" s="7">
        <f>KN35</f>
        <v>0.54605199999999998</v>
      </c>
      <c r="KO81" s="7">
        <f>KO35</f>
        <v>0.62828899999999999</v>
      </c>
      <c r="KP81" s="7">
        <f>KP35</f>
        <v>0.92121299999999995</v>
      </c>
      <c r="KQ81" s="7">
        <f>KQ35</f>
        <v>0.65789399999999998</v>
      </c>
      <c r="KR81" s="7">
        <f>KR35</f>
        <v>0.881579</v>
      </c>
      <c r="KS81" s="7">
        <f>KS35</f>
        <v>0.769737</v>
      </c>
      <c r="KT81" s="7">
        <f>KT35</f>
        <v>0.769737</v>
      </c>
      <c r="KU81" s="7">
        <f>KU35</f>
        <v>0.81578899999999999</v>
      </c>
      <c r="KV81" s="7">
        <f>KV35</f>
        <v>0.54276400000000002</v>
      </c>
      <c r="KW81" s="7">
        <f>KW35</f>
        <v>0.84868500000000002</v>
      </c>
      <c r="KX81" s="7">
        <f>KX35</f>
        <v>0.81</v>
      </c>
      <c r="KY81" s="7">
        <f>KY35</f>
        <v>0.88</v>
      </c>
      <c r="KZ81" s="7">
        <f>KZ35</f>
        <v>0.89</v>
      </c>
      <c r="LA81" s="7">
        <f>LA35</f>
        <v>0.68421100000000001</v>
      </c>
      <c r="LB81" s="7">
        <f>LB35</f>
        <v>0.542763</v>
      </c>
      <c r="LC81" s="7">
        <f>LC35</f>
        <v>0.299342</v>
      </c>
      <c r="LD81" s="7">
        <f>LD35</f>
        <v>0.80263200000000001</v>
      </c>
      <c r="LE81" s="7">
        <f>LE35</f>
        <v>0.75986900000000002</v>
      </c>
      <c r="LF81" s="7">
        <f>LF35</f>
        <v>0.81578899999999999</v>
      </c>
      <c r="LG81" s="1"/>
      <c r="LH81" s="1"/>
      <c r="LI81" s="7"/>
      <c r="LJ81" s="66">
        <f>LJ35</f>
        <v>0</v>
      </c>
      <c r="LK81" s="66">
        <f>LK35</f>
        <v>0</v>
      </c>
      <c r="LL81" s="7">
        <f>LL35</f>
        <v>3.7037037037037035E-2</v>
      </c>
      <c r="LM81" s="7">
        <f>LM35</f>
        <v>0.1111111111111111</v>
      </c>
      <c r="LN81" s="7">
        <f>LN35</f>
        <v>0</v>
      </c>
      <c r="LO81" s="7">
        <f>LO35</f>
        <v>0</v>
      </c>
      <c r="LP81" s="7">
        <f>LP35</f>
        <v>0</v>
      </c>
      <c r="LQ81" s="7">
        <f>LQ35</f>
        <v>0.37037037037037035</v>
      </c>
      <c r="LR81" s="7">
        <f>LR35</f>
        <v>0</v>
      </c>
      <c r="LS81" s="7">
        <f>LS35</f>
        <v>0</v>
      </c>
      <c r="LT81" s="1"/>
      <c r="LU81" s="7">
        <f>LU35</f>
        <v>0.14287216916824752</v>
      </c>
      <c r="LV81" s="7">
        <f>LV35</f>
        <v>0.12249284663749048</v>
      </c>
      <c r="LW81" s="1"/>
      <c r="LX81" s="1"/>
      <c r="LY81" s="7">
        <f>LY35</f>
        <v>0</v>
      </c>
      <c r="LZ81" s="7">
        <f>LZ35</f>
        <v>0</v>
      </c>
      <c r="MA81" s="7">
        <f>MA35</f>
        <v>0</v>
      </c>
      <c r="MB81" s="1"/>
      <c r="MC81" s="7">
        <f>MC35</f>
        <v>0</v>
      </c>
      <c r="MD81" s="7">
        <f>MD35</f>
        <v>0</v>
      </c>
      <c r="ME81" s="7">
        <f>ME35</f>
        <v>0</v>
      </c>
      <c r="MF81" s="7">
        <f>MF35</f>
        <v>0</v>
      </c>
      <c r="MG81" s="7">
        <f>MG35</f>
        <v>0.71399999999999997</v>
      </c>
      <c r="MH81" s="81">
        <f>MH35</f>
        <v>2.973788181316114</v>
      </c>
      <c r="MI81" s="7">
        <f>MI35</f>
        <v>0.83299999999999996</v>
      </c>
      <c r="MJ81" s="81">
        <f>MJ35</f>
        <v>5.0979225965419097</v>
      </c>
      <c r="MK81" s="7">
        <f>MK35</f>
        <v>0.60899999999999999</v>
      </c>
      <c r="ML81" s="81">
        <f>ML35</f>
        <v>97.710183100386601</v>
      </c>
      <c r="MM81" s="81">
        <f>MM35</f>
        <v>500.44606822719743</v>
      </c>
      <c r="MN81" s="81">
        <f>MN35</f>
        <v>92.612260503844695</v>
      </c>
      <c r="MO81" s="81">
        <f>MO35</f>
        <v>5.0979225965419097</v>
      </c>
      <c r="MP81" s="7">
        <f>MP35</f>
        <v>0.36199999999999999</v>
      </c>
      <c r="MQ81" s="81">
        <f>MQ35</f>
        <v>92.612260503844695</v>
      </c>
      <c r="MR81" s="7">
        <f>MR35</f>
        <v>0.57499999999999996</v>
      </c>
      <c r="MS81" s="81">
        <f>MS35</f>
        <v>56.926802328051323</v>
      </c>
      <c r="MT81" s="7">
        <f>MT35</f>
        <v>8.8999999999999996E-2</v>
      </c>
      <c r="MU81" s="81">
        <f>MU35</f>
        <v>81.566761544670555</v>
      </c>
      <c r="MV81" s="81">
        <f>MV35</f>
        <v>0</v>
      </c>
      <c r="MW81" s="81">
        <f>MW35</f>
        <v>3.8234419474064323</v>
      </c>
      <c r="MX81" s="81">
        <f>MX35</f>
        <v>7.6468838948128646</v>
      </c>
      <c r="MY81" s="81">
        <f>MY35</f>
        <v>9.3461914269935011</v>
      </c>
      <c r="MZ81" s="7">
        <f>MZ35</f>
        <v>0.63600000000000001</v>
      </c>
      <c r="NA81" s="1"/>
      <c r="NB81" s="7"/>
      <c r="NC81" s="7">
        <f>NC35</f>
        <v>0.49316495790614318</v>
      </c>
      <c r="ND81" s="7">
        <f>ND35</f>
        <v>0.50683504209385677</v>
      </c>
      <c r="NE81" s="7">
        <f>NE35</f>
        <v>4.4052679836625822E-2</v>
      </c>
      <c r="NF81" s="7">
        <f>NF35</f>
        <v>4.3010752688172046E-2</v>
      </c>
      <c r="NG81" s="7">
        <f>NG35</f>
        <v>2.6715012086354923E-2</v>
      </c>
      <c r="NH81" s="7">
        <f>NH35</f>
        <v>0.18046178211219471</v>
      </c>
      <c r="NI81" s="7">
        <f>NI35</f>
        <v>0.3658414603650913</v>
      </c>
      <c r="NJ81" s="7">
        <f>NJ35</f>
        <v>0.21805451362840711</v>
      </c>
      <c r="NK81" s="7">
        <f>NK35</f>
        <v>0.1038592981578728</v>
      </c>
      <c r="NL81" s="7">
        <f>NL35</f>
        <v>1.8004501125281319E-2</v>
      </c>
      <c r="NM81" s="7">
        <f>NM35</f>
        <v>0.11377844461115279</v>
      </c>
      <c r="NN81" s="7">
        <f>NN35</f>
        <v>0.18046178211219471</v>
      </c>
      <c r="NO81" s="7">
        <f>NO35</f>
        <v>0.3658414603650913</v>
      </c>
      <c r="NP81" s="7">
        <f>NP35</f>
        <v>0.21805451362840711</v>
      </c>
      <c r="NQ81" s="7">
        <f>NQ35</f>
        <v>0.12186379928315412</v>
      </c>
    </row>
    <row r="82" spans="1:381">
      <c r="A82" s="7" t="str">
        <f>A38</f>
        <v>Meadows Morningside%</v>
      </c>
      <c r="B82" s="7"/>
      <c r="C82" s="7">
        <f>C38</f>
        <v>0.52790156110743758</v>
      </c>
      <c r="D82" s="7">
        <f>D38</f>
        <v>0.47209843889256248</v>
      </c>
      <c r="E82" s="7">
        <f>E38</f>
        <v>4.1917028433430127E-2</v>
      </c>
      <c r="F82" s="7">
        <f>F38</f>
        <v>5.3531897766150131E-2</v>
      </c>
      <c r="G82" s="7">
        <f>G38</f>
        <v>2.8174683034815858E-2</v>
      </c>
      <c r="H82" s="7">
        <f>H38</f>
        <v>0.24419975275278152</v>
      </c>
      <c r="I82" s="7">
        <f>I38</f>
        <v>0.36719086910272258</v>
      </c>
      <c r="J82" s="7">
        <f>J38</f>
        <v>0.14340338671189948</v>
      </c>
      <c r="K82" s="7">
        <f>K38</f>
        <v>9.8553891268723229E-2</v>
      </c>
      <c r="L82" s="7">
        <f>L38</f>
        <v>2.3028490929477043E-2</v>
      </c>
      <c r="M82" s="7">
        <f>M38</f>
        <v>0.12362360923439611</v>
      </c>
      <c r="N82" s="7">
        <f>N38</f>
        <v>0.24419975275278152</v>
      </c>
      <c r="O82" s="7">
        <f>O38</f>
        <v>0.36719086910272258</v>
      </c>
      <c r="P82" s="7">
        <f>P38</f>
        <v>0.14340338671189948</v>
      </c>
      <c r="Q82" s="7">
        <f>Q38</f>
        <v>0.12158238219820026</v>
      </c>
      <c r="R82" s="7"/>
      <c r="S82" s="7">
        <f>S38</f>
        <v>0.11009236620483565</v>
      </c>
      <c r="T82" s="7">
        <f>T38</f>
        <v>0.23994838359141538</v>
      </c>
      <c r="U82" s="7">
        <f>U38</f>
        <v>2.0782396088019559E-2</v>
      </c>
      <c r="V82" s="7">
        <f>V38</f>
        <v>0.29944308611790277</v>
      </c>
      <c r="W82" s="7">
        <f>W38</f>
        <v>0.1180385764737843</v>
      </c>
      <c r="X82" s="7">
        <f>X38</f>
        <v>0.18887530562347188</v>
      </c>
      <c r="Y82" s="7">
        <f>Y38</f>
        <v>2.2819885900570498E-2</v>
      </c>
      <c r="Z82" s="7"/>
      <c r="AA82" s="7">
        <f>AA38</f>
        <v>0.60146699266503667</v>
      </c>
      <c r="AB82" s="7">
        <f>AB38</f>
        <v>5.3653898397174682E-3</v>
      </c>
      <c r="AC82" s="7">
        <f>AC38</f>
        <v>9.1687041564792182E-3</v>
      </c>
      <c r="AD82" s="7">
        <f>AD38</f>
        <v>3.0562347188264057E-2</v>
      </c>
      <c r="AE82" s="7">
        <f>AE38</f>
        <v>0.33829122521054061</v>
      </c>
      <c r="AF82" s="7">
        <f>AF38</f>
        <v>1.5145340939961966E-2</v>
      </c>
      <c r="AG82" s="7">
        <f>AG38</f>
        <v>0</v>
      </c>
      <c r="AH82" s="7"/>
      <c r="AI82" s="7">
        <f>AI38</f>
        <v>6.1803857647378434E-3</v>
      </c>
      <c r="AJ82" s="7">
        <f>AJ38</f>
        <v>4.0002716653083401E-2</v>
      </c>
      <c r="AK82" s="7">
        <f>AK38</f>
        <v>0.4056642216788916</v>
      </c>
      <c r="AL82" s="7">
        <f>AL38</f>
        <v>0.34997283346916597</v>
      </c>
      <c r="AM82" s="7">
        <f>AM38</f>
        <v>0.19817984243412115</v>
      </c>
      <c r="AN82" s="7"/>
      <c r="AO82" s="7"/>
      <c r="AP82" s="7">
        <f>AP38</f>
        <v>0.35004074979625099</v>
      </c>
      <c r="AQ82" s="7">
        <f>AQ38</f>
        <v>0.31234718826405866</v>
      </c>
      <c r="AR82" s="7">
        <f>AR38</f>
        <v>0.28355066558000541</v>
      </c>
      <c r="AS82" s="7">
        <f>AS38</f>
        <v>5.1820157565878835E-2</v>
      </c>
      <c r="AT82" s="7">
        <f>AT38</f>
        <v>2.2412387938060309E-3</v>
      </c>
      <c r="AU82" s="7">
        <f>AU38</f>
        <v>2.1461559358869873E-2</v>
      </c>
      <c r="AV82" s="7">
        <f>AV38</f>
        <v>0.37170605813637597</v>
      </c>
      <c r="AW82" s="7"/>
      <c r="AX82" s="7">
        <f>AX38</f>
        <v>2.2461752433936021E-2</v>
      </c>
      <c r="AY82" s="7">
        <f>AY38</f>
        <v>0.20674547983310154</v>
      </c>
      <c r="AZ82" s="7">
        <f>AZ38</f>
        <v>0.28824756606397772</v>
      </c>
      <c r="BA82" s="7">
        <f>BA38</f>
        <v>1.8984700973574409E-2</v>
      </c>
      <c r="BB82" s="7">
        <f>BB38</f>
        <v>2.9902642559109876E-3</v>
      </c>
      <c r="BC82" s="7">
        <f>BC38</f>
        <v>8.789986091794158E-2</v>
      </c>
      <c r="BD82" s="7">
        <f>BD38</f>
        <v>0.24589707927677329</v>
      </c>
      <c r="BE82" s="7">
        <f>BE38</f>
        <v>1.1474269819193325E-2</v>
      </c>
      <c r="BF82" s="7">
        <f>BF38</f>
        <v>0.1152990264255911</v>
      </c>
      <c r="BG82" s="7"/>
      <c r="BH82" s="7">
        <f>BH38</f>
        <v>2.2718293164757014E-2</v>
      </c>
      <c r="BI82" s="7">
        <f>BI38</f>
        <v>9.087317265902806E-3</v>
      </c>
      <c r="BJ82" s="7">
        <f>BJ38</f>
        <v>6.6376926116159626E-2</v>
      </c>
      <c r="BK82" s="7">
        <f>BK38</f>
        <v>5.1099697089424467E-2</v>
      </c>
      <c r="BL82" s="7">
        <f>BL38</f>
        <v>8.2378506519162384E-2</v>
      </c>
      <c r="BM82" s="7">
        <f>BM38</f>
        <v>0.80146187277755832</v>
      </c>
      <c r="BN82" s="7">
        <f>BN38</f>
        <v>6.5850125115237725E-5</v>
      </c>
      <c r="BO82" s="7"/>
      <c r="BP82" s="7">
        <f>BP38</f>
        <v>0.80162723169364347</v>
      </c>
      <c r="BQ82" s="7">
        <f>BQ38</f>
        <v>0.63590718358856646</v>
      </c>
      <c r="BR82" s="7">
        <f>BR38</f>
        <v>8.2882042821791055E-2</v>
      </c>
      <c r="BS82" s="7">
        <f>BS38</f>
        <v>0.34874296166122726</v>
      </c>
      <c r="BT82" s="7">
        <f>BT38</f>
        <v>8.4101423806620515E-2</v>
      </c>
      <c r="BU82" s="7">
        <f>BU38</f>
        <v>2.1052254061614605E-2</v>
      </c>
      <c r="BV82" s="7">
        <f>BV38</f>
        <v>9.9128501237313052E-2</v>
      </c>
      <c r="BW82" s="7">
        <f>BW38</f>
        <v>0.36409281641143348</v>
      </c>
      <c r="BX82" s="7">
        <f>BX38</f>
        <v>8.5787038697414192E-2</v>
      </c>
      <c r="BY82" s="7">
        <f>BY38</f>
        <v>0.22762973855037119</v>
      </c>
      <c r="BZ82" s="7">
        <f>BZ38</f>
        <v>2.2235770899831437E-2</v>
      </c>
      <c r="CA82" s="7">
        <f>CA38</f>
        <v>1.6533371588423055E-2</v>
      </c>
      <c r="CB82" s="7">
        <f>CB38</f>
        <v>1.1906896675393609E-2</v>
      </c>
      <c r="CC82" s="7">
        <f>CC38</f>
        <v>0.48158376071441378</v>
      </c>
      <c r="CD82" s="7">
        <f>CD38</f>
        <v>0.66666666666666663</v>
      </c>
      <c r="CE82" s="7">
        <f>CE38</f>
        <v>4.5204051236222821E-2</v>
      </c>
      <c r="CF82" s="7">
        <f>CF38</f>
        <v>0.40162347333929105</v>
      </c>
      <c r="CG82" s="7">
        <f>CG38</f>
        <v>0.11051534107834377</v>
      </c>
      <c r="CH82" s="7">
        <f>CH38</f>
        <v>2.3681858802502235E-2</v>
      </c>
      <c r="CI82" s="7">
        <f>CI38</f>
        <v>8.5641942210306826E-2</v>
      </c>
      <c r="CJ82" s="7">
        <f>CJ38</f>
        <v>0.33333333333333331</v>
      </c>
      <c r="CK82" s="7">
        <f>CK38</f>
        <v>7.3354185284480192E-2</v>
      </c>
      <c r="CL82" s="7">
        <f>CL38</f>
        <v>0.22467977360738756</v>
      </c>
      <c r="CM82" s="7">
        <f>CM38</f>
        <v>3.0533214179326779E-3</v>
      </c>
      <c r="CN82" s="7">
        <f>CN38</f>
        <v>1.9362526064938934E-2</v>
      </c>
      <c r="CO82" s="7">
        <f>CO38</f>
        <v>1.2883526958593983E-2</v>
      </c>
      <c r="CP82" s="7">
        <f>CP38</f>
        <v>0.51841623928558622</v>
      </c>
      <c r="CQ82" s="7">
        <f>CQ38</f>
        <v>0.60733310273261842</v>
      </c>
      <c r="CR82" s="7">
        <f>CR38</f>
        <v>0.11788308543756486</v>
      </c>
      <c r="CS82" s="7">
        <f>CS38</f>
        <v>0.29961950882047733</v>
      </c>
      <c r="CT82" s="7">
        <f>CT38</f>
        <v>5.9564164648910414E-2</v>
      </c>
      <c r="CU82" s="7">
        <f>CU38</f>
        <v>1.8609477689380836E-2</v>
      </c>
      <c r="CV82" s="7">
        <f>CV38</f>
        <v>0.11165686613628502</v>
      </c>
      <c r="CW82" s="7">
        <f>CW38</f>
        <v>0.39266689726738152</v>
      </c>
      <c r="CX82" s="7">
        <f>CX38</f>
        <v>9.7336561743341404E-2</v>
      </c>
      <c r="CY82" s="7">
        <f>CY38</f>
        <v>0.23037011414735387</v>
      </c>
      <c r="CZ82" s="7">
        <f>CZ38</f>
        <v>4.0055344171566934E-2</v>
      </c>
      <c r="DA82" s="7">
        <f>DA38</f>
        <v>1.390522310619163E-2</v>
      </c>
      <c r="DB82" s="7">
        <f>DB38</f>
        <v>1.0999654098927707E-2</v>
      </c>
      <c r="DC82" s="7"/>
      <c r="DD82" s="7">
        <f>DD38</f>
        <v>0.65074892907454795</v>
      </c>
      <c r="DE82" s="7">
        <f>DE38</f>
        <v>0.24281976827760687</v>
      </c>
      <c r="DF82" s="7">
        <f>DF38</f>
        <v>6.5233016128568549E-2</v>
      </c>
      <c r="DG82" s="7">
        <f>DG38</f>
        <v>1.8169795589799614E-2</v>
      </c>
      <c r="DH82" s="7">
        <f>DH38</f>
        <v>5.2611908116033694E-3</v>
      </c>
      <c r="DI82" s="7"/>
      <c r="DJ82" s="7">
        <f>DJ38</f>
        <v>4.8011959865451516E-2</v>
      </c>
      <c r="DK82" s="7">
        <f>DK38</f>
        <v>6.7619239283558064E-2</v>
      </c>
      <c r="DL82" s="7">
        <f>DL38</f>
        <v>0.8666015007331167</v>
      </c>
      <c r="DM82" s="7">
        <f>DM38</f>
        <v>0.89356869735215483</v>
      </c>
      <c r="DN82" s="7"/>
      <c r="DO82" s="7"/>
      <c r="DP82" s="7">
        <f>DP38</f>
        <v>7.8318848271744179E-2</v>
      </c>
      <c r="DQ82" s="7">
        <f>DQ38</f>
        <v>0.21502023485702912</v>
      </c>
      <c r="DR82" s="7">
        <f>DR38</f>
        <v>5.5861474159092414E-2</v>
      </c>
      <c r="DS82" s="7">
        <f>DS38</f>
        <v>0.58823724540569233</v>
      </c>
      <c r="DT82" s="7">
        <f>DT38</f>
        <v>6.2562197306441983E-2</v>
      </c>
      <c r="DU82" s="7"/>
      <c r="DV82" s="7"/>
      <c r="DW82" s="7" t="e">
        <f>DW38</f>
        <v>#DIV/0!</v>
      </c>
      <c r="DX82" s="7" t="e">
        <f>DX38</f>
        <v>#DIV/0!</v>
      </c>
      <c r="DY82" s="7"/>
      <c r="DZ82" s="31" t="str">
        <f>DZ38</f>
        <v>331/10k</v>
      </c>
      <c r="EA82" s="7">
        <f>EA38</f>
        <v>0.09</v>
      </c>
      <c r="EB82" s="7">
        <f>EB38</f>
        <v>0.47499999999999998</v>
      </c>
      <c r="EC82" s="7">
        <f>EC38</f>
        <v>0.435</v>
      </c>
      <c r="ED82" s="7">
        <f>ED38</f>
        <v>0.59</v>
      </c>
      <c r="EE82" s="7">
        <f>EE38</f>
        <v>0.63500000000000001</v>
      </c>
      <c r="EF82" s="7"/>
      <c r="EG82" s="7"/>
      <c r="EH82" s="7">
        <f>EH38</f>
        <v>0.14529914529914531</v>
      </c>
      <c r="EI82" s="7">
        <f>EI38</f>
        <v>4.2735042735042736E-2</v>
      </c>
      <c r="EJ82" s="7">
        <f>EJ38</f>
        <v>0.21367521367521367</v>
      </c>
      <c r="EK82" s="7">
        <f>EK38</f>
        <v>0.14529914529914531</v>
      </c>
      <c r="EL82" s="7">
        <f>EL38</f>
        <v>0.21367521367521367</v>
      </c>
      <c r="EM82" s="7">
        <f>EM38</f>
        <v>0.23931623931623933</v>
      </c>
      <c r="EN82" s="7">
        <f>EN38</f>
        <v>0.5641025641025641</v>
      </c>
      <c r="EO82" s="7">
        <f>EO38</f>
        <v>0.4358974358974359</v>
      </c>
      <c r="EP82" s="7">
        <f>EP38</f>
        <v>4.2735042735042736E-2</v>
      </c>
      <c r="EQ82" s="7">
        <f>EQ38</f>
        <v>2.564102564102564E-2</v>
      </c>
      <c r="ER82" s="7">
        <f>ER38</f>
        <v>6.8376068376068383E-2</v>
      </c>
      <c r="ES82" s="7">
        <f>ES38</f>
        <v>0.86324786324786329</v>
      </c>
      <c r="ET82" s="7">
        <f>ET38</f>
        <v>0.41880341880341881</v>
      </c>
      <c r="EU82" s="7">
        <f>EU38</f>
        <v>0.47008547008547008</v>
      </c>
      <c r="EV82" s="7">
        <f>EV38</f>
        <v>0.1111111111111111</v>
      </c>
      <c r="EW82" s="7">
        <f>EW38</f>
        <v>0.24786324786324787</v>
      </c>
      <c r="EX82" s="7">
        <f>EX38</f>
        <v>0.41880341880341881</v>
      </c>
      <c r="EY82" s="7">
        <f>EY38</f>
        <v>0.26495726495726496</v>
      </c>
      <c r="EZ82" s="7">
        <f>EZ38</f>
        <v>6.8376068376068383E-2</v>
      </c>
      <c r="FA82" s="7"/>
      <c r="FB82" s="7"/>
      <c r="FC82" s="7">
        <f>FC38</f>
        <v>0.41666666666666669</v>
      </c>
      <c r="FD82" s="7">
        <f>FD38</f>
        <v>0.33333333333333331</v>
      </c>
      <c r="FE82" s="7">
        <f>FE38</f>
        <v>0.25</v>
      </c>
      <c r="FF82" s="7">
        <f>FF38</f>
        <v>0</v>
      </c>
      <c r="FG82" s="7">
        <f>FG38</f>
        <v>0.41666666666666669</v>
      </c>
      <c r="FH82" s="7">
        <f>FH38</f>
        <v>0.58333333333333337</v>
      </c>
      <c r="FI82" s="7">
        <f>FI38</f>
        <v>0.25</v>
      </c>
      <c r="FJ82" s="7">
        <f>FJ38</f>
        <v>0.16666666666666666</v>
      </c>
      <c r="FK82" s="7">
        <f>FK38</f>
        <v>0.33333333333333331</v>
      </c>
      <c r="FL82" s="7">
        <f>FL38</f>
        <v>0.16666666666666666</v>
      </c>
      <c r="FM82" s="7">
        <f>FM38</f>
        <v>8.3333333333333329E-2</v>
      </c>
      <c r="FN82" s="7">
        <f>FN38</f>
        <v>0.25</v>
      </c>
      <c r="FO82" s="7">
        <f>FO38</f>
        <v>0.75</v>
      </c>
      <c r="FP82" s="7">
        <f>FP38</f>
        <v>0.25</v>
      </c>
      <c r="FQ82" s="7">
        <f>FQ38</f>
        <v>0.33333333333333331</v>
      </c>
      <c r="FR82" s="7">
        <f>FR38</f>
        <v>0.41666666666666669</v>
      </c>
      <c r="FS82" s="40">
        <f>FS37</f>
        <v>16295</v>
      </c>
      <c r="FT82" s="43">
        <f>FT37</f>
        <v>31.5</v>
      </c>
      <c r="FU82" s="7">
        <f>FU38</f>
        <v>0.153</v>
      </c>
      <c r="FV82" s="7">
        <f>FV38</f>
        <v>1.0999999999999999E-2</v>
      </c>
      <c r="FW82" s="7">
        <f>FW38</f>
        <v>0</v>
      </c>
      <c r="FX82" s="7">
        <f>FX38</f>
        <v>6.9000000000000006E-2</v>
      </c>
      <c r="FY82" s="7">
        <f>FY38</f>
        <v>0.22600000000000001</v>
      </c>
      <c r="FZ82" s="7">
        <f>FZ38</f>
        <v>0.28999999999999998</v>
      </c>
      <c r="GA82" s="7">
        <f>GA38</f>
        <v>0.14499999999999999</v>
      </c>
      <c r="GB82" s="7">
        <f>GB38</f>
        <v>0.11799999999999999</v>
      </c>
      <c r="GC82" s="7">
        <f>GC38</f>
        <v>0.152</v>
      </c>
      <c r="GD82" s="7"/>
      <c r="GE82" s="50">
        <f>GE37</f>
        <v>45659</v>
      </c>
      <c r="GF82" s="7">
        <f>GF38</f>
        <v>0.11799999999999999</v>
      </c>
      <c r="GG82" s="7">
        <f>GG38</f>
        <v>3.4000000000000002E-2</v>
      </c>
      <c r="GH82" s="7">
        <f>GH38</f>
        <v>0.26300000000000001</v>
      </c>
      <c r="GI82" s="7">
        <f>GI38</f>
        <v>0.157</v>
      </c>
      <c r="GJ82" s="7">
        <f>GJ38</f>
        <v>0.124</v>
      </c>
      <c r="GK82" s="7">
        <f>GK38</f>
        <v>8.5999999999999993E-2</v>
      </c>
      <c r="GL82" s="7">
        <f>GL38</f>
        <v>5.3999999999999999E-2</v>
      </c>
      <c r="GM82" s="7">
        <f>GM38</f>
        <v>8.4000000000000005E-2</v>
      </c>
      <c r="GN82" s="7">
        <f>GN38</f>
        <v>5.0999999999999997E-2</v>
      </c>
      <c r="GO82" s="7">
        <f>GO38</f>
        <v>2.8000000000000001E-2</v>
      </c>
      <c r="GP82" s="50">
        <f>GP37</f>
        <v>207641</v>
      </c>
      <c r="GQ82" s="43">
        <f>GQ37</f>
        <v>4.5476466852099255</v>
      </c>
      <c r="GR82" s="7"/>
      <c r="GS82" s="7">
        <f>GS38</f>
        <v>0.28399999999999997</v>
      </c>
      <c r="GT82" s="7">
        <f>GT38</f>
        <v>0.443</v>
      </c>
      <c r="GU82" s="7">
        <f>GU38</f>
        <v>0.185</v>
      </c>
      <c r="GV82" s="7">
        <f>GV38</f>
        <v>8.6999999999999994E-2</v>
      </c>
      <c r="GW82" s="7"/>
      <c r="GX82" s="7">
        <f>GX38</f>
        <v>0.46600000000000003</v>
      </c>
      <c r="GY82" s="7">
        <f>GY38</f>
        <v>0.123</v>
      </c>
      <c r="GZ82" s="7"/>
      <c r="HA82" s="7">
        <f>HA38</f>
        <v>0.72</v>
      </c>
      <c r="HB82" s="7">
        <f>HB38</f>
        <v>0.56100000000000005</v>
      </c>
      <c r="HC82" s="7">
        <f>HC38</f>
        <v>0.85699999999999998</v>
      </c>
      <c r="HD82" s="7">
        <f>HD38</f>
        <v>0.72199999999999998</v>
      </c>
      <c r="HE82" s="7">
        <f>HE38</f>
        <v>0.27600000000000002</v>
      </c>
      <c r="HF82" s="7">
        <f>HF38</f>
        <v>0.95899999999999996</v>
      </c>
      <c r="HG82" s="7">
        <f>HG38</f>
        <v>0.874</v>
      </c>
      <c r="HH82" s="7">
        <f>HH38</f>
        <v>0.89200000000000002</v>
      </c>
      <c r="HI82" s="7"/>
      <c r="HJ82" s="7">
        <f>HJ38</f>
        <v>0.80400000000000005</v>
      </c>
      <c r="HK82" s="7">
        <f>HK38</f>
        <v>0.72699999999999998</v>
      </c>
      <c r="HL82" s="7">
        <f>HL38</f>
        <v>0.754</v>
      </c>
      <c r="HM82" s="7">
        <f>HM38</f>
        <v>0.374</v>
      </c>
      <c r="HN82" s="7">
        <f>HN38</f>
        <v>0.1</v>
      </c>
      <c r="HO82" s="7">
        <f>HO38</f>
        <v>0.121</v>
      </c>
      <c r="HP82" s="7">
        <f>HP38</f>
        <v>4.9000000000000002E-2</v>
      </c>
      <c r="HQ82" s="7">
        <f>HQ38</f>
        <v>0</v>
      </c>
      <c r="HR82" s="7">
        <f>HR38</f>
        <v>0.17399999999999999</v>
      </c>
      <c r="HS82" s="7">
        <f>HS38</f>
        <v>0.15</v>
      </c>
      <c r="HT82" s="7"/>
      <c r="HU82" s="7">
        <f>HU38</f>
        <v>6.0000000000000001E-3</v>
      </c>
      <c r="HV82" s="7">
        <f>HV38</f>
        <v>1.7999999999999999E-2</v>
      </c>
      <c r="HW82" s="7">
        <f>HW38</f>
        <v>0.68200000000000005</v>
      </c>
      <c r="HX82" s="7">
        <f>HX38</f>
        <v>0.128</v>
      </c>
      <c r="HY82" s="7">
        <f>HY38</f>
        <v>1.4999999999999999E-2</v>
      </c>
      <c r="HZ82" s="7">
        <f>HZ38</f>
        <v>0.152</v>
      </c>
      <c r="IA82" s="7"/>
      <c r="IB82" s="7">
        <f>IB38</f>
        <v>0.219</v>
      </c>
      <c r="IC82" s="7">
        <f>IC38</f>
        <v>0.29799999999999999</v>
      </c>
      <c r="ID82" s="7">
        <f>ID38</f>
        <v>0.24299999999999999</v>
      </c>
      <c r="IE82" s="7">
        <f>IE38</f>
        <v>0.13</v>
      </c>
      <c r="IF82" s="7">
        <f>IF38</f>
        <v>9.7000000000000003E-2</v>
      </c>
      <c r="IG82" s="7">
        <f>IG38</f>
        <v>1.2999999999999999E-2</v>
      </c>
      <c r="IH82" s="7"/>
      <c r="II82" s="7">
        <f>II38</f>
        <v>0.91300000000000003</v>
      </c>
      <c r="IJ82" s="7">
        <f>IJ38</f>
        <v>5.2999999999999999E-2</v>
      </c>
      <c r="IK82" s="7">
        <f>IK38</f>
        <v>1.4E-2</v>
      </c>
      <c r="IL82" s="7">
        <f>IL38</f>
        <v>0.02</v>
      </c>
      <c r="IM82" s="7"/>
      <c r="IN82" s="7">
        <f>IN38</f>
        <v>0.106</v>
      </c>
      <c r="IO82" s="7">
        <f>IO38</f>
        <v>0.17100000000000001</v>
      </c>
      <c r="IP82" s="7">
        <f>IP38</f>
        <v>3.5999999999999997E-2</v>
      </c>
      <c r="IQ82" s="7">
        <f>IQ38</f>
        <v>0.19700000000000001</v>
      </c>
      <c r="IR82" s="7">
        <f>IR38</f>
        <v>6.2E-2</v>
      </c>
      <c r="IS82" s="7">
        <f>IS38</f>
        <v>8.1000000000000003E-2</v>
      </c>
      <c r="IT82" s="7">
        <f>IT38</f>
        <v>0.159</v>
      </c>
      <c r="IU82" s="7">
        <f>IU38</f>
        <v>5.8999999999999997E-2</v>
      </c>
      <c r="IV82" s="7">
        <f>IV38</f>
        <v>8.3000000000000004E-2</v>
      </c>
      <c r="IW82" s="7">
        <f>IW38</f>
        <v>0.125</v>
      </c>
      <c r="IX82" s="7">
        <f>IX38</f>
        <v>9.0999999999999998E-2</v>
      </c>
      <c r="IY82" s="7">
        <f>IY38</f>
        <v>2.8000000000000001E-2</v>
      </c>
      <c r="IZ82" s="7">
        <f>IZ38</f>
        <v>0.10199999999999999</v>
      </c>
      <c r="JA82" s="7">
        <f>JA38</f>
        <v>0.29599999999999999</v>
      </c>
      <c r="JB82" s="7">
        <f>JB38</f>
        <v>0.14099999999999999</v>
      </c>
      <c r="JC82" s="7">
        <f>JC38</f>
        <v>0.72799999999999998</v>
      </c>
      <c r="JD82" s="7">
        <f>JD38</f>
        <v>6.0999999999999999E-2</v>
      </c>
      <c r="JE82" s="7">
        <f>JE38</f>
        <v>6.3E-2</v>
      </c>
      <c r="JF82" s="7">
        <f>JF38</f>
        <v>6.2E-2</v>
      </c>
      <c r="JG82" s="7">
        <f>JG38</f>
        <v>8.5999999999999993E-2</v>
      </c>
      <c r="JH82" s="7">
        <f>JH38</f>
        <v>0.40400000000000003</v>
      </c>
      <c r="JI82" s="7">
        <f>JI38</f>
        <v>8.4000000000000005E-2</v>
      </c>
      <c r="JJ82" s="7">
        <f>JJ38</f>
        <v>0.159</v>
      </c>
      <c r="JK82" s="7">
        <f>JK38</f>
        <v>0.14399999999999999</v>
      </c>
      <c r="JL82" s="7">
        <f>JL38</f>
        <v>0.21</v>
      </c>
      <c r="JM82" s="7"/>
      <c r="JN82" s="7"/>
      <c r="JO82" s="7">
        <f>JO38</f>
        <v>0.10129465356029729</v>
      </c>
      <c r="JP82" s="7">
        <f>JP38</f>
        <v>0.39774634380244545</v>
      </c>
      <c r="JQ82" s="7">
        <f>JQ38</f>
        <v>0.1611124430592184</v>
      </c>
      <c r="JR82" s="7">
        <f>JR38</f>
        <v>8.295372812275234E-2</v>
      </c>
      <c r="JS82" s="7">
        <f>JS38</f>
        <v>3.764085351234716E-2</v>
      </c>
      <c r="JT82" s="7">
        <f>JT38</f>
        <v>5.148645408774874E-2</v>
      </c>
      <c r="JU82" s="7">
        <f>JU38</f>
        <v>7.1445696475665302E-2</v>
      </c>
      <c r="JV82" s="7">
        <f>JV38</f>
        <v>1.2287221289858548E-2</v>
      </c>
      <c r="JW82" s="7">
        <f>JW38</f>
        <v>8.4032606089666742E-2</v>
      </c>
      <c r="JX82" s="7">
        <f>JX38</f>
        <v>0.1484655957803884</v>
      </c>
      <c r="JY82" s="7">
        <f>JY38</f>
        <v>0.1081874850155838</v>
      </c>
      <c r="JZ82" s="7">
        <f>JZ38</f>
        <v>4.0278110764804601E-2</v>
      </c>
      <c r="KA82" s="1"/>
      <c r="KB82" s="7">
        <f>KB38</f>
        <v>0.99352799999999997</v>
      </c>
      <c r="KC82" s="7">
        <f>KC38</f>
        <v>0.73786400000000008</v>
      </c>
      <c r="KD82" s="7">
        <f>KD38</f>
        <v>0.97734600000000005</v>
      </c>
      <c r="KE82" s="7">
        <f>KE38</f>
        <v>0.85760499999999995</v>
      </c>
      <c r="KF82" s="7">
        <f>KF38</f>
        <v>0.92556700000000003</v>
      </c>
      <c r="KG82" s="7">
        <f>KG38</f>
        <v>0.462783</v>
      </c>
      <c r="KH82" s="7">
        <f>KH38</f>
        <v>0.68608400000000003</v>
      </c>
      <c r="KI82" s="7">
        <f>KI38</f>
        <v>0.63106799999999996</v>
      </c>
      <c r="KJ82" s="7">
        <f>KJ38</f>
        <v>0.67313900000000004</v>
      </c>
      <c r="KK82" s="7">
        <f>KK38</f>
        <v>0.8964399999999999</v>
      </c>
      <c r="KL82" s="7">
        <f>KL38</f>
        <v>0.89</v>
      </c>
      <c r="KM82" s="7">
        <f>KM38</f>
        <v>0.860842</v>
      </c>
      <c r="KN82" s="7">
        <f>KN38</f>
        <v>0.47572799999999998</v>
      </c>
      <c r="KO82" s="7">
        <f>KO38</f>
        <v>0.59547000000000005</v>
      </c>
      <c r="KP82" s="7">
        <f>KP38</f>
        <v>0.90291199999999994</v>
      </c>
      <c r="KQ82" s="7">
        <f>KQ38</f>
        <v>0.63106799999999996</v>
      </c>
      <c r="KR82" s="7">
        <f>KR38</f>
        <v>0.951457</v>
      </c>
      <c r="KS82" s="7">
        <f>KS38</f>
        <v>0.81553399999999998</v>
      </c>
      <c r="KT82" s="7">
        <f>KT38</f>
        <v>0.63106799999999996</v>
      </c>
      <c r="KU82" s="7">
        <f>KU38</f>
        <v>0.64724999999999999</v>
      </c>
      <c r="KV82" s="7">
        <f>KV38</f>
        <v>0.56957900000000006</v>
      </c>
      <c r="KW82" s="7">
        <f>KW38</f>
        <v>0.67637499999999995</v>
      </c>
      <c r="KX82" s="7">
        <f>KX38</f>
        <v>0.71</v>
      </c>
      <c r="KY82" s="7">
        <f>KY38</f>
        <v>0.77</v>
      </c>
      <c r="KZ82" s="7">
        <f>KZ38</f>
        <v>0.78</v>
      </c>
      <c r="LA82" s="7">
        <f>LA38</f>
        <v>0.56310700000000002</v>
      </c>
      <c r="LB82" s="7">
        <f>LB38</f>
        <v>0.38511299999999998</v>
      </c>
      <c r="LC82" s="7">
        <f>LC38</f>
        <v>0.26213599999999998</v>
      </c>
      <c r="LD82" s="7">
        <f>LD38</f>
        <v>0.69579299999999999</v>
      </c>
      <c r="LE82" s="7">
        <f>LE38</f>
        <v>0.55663399999999996</v>
      </c>
      <c r="LF82" s="7">
        <f>LF38</f>
        <v>0.67313900000000004</v>
      </c>
      <c r="LG82" s="1"/>
      <c r="LH82" s="1"/>
      <c r="LI82" s="7"/>
      <c r="LJ82" s="66">
        <f>LJ38</f>
        <v>0</v>
      </c>
      <c r="LK82" s="66">
        <f>LK38</f>
        <v>0</v>
      </c>
      <c r="LL82" s="7">
        <f>LL38</f>
        <v>0</v>
      </c>
      <c r="LM82" s="7">
        <f>LM38</f>
        <v>7.3170731707317069E-2</v>
      </c>
      <c r="LN82" s="7">
        <f>LN38</f>
        <v>0</v>
      </c>
      <c r="LO82" s="7">
        <f>LO38</f>
        <v>0</v>
      </c>
      <c r="LP82" s="7">
        <f>LP38</f>
        <v>0</v>
      </c>
      <c r="LQ82" s="7">
        <f>LQ38</f>
        <v>0.46341463414634149</v>
      </c>
      <c r="LR82" s="7">
        <f>LR38</f>
        <v>0</v>
      </c>
      <c r="LS82" s="7">
        <f>LS38</f>
        <v>0</v>
      </c>
      <c r="LT82" s="1"/>
      <c r="LU82" s="7">
        <f>LU38</f>
        <v>5.2293195623651249E-2</v>
      </c>
      <c r="LV82" s="7">
        <f>LV38</f>
        <v>0.11223848089154533</v>
      </c>
      <c r="LW82" s="1"/>
      <c r="LX82" s="1"/>
      <c r="LY82" s="7">
        <f>LY38</f>
        <v>0</v>
      </c>
      <c r="LZ82" s="7">
        <f>LZ38</f>
        <v>0</v>
      </c>
      <c r="MA82" s="7">
        <f>MA38</f>
        <v>0</v>
      </c>
      <c r="MB82" s="1"/>
      <c r="MC82" s="7">
        <f>MC38</f>
        <v>0</v>
      </c>
      <c r="MD82" s="7">
        <f>MD38</f>
        <v>0</v>
      </c>
      <c r="ME82" s="7">
        <f>ME38</f>
        <v>0</v>
      </c>
      <c r="MF82" s="7">
        <f>MF38</f>
        <v>0</v>
      </c>
      <c r="MG82" s="7">
        <f>MG38</f>
        <v>0.71399999999999997</v>
      </c>
      <c r="MH82" s="81">
        <f>MH38</f>
        <v>2.0124773596297043</v>
      </c>
      <c r="MI82" s="7">
        <f>MI38</f>
        <v>0.77800000000000002</v>
      </c>
      <c r="MJ82" s="81">
        <f>MJ38</f>
        <v>2.5874708909524768</v>
      </c>
      <c r="MK82" s="7">
        <f>MK38</f>
        <v>0.61399999999999999</v>
      </c>
      <c r="ML82" s="81">
        <f>ML38</f>
        <v>50.59943075640399</v>
      </c>
      <c r="MM82" s="81">
        <f>MM38</f>
        <v>424.920219647529</v>
      </c>
      <c r="MN82" s="81">
        <f>MN38</f>
        <v>33.062128051059425</v>
      </c>
      <c r="MO82" s="81">
        <f>MO38</f>
        <v>2.2999741252910906</v>
      </c>
      <c r="MP82" s="7">
        <f>MP38</f>
        <v>0.29699999999999999</v>
      </c>
      <c r="MQ82" s="81">
        <f>MQ38</f>
        <v>119.02366098381394</v>
      </c>
      <c r="MR82" s="7">
        <f>MR38</f>
        <v>0.48399999999999999</v>
      </c>
      <c r="MS82" s="81">
        <f>MS38</f>
        <v>27.312192737831701</v>
      </c>
      <c r="MT82" s="7">
        <f>MT38</f>
        <v>0.16500000000000001</v>
      </c>
      <c r="MU82" s="81">
        <f>MU38</f>
        <v>57.499353132277264</v>
      </c>
      <c r="MV82" s="81">
        <f>MV38</f>
        <v>0</v>
      </c>
      <c r="MW82" s="81">
        <f>MW38</f>
        <v>1.1499870626455453</v>
      </c>
      <c r="MX82" s="81">
        <f>MX38</f>
        <v>2.5874708909524768</v>
      </c>
      <c r="MY82" s="81">
        <f>MY38</f>
        <v>10.924877095132681</v>
      </c>
      <c r="MZ82" s="7">
        <f>MZ38</f>
        <v>0.60499999999999998</v>
      </c>
      <c r="NA82" s="1"/>
      <c r="NB82" s="7"/>
      <c r="NC82" s="7">
        <f>NC38</f>
        <v>0.47522318161861554</v>
      </c>
      <c r="ND82" s="7">
        <f>ND38</f>
        <v>0.52477681838138446</v>
      </c>
      <c r="NE82" s="7">
        <f>NE38</f>
        <v>4.0187326211034685E-2</v>
      </c>
      <c r="NF82" s="7">
        <f>NF38</f>
        <v>4.7797453534318746E-2</v>
      </c>
      <c r="NG82" s="7">
        <f>NG38</f>
        <v>2.9650226840333676E-2</v>
      </c>
      <c r="NH82" s="7">
        <f>NH38</f>
        <v>0.26143714327528172</v>
      </c>
      <c r="NI82" s="7">
        <f>NI38</f>
        <v>0.30247329138006734</v>
      </c>
      <c r="NJ82" s="7">
        <f>NJ38</f>
        <v>0.19751207375969559</v>
      </c>
      <c r="NK82" s="7">
        <f>NK38</f>
        <v>9.682423532855261E-2</v>
      </c>
      <c r="NL82" s="7">
        <f>NL38</f>
        <v>2.4118249670715644E-2</v>
      </c>
      <c r="NM82" s="7">
        <f>NM38</f>
        <v>0.11763500658568711</v>
      </c>
      <c r="NN82" s="7">
        <f>NN38</f>
        <v>0.26143714327528172</v>
      </c>
      <c r="NO82" s="7">
        <f>NO38</f>
        <v>0.30247329138006734</v>
      </c>
      <c r="NP82" s="7">
        <f>NP38</f>
        <v>0.19751207375969559</v>
      </c>
      <c r="NQ82" s="7">
        <f>NQ38</f>
        <v>0.12094248499926825</v>
      </c>
    </row>
    <row r="83" spans="1:381">
      <c r="A83" s="7" t="str">
        <f>A41</f>
        <v>City Centre%</v>
      </c>
      <c r="B83" s="7"/>
      <c r="C83" s="7">
        <f>C41</f>
        <v>0.50264127491454702</v>
      </c>
      <c r="D83" s="7">
        <f>D41</f>
        <v>0.49735872508545304</v>
      </c>
      <c r="E83" s="7">
        <f>E41</f>
        <v>2.8499134372086829E-2</v>
      </c>
      <c r="F83" s="7">
        <f>F41</f>
        <v>2.6501531495538688E-2</v>
      </c>
      <c r="G83" s="7">
        <f>G41</f>
        <v>1.4427131886181027E-2</v>
      </c>
      <c r="H83" s="7">
        <f>H41</f>
        <v>0.26505970613042129</v>
      </c>
      <c r="I83" s="7">
        <f>I41</f>
        <v>0.44755182669685267</v>
      </c>
      <c r="J83" s="7">
        <f>J41</f>
        <v>0.12651484884804901</v>
      </c>
      <c r="K83" s="7">
        <f>K41</f>
        <v>8.0126070937097699E-2</v>
      </c>
      <c r="L83" s="7">
        <f>L41</f>
        <v>1.1319749633772806E-2</v>
      </c>
      <c r="M83" s="7">
        <f>M41</f>
        <v>6.9427797753806544E-2</v>
      </c>
      <c r="N83" s="7">
        <f>N41</f>
        <v>0.26505970613042129</v>
      </c>
      <c r="O83" s="7">
        <f>O41</f>
        <v>0.44755182669685267</v>
      </c>
      <c r="P83" s="7">
        <f>P41</f>
        <v>0.12651484884804901</v>
      </c>
      <c r="Q83" s="7">
        <f>Q41</f>
        <v>9.1445820570870515E-2</v>
      </c>
      <c r="R83" s="7"/>
      <c r="S83" s="7">
        <f>S41</f>
        <v>8.1467083579819147E-2</v>
      </c>
      <c r="T83" s="7">
        <f>T41</f>
        <v>0.38984196737936277</v>
      </c>
      <c r="U83" s="7">
        <f>U41</f>
        <v>2.2225978196568918E-2</v>
      </c>
      <c r="V83" s="7">
        <f>V41</f>
        <v>0.3194456181864278</v>
      </c>
      <c r="W83" s="7">
        <f>W41</f>
        <v>5.8057973464041242E-2</v>
      </c>
      <c r="X83" s="7">
        <f>X41</f>
        <v>0.11966534268570946</v>
      </c>
      <c r="Y83" s="7">
        <f>Y41</f>
        <v>9.2960365080706504E-3</v>
      </c>
      <c r="Z83" s="7"/>
      <c r="AA83" s="7">
        <f>AA41</f>
        <v>0.38722217527254288</v>
      </c>
      <c r="AB83" s="7">
        <f>AB41</f>
        <v>5.7466407504436741E-3</v>
      </c>
      <c r="AC83" s="7">
        <f>AC41</f>
        <v>2.0282261472154145E-2</v>
      </c>
      <c r="AD83" s="7">
        <f>AD41</f>
        <v>0.12422885151694414</v>
      </c>
      <c r="AE83" s="7">
        <f>AE41</f>
        <v>0.44671680892419507</v>
      </c>
      <c r="AF83" s="7">
        <f>AF41</f>
        <v>1.5803262063720104E-2</v>
      </c>
      <c r="AG83" s="7">
        <f>AG41</f>
        <v>0</v>
      </c>
      <c r="AH83" s="7"/>
      <c r="AI83" s="7">
        <f>AI41</f>
        <v>1.9859714358150933E-2</v>
      </c>
      <c r="AJ83" s="7">
        <f>AJ41</f>
        <v>0.1033550240851855</v>
      </c>
      <c r="AK83" s="7">
        <f>AK41</f>
        <v>0.53646581593847709</v>
      </c>
      <c r="AL83" s="7">
        <f>AL41</f>
        <v>0.2488802501478915</v>
      </c>
      <c r="AM83" s="7">
        <f>AM41</f>
        <v>9.1439195470294943E-2</v>
      </c>
      <c r="AN83" s="7"/>
      <c r="AO83" s="7"/>
      <c r="AP83" s="7">
        <f>AP41</f>
        <v>0.47130905095918196</v>
      </c>
      <c r="AQ83" s="7">
        <f>AQ41</f>
        <v>0.33406574833093888</v>
      </c>
      <c r="AR83" s="7">
        <f>AR41</f>
        <v>0.16563846868925886</v>
      </c>
      <c r="AS83" s="7">
        <f>AS41</f>
        <v>2.7803600101411308E-2</v>
      </c>
      <c r="AT83" s="7">
        <f>AT41</f>
        <v>1.1831319192089917E-3</v>
      </c>
      <c r="AU83" s="7">
        <f>AU41</f>
        <v>3.8536296797092875E-2</v>
      </c>
      <c r="AV83" s="7">
        <f>AV41</f>
        <v>0.22411898926730331</v>
      </c>
      <c r="AW83" s="7"/>
      <c r="AX83" s="7">
        <f>AX41</f>
        <v>4.5620437956204379E-2</v>
      </c>
      <c r="AY83" s="7">
        <f>AY41</f>
        <v>0.17563868613138686</v>
      </c>
      <c r="AZ83" s="7">
        <f>AZ41</f>
        <v>0.19434306569343066</v>
      </c>
      <c r="BA83" s="7">
        <f>BA41</f>
        <v>1.5693430656934307E-2</v>
      </c>
      <c r="BB83" s="7">
        <f>BB41</f>
        <v>1.1861313868613138E-3</v>
      </c>
      <c r="BC83" s="7">
        <f>BC41</f>
        <v>3.7682481751824815E-2</v>
      </c>
      <c r="BD83" s="7">
        <f>BD41</f>
        <v>0.37217153284671534</v>
      </c>
      <c r="BE83" s="7">
        <f>BE41</f>
        <v>1.5784671532846715E-2</v>
      </c>
      <c r="BF83" s="7">
        <f>BF41</f>
        <v>0.14187956204379562</v>
      </c>
      <c r="BG83" s="7"/>
      <c r="BH83" s="7">
        <f>BH41</f>
        <v>3.7071290944123314E-2</v>
      </c>
      <c r="BI83" s="7">
        <f>BI41</f>
        <v>5.163776493256262E-2</v>
      </c>
      <c r="BJ83" s="7">
        <f>BJ41</f>
        <v>8.4007707129094417E-3</v>
      </c>
      <c r="BK83" s="7">
        <f>BK41</f>
        <v>1.1252408477842004E-2</v>
      </c>
      <c r="BL83" s="7">
        <f>BL41</f>
        <v>5.3410404624277458E-2</v>
      </c>
      <c r="BM83" s="7">
        <f>BM41</f>
        <v>0.92755298651252405</v>
      </c>
      <c r="BN83" s="7">
        <f>BN41</f>
        <v>7.7071290944123321E-5</v>
      </c>
      <c r="BO83" s="7"/>
      <c r="BP83" s="7">
        <f>BP41</f>
        <v>0.95969281306876197</v>
      </c>
      <c r="BQ83" s="7">
        <f>BQ41</f>
        <v>0.64355428095656597</v>
      </c>
      <c r="BR83" s="7">
        <f>BR41</f>
        <v>5.9901012997825985E-2</v>
      </c>
      <c r="BS83" s="7">
        <f>BS41</f>
        <v>0.35177390258568852</v>
      </c>
      <c r="BT83" s="7">
        <f>BT41</f>
        <v>9.5286553494611223E-2</v>
      </c>
      <c r="BU83" s="7">
        <f>BU41</f>
        <v>3.3026504463666222E-2</v>
      </c>
      <c r="BV83" s="7">
        <f>BV41</f>
        <v>0.10356630741477404</v>
      </c>
      <c r="BW83" s="7">
        <f>BW41</f>
        <v>0.35644571904343403</v>
      </c>
      <c r="BX83" s="7">
        <f>BX41</f>
        <v>6.059484712521393E-2</v>
      </c>
      <c r="BY83" s="7">
        <f>BY41</f>
        <v>0.2320643878070216</v>
      </c>
      <c r="BZ83" s="7">
        <f>BZ41</f>
        <v>1.9381099958369952E-2</v>
      </c>
      <c r="CA83" s="7">
        <f>CA41</f>
        <v>2.8539710439890838E-2</v>
      </c>
      <c r="CB83" s="7">
        <f>CB41</f>
        <v>1.5865673712937695E-2</v>
      </c>
      <c r="CC83" s="7">
        <f>CC41</f>
        <v>0.51500994495582586</v>
      </c>
      <c r="CD83" s="7">
        <f>CD41</f>
        <v>0.67415124842823781</v>
      </c>
      <c r="CE83" s="7">
        <f>CE41</f>
        <v>4.0776001437039695E-2</v>
      </c>
      <c r="CF83" s="7">
        <f>CF41</f>
        <v>0.39006646308604276</v>
      </c>
      <c r="CG83" s="7">
        <f>CG41</f>
        <v>0.11514280582001078</v>
      </c>
      <c r="CH83" s="7">
        <f>CH41</f>
        <v>4.0237111550206574E-2</v>
      </c>
      <c r="CI83" s="7">
        <f>CI41</f>
        <v>8.7928866534938033E-2</v>
      </c>
      <c r="CJ83" s="7">
        <f>CJ41</f>
        <v>0.32584875157176219</v>
      </c>
      <c r="CK83" s="7">
        <f>CK41</f>
        <v>5.3170468834201547E-2</v>
      </c>
      <c r="CL83" s="7">
        <f>CL41</f>
        <v>0.21600502963894377</v>
      </c>
      <c r="CM83" s="7">
        <f>CM41</f>
        <v>4.4009340758038437E-3</v>
      </c>
      <c r="CN83" s="7">
        <f>CN41</f>
        <v>3.6195437398958148E-2</v>
      </c>
      <c r="CO83" s="7">
        <f>CO41</f>
        <v>1.6076881623854858E-2</v>
      </c>
      <c r="CP83" s="7">
        <f>CP41</f>
        <v>0.48499005504417408</v>
      </c>
      <c r="CQ83" s="7">
        <f>CQ41</f>
        <v>0.6110634239389604</v>
      </c>
      <c r="CR83" s="7">
        <f>CR41</f>
        <v>8.0209823557463047E-2</v>
      </c>
      <c r="CS83" s="7">
        <f>CS41</f>
        <v>0.31111111111111112</v>
      </c>
      <c r="CT83" s="7">
        <f>CT41</f>
        <v>7.4201239866475921E-2</v>
      </c>
      <c r="CU83" s="7">
        <f>CU41</f>
        <v>2.5369575584167858E-2</v>
      </c>
      <c r="CV83" s="7">
        <f>CV41</f>
        <v>0.12017167381974249</v>
      </c>
      <c r="CW83" s="7">
        <f>CW41</f>
        <v>0.3889365760610396</v>
      </c>
      <c r="CX83" s="7">
        <f>CX41</f>
        <v>6.8478779208392945E-2</v>
      </c>
      <c r="CY83" s="7">
        <f>CY41</f>
        <v>0.2491177873152122</v>
      </c>
      <c r="CZ83" s="7">
        <f>CZ41</f>
        <v>3.5288507391511681E-2</v>
      </c>
      <c r="DA83" s="7">
        <f>DA41</f>
        <v>2.0410109680495947E-2</v>
      </c>
      <c r="DB83" s="7">
        <f>DB41</f>
        <v>1.5641392465426802E-2</v>
      </c>
      <c r="DC83" s="7"/>
      <c r="DD83" s="7">
        <f>DD41</f>
        <v>0.67407999289741194</v>
      </c>
      <c r="DE83" s="7">
        <f>DE41</f>
        <v>0.29014072002485908</v>
      </c>
      <c r="DF83" s="7">
        <f>DF41</f>
        <v>7.4665956407866121E-2</v>
      </c>
      <c r="DG83" s="7">
        <f>DG41</f>
        <v>2.5658099169885026E-2</v>
      </c>
      <c r="DH83" s="7">
        <f>DH41</f>
        <v>7.5021085808141342E-3</v>
      </c>
      <c r="DI83" s="7"/>
      <c r="DJ83" s="7">
        <f>DJ41</f>
        <v>5.0250810138944377E-2</v>
      </c>
      <c r="DK83" s="7">
        <f>DK41</f>
        <v>7.0315621254494601E-2</v>
      </c>
      <c r="DL83" s="7">
        <f>DL41</f>
        <v>0.95148044568739731</v>
      </c>
      <c r="DM83" s="7">
        <f>DM41</f>
        <v>0.96422071292227107</v>
      </c>
      <c r="DN83" s="7"/>
      <c r="DO83" s="7"/>
      <c r="DP83" s="7">
        <f>DP41</f>
        <v>0.10036415312194688</v>
      </c>
      <c r="DQ83" s="7">
        <f>DQ41</f>
        <v>0.21107558397726264</v>
      </c>
      <c r="DR83" s="7">
        <f>DR41</f>
        <v>6.590283328892442E-2</v>
      </c>
      <c r="DS83" s="7">
        <f>DS41</f>
        <v>0.54987121413979922</v>
      </c>
      <c r="DT83" s="7">
        <f>DT41</f>
        <v>7.278621547206679E-2</v>
      </c>
      <c r="DU83" s="7"/>
      <c r="DV83" s="7"/>
      <c r="DW83" s="7" t="e">
        <f>DW41</f>
        <v>#DIV/0!</v>
      </c>
      <c r="DX83" s="7" t="e">
        <f>DX41</f>
        <v>#DIV/0!</v>
      </c>
      <c r="DY83" s="7"/>
      <c r="DZ83" s="31" t="str">
        <f>DZ41</f>
        <v>592/10k</v>
      </c>
      <c r="EA83" s="7">
        <f>EA41</f>
        <v>5.6179775280898875E-2</v>
      </c>
      <c r="EB83" s="7">
        <f>EB41</f>
        <v>0.58801498127340823</v>
      </c>
      <c r="EC83" s="7">
        <f>EC41</f>
        <v>0.35580524344569286</v>
      </c>
      <c r="ED83" s="7">
        <f>ED41</f>
        <v>0.62172284644194753</v>
      </c>
      <c r="EE83" s="7">
        <f>EE41</f>
        <v>0.37827715355805241</v>
      </c>
      <c r="EF83" s="7"/>
      <c r="EG83" s="7"/>
      <c r="EH83" s="7">
        <f>EH41</f>
        <v>5.9829059829059832E-2</v>
      </c>
      <c r="EI83" s="7">
        <f>EI41</f>
        <v>4.2735042735042736E-2</v>
      </c>
      <c r="EJ83" s="7">
        <f>EJ41</f>
        <v>0.3247863247863248</v>
      </c>
      <c r="EK83" s="7">
        <f>EK41</f>
        <v>0.18803418803418803</v>
      </c>
      <c r="EL83" s="7">
        <f>EL41</f>
        <v>0.23076923076923078</v>
      </c>
      <c r="EM83" s="7">
        <f>EM41</f>
        <v>0.15384615384615385</v>
      </c>
      <c r="EN83" s="7">
        <f>EN41</f>
        <v>0.60683760683760679</v>
      </c>
      <c r="EO83" s="7">
        <f>EO41</f>
        <v>0.39316239316239315</v>
      </c>
      <c r="EP83" s="7">
        <f>EP41</f>
        <v>8.5470085470085479E-3</v>
      </c>
      <c r="EQ83" s="7">
        <f>EQ41</f>
        <v>8.5470085470085479E-3</v>
      </c>
      <c r="ER83" s="7">
        <f>ER41</f>
        <v>8.5470085470085472E-2</v>
      </c>
      <c r="ES83" s="7">
        <f>ES41</f>
        <v>0.89743589743589747</v>
      </c>
      <c r="ET83" s="7">
        <f>ET41</f>
        <v>0.39316239316239315</v>
      </c>
      <c r="EU83" s="7">
        <f>EU41</f>
        <v>0.49572649572649574</v>
      </c>
      <c r="EV83" s="7">
        <f>EV41</f>
        <v>0.1111111111111111</v>
      </c>
      <c r="EW83" s="7">
        <f>EW41</f>
        <v>0.26495726495726496</v>
      </c>
      <c r="EX83" s="7">
        <f>EX41</f>
        <v>0.42735042735042733</v>
      </c>
      <c r="EY83" s="7">
        <f>EY41</f>
        <v>0.26495726495726496</v>
      </c>
      <c r="EZ83" s="7">
        <f>EZ41</f>
        <v>4.2735042735042736E-2</v>
      </c>
      <c r="FA83" s="7"/>
      <c r="FB83" s="7"/>
      <c r="FC83" s="7">
        <f>FC41</f>
        <v>0.14285714285714285</v>
      </c>
      <c r="FD83" s="7">
        <f>FD41</f>
        <v>0.5</v>
      </c>
      <c r="FE83" s="7">
        <f>FE41</f>
        <v>0.35714285714285715</v>
      </c>
      <c r="FF83" s="7">
        <f>FF41</f>
        <v>0</v>
      </c>
      <c r="FG83" s="7">
        <f>FG41</f>
        <v>0.35714285714285715</v>
      </c>
      <c r="FH83" s="7">
        <f>FH41</f>
        <v>0.6428571428571429</v>
      </c>
      <c r="FI83" s="7">
        <f>FI41</f>
        <v>0.21428571428571427</v>
      </c>
      <c r="FJ83" s="7">
        <f>FJ41</f>
        <v>0.14285714285714285</v>
      </c>
      <c r="FK83" s="7">
        <f>FK41</f>
        <v>0.21428571428571427</v>
      </c>
      <c r="FL83" s="7">
        <f>FL41</f>
        <v>0.2857142857142857</v>
      </c>
      <c r="FM83" s="7">
        <f>FM41</f>
        <v>0.14285714285714285</v>
      </c>
      <c r="FN83" s="7">
        <f>FN41</f>
        <v>0.14285714285714285</v>
      </c>
      <c r="FO83" s="7">
        <f>FO41</f>
        <v>0.8571428571428571</v>
      </c>
      <c r="FP83" s="7">
        <f>FP41</f>
        <v>0.21428571428571427</v>
      </c>
      <c r="FQ83" s="7">
        <f>FQ41</f>
        <v>0.35714285714285715</v>
      </c>
      <c r="FR83" s="7">
        <f>FR41</f>
        <v>0.42857142857142855</v>
      </c>
      <c r="FS83" s="40">
        <f>FS40</f>
        <v>15715</v>
      </c>
      <c r="FT83" s="43">
        <f>FT40</f>
        <v>32</v>
      </c>
      <c r="FU83" s="7">
        <f>FU41</f>
        <v>0.114</v>
      </c>
      <c r="FV83" s="7">
        <f>FV41</f>
        <v>1.2E-2</v>
      </c>
      <c r="FW83" s="7">
        <f>FW41</f>
        <v>0</v>
      </c>
      <c r="FX83" s="7">
        <f>FX41</f>
        <v>5.8000000000000003E-2</v>
      </c>
      <c r="FY83" s="7">
        <f>FY41</f>
        <v>0.20200000000000001</v>
      </c>
      <c r="FZ83" s="7">
        <f>FZ41</f>
        <v>0.28499999999999998</v>
      </c>
      <c r="GA83" s="7">
        <f>GA41</f>
        <v>0.156</v>
      </c>
      <c r="GB83" s="7">
        <f>GB41</f>
        <v>0.13200000000000001</v>
      </c>
      <c r="GC83" s="7">
        <f>GC41</f>
        <v>0.16700000000000001</v>
      </c>
      <c r="GD83" s="7"/>
      <c r="GE83" s="50">
        <f>GE40</f>
        <v>40478.699999999997</v>
      </c>
      <c r="GF83" s="7">
        <f>GF41</f>
        <v>0.124</v>
      </c>
      <c r="GG83" s="7">
        <f>GG41</f>
        <v>2.8000000000000001E-2</v>
      </c>
      <c r="GH83" s="7">
        <f>GH41</f>
        <v>0.312</v>
      </c>
      <c r="GI83" s="7">
        <f>GI41</f>
        <v>0.17499999999999999</v>
      </c>
      <c r="GJ83" s="7">
        <f>GJ41</f>
        <v>0.106</v>
      </c>
      <c r="GK83" s="7">
        <f>GK41</f>
        <v>7.8E-2</v>
      </c>
      <c r="GL83" s="7">
        <f>GL41</f>
        <v>5.5E-2</v>
      </c>
      <c r="GM83" s="7">
        <f>GM41</f>
        <v>7.4999999999999997E-2</v>
      </c>
      <c r="GN83" s="7">
        <f>GN41</f>
        <v>3.3000000000000002E-2</v>
      </c>
      <c r="GO83" s="7">
        <f>GO41</f>
        <v>1.2999999999999999E-2</v>
      </c>
      <c r="GP83" s="50">
        <f>GP40</f>
        <v>174517</v>
      </c>
      <c r="GQ83" s="43">
        <f>GQ40</f>
        <v>4.3113291681798085</v>
      </c>
      <c r="GR83" s="7"/>
      <c r="GS83" s="7">
        <f>GS41</f>
        <v>0.23899999999999999</v>
      </c>
      <c r="GT83" s="7">
        <f>GT41</f>
        <v>0.442</v>
      </c>
      <c r="GU83" s="7">
        <f>GU41</f>
        <v>0.218</v>
      </c>
      <c r="GV83" s="7">
        <f>GV41</f>
        <v>0.10199999999999999</v>
      </c>
      <c r="GW83" s="7"/>
      <c r="GX83" s="7">
        <f>GX41</f>
        <v>0.498</v>
      </c>
      <c r="GY83" s="7">
        <f>GY41</f>
        <v>0.10199999999999999</v>
      </c>
      <c r="GZ83" s="7"/>
      <c r="HA83" s="7">
        <f>HA41</f>
        <v>0.73299999999999998</v>
      </c>
      <c r="HB83" s="7">
        <f>HB41</f>
        <v>0.54600000000000004</v>
      </c>
      <c r="HC83" s="7">
        <f>HC41</f>
        <v>0.86299999999999999</v>
      </c>
      <c r="HD83" s="7">
        <f>HD41</f>
        <v>0.71699999999999997</v>
      </c>
      <c r="HE83" s="7">
        <f>HE41</f>
        <v>0.27400000000000002</v>
      </c>
      <c r="HF83" s="7">
        <f>HF41</f>
        <v>0.95899999999999996</v>
      </c>
      <c r="HG83" s="7">
        <f>HG41</f>
        <v>0.85499999999999998</v>
      </c>
      <c r="HH83" s="7">
        <f>HH41</f>
        <v>0.877</v>
      </c>
      <c r="HI83" s="7"/>
      <c r="HJ83" s="7">
        <f>HJ41</f>
        <v>0.80900000000000005</v>
      </c>
      <c r="HK83" s="7">
        <f>HK41</f>
        <v>0.73</v>
      </c>
      <c r="HL83" s="7">
        <f>HL41</f>
        <v>0.755</v>
      </c>
      <c r="HM83" s="7">
        <f>HM41</f>
        <v>0.39400000000000002</v>
      </c>
      <c r="HN83" s="7">
        <f>HN41</f>
        <v>0.112</v>
      </c>
      <c r="HO83" s="7">
        <f>HO41</f>
        <v>0.12</v>
      </c>
      <c r="HP83" s="7">
        <f>HP41</f>
        <v>5.0999999999999997E-2</v>
      </c>
      <c r="HQ83" s="7">
        <f>HQ41</f>
        <v>0</v>
      </c>
      <c r="HR83" s="7">
        <f>HR41</f>
        <v>0.17399999999999999</v>
      </c>
      <c r="HS83" s="7">
        <f>HS41</f>
        <v>0.14499999999999999</v>
      </c>
      <c r="HT83" s="7"/>
      <c r="HU83" s="7">
        <f>HU41</f>
        <v>5.0000000000000001E-3</v>
      </c>
      <c r="HV83" s="7">
        <f>HV41</f>
        <v>0.02</v>
      </c>
      <c r="HW83" s="7">
        <f>HW41</f>
        <v>0.68100000000000005</v>
      </c>
      <c r="HX83" s="7">
        <f>HX41</f>
        <v>0.11899999999999999</v>
      </c>
      <c r="HY83" s="7">
        <f>HY41</f>
        <v>1.6E-2</v>
      </c>
      <c r="HZ83" s="7">
        <f>HZ41</f>
        <v>0.159</v>
      </c>
      <c r="IA83" s="7"/>
      <c r="IB83" s="7">
        <f>IB41</f>
        <v>0.222</v>
      </c>
      <c r="IC83" s="7">
        <f>IC41</f>
        <v>0.30199999999999999</v>
      </c>
      <c r="ID83" s="7">
        <f>ID41</f>
        <v>0.24299999999999999</v>
      </c>
      <c r="IE83" s="7">
        <f>IE41</f>
        <v>0.12</v>
      </c>
      <c r="IF83" s="7">
        <f>IF41</f>
        <v>9.9000000000000005E-2</v>
      </c>
      <c r="IG83" s="7">
        <f>IG41</f>
        <v>1.4E-2</v>
      </c>
      <c r="IH83" s="7"/>
      <c r="II83" s="7">
        <f>II41</f>
        <v>0.91800000000000004</v>
      </c>
      <c r="IJ83" s="7">
        <f>IJ41</f>
        <v>4.9000000000000002E-2</v>
      </c>
      <c r="IK83" s="7">
        <f>IK41</f>
        <v>1.4E-2</v>
      </c>
      <c r="IL83" s="7">
        <f>IL41</f>
        <v>0.02</v>
      </c>
      <c r="IM83" s="7"/>
      <c r="IN83" s="7">
        <f>IN41</f>
        <v>0.107</v>
      </c>
      <c r="IO83" s="7">
        <f>IO41</f>
        <v>0.16300000000000001</v>
      </c>
      <c r="IP83" s="7">
        <f>IP41</f>
        <v>3.6999999999999998E-2</v>
      </c>
      <c r="IQ83" s="7">
        <f>IQ41</f>
        <v>0.18</v>
      </c>
      <c r="IR83" s="7">
        <f>IR41</f>
        <v>6.5000000000000002E-2</v>
      </c>
      <c r="IS83" s="7">
        <f>IS41</f>
        <v>7.0000000000000007E-2</v>
      </c>
      <c r="IT83" s="7">
        <f>IT41</f>
        <v>0.16200000000000001</v>
      </c>
      <c r="IU83" s="7">
        <f>IU41</f>
        <v>5.8999999999999997E-2</v>
      </c>
      <c r="IV83" s="7">
        <f>IV41</f>
        <v>8.1000000000000003E-2</v>
      </c>
      <c r="IW83" s="7">
        <f>IW41</f>
        <v>0.13400000000000001</v>
      </c>
      <c r="IX83" s="7">
        <f>IX41</f>
        <v>9.7000000000000003E-2</v>
      </c>
      <c r="IY83" s="7">
        <f>IY41</f>
        <v>3.1E-2</v>
      </c>
      <c r="IZ83" s="7">
        <f>IZ41</f>
        <v>9.0999999999999998E-2</v>
      </c>
      <c r="JA83" s="7">
        <f>JA41</f>
        <v>0.27600000000000002</v>
      </c>
      <c r="JB83" s="7">
        <f>JB41</f>
        <v>0.14399999999999999</v>
      </c>
      <c r="JC83" s="7">
        <f>JC41</f>
        <v>0.74</v>
      </c>
      <c r="JD83" s="7">
        <f>JD41</f>
        <v>5.8000000000000003E-2</v>
      </c>
      <c r="JE83" s="7">
        <f>JE41</f>
        <v>6.3E-2</v>
      </c>
      <c r="JF83" s="7">
        <f>JF41</f>
        <v>0.06</v>
      </c>
      <c r="JG83" s="7">
        <f>JG41</f>
        <v>7.9000000000000001E-2</v>
      </c>
      <c r="JH83" s="7">
        <f>JH41</f>
        <v>0.40699999999999997</v>
      </c>
      <c r="JI83" s="7">
        <f>JI41</f>
        <v>8.1000000000000003E-2</v>
      </c>
      <c r="JJ83" s="7">
        <f>JJ41</f>
        <v>0.16200000000000001</v>
      </c>
      <c r="JK83" s="7">
        <f>JK41</f>
        <v>0.14499999999999999</v>
      </c>
      <c r="JL83" s="7">
        <f>JL41</f>
        <v>0.20599999999999999</v>
      </c>
      <c r="JM83" s="1"/>
      <c r="JN83" s="7"/>
      <c r="JO83" s="7">
        <f>JO41</f>
        <v>0.11903261383330707</v>
      </c>
      <c r="JP83" s="7">
        <f>JP41</f>
        <v>0.30841342366472352</v>
      </c>
      <c r="JQ83" s="7">
        <f>JQ41</f>
        <v>0.18236962344414684</v>
      </c>
      <c r="JR83" s="7">
        <f>JR41</f>
        <v>8.5158342524027097E-2</v>
      </c>
      <c r="JS83" s="7">
        <f>JS41</f>
        <v>4.5612100204821177E-2</v>
      </c>
      <c r="JT83" s="7">
        <f>JT41</f>
        <v>5.4513943595399399E-2</v>
      </c>
      <c r="JU83" s="7">
        <f>JU41</f>
        <v>8.0904364266582637E-2</v>
      </c>
      <c r="JV83" s="7">
        <f>JV41</f>
        <v>1.5046478651331338E-2</v>
      </c>
      <c r="JW83" s="7">
        <f>JW41</f>
        <v>0.10894910981566094</v>
      </c>
      <c r="JX83" s="7">
        <f>JX41</f>
        <v>0.1707105719237435</v>
      </c>
      <c r="JY83" s="7">
        <f>JY41</f>
        <v>0.13439420198518987</v>
      </c>
      <c r="JZ83" s="7">
        <f>JZ41</f>
        <v>3.6316369938553646E-2</v>
      </c>
      <c r="KA83" s="1"/>
      <c r="KB83" s="7">
        <f>KB41</f>
        <v>0.94019900000000001</v>
      </c>
      <c r="KC83" s="7">
        <f>KC41</f>
        <v>0.64119599999999999</v>
      </c>
      <c r="KD83" s="7">
        <f>KD41</f>
        <v>0.91029899999999997</v>
      </c>
      <c r="KE83" s="7">
        <f>KE41</f>
        <v>0.71760800000000002</v>
      </c>
      <c r="KF83" s="7">
        <f>KF41</f>
        <v>0.87043199999999998</v>
      </c>
      <c r="KG83" s="7">
        <f>KG41</f>
        <v>0.375415</v>
      </c>
      <c r="KH83" s="7">
        <f>KH41</f>
        <v>0.52159500000000003</v>
      </c>
      <c r="KI83" s="7">
        <f>KI41</f>
        <v>0.53156199999999998</v>
      </c>
      <c r="KJ83" s="7">
        <f>KJ41</f>
        <v>0.54484999999999995</v>
      </c>
      <c r="KK83" s="7">
        <f>KK41</f>
        <v>0.85714199999999996</v>
      </c>
      <c r="KL83" s="7">
        <f>KL41</f>
        <v>0.86</v>
      </c>
      <c r="KM83" s="7">
        <f>KM41</f>
        <v>0.89036599999999999</v>
      </c>
      <c r="KN83" s="7">
        <f>KN41</f>
        <v>0.52159500000000003</v>
      </c>
      <c r="KO83" s="7">
        <f>KO41</f>
        <v>0.53156099999999995</v>
      </c>
      <c r="KP83" s="7">
        <f>KP41</f>
        <v>0.86772499999999997</v>
      </c>
      <c r="KQ83" s="7">
        <f>KQ41</f>
        <v>0.67441899999999999</v>
      </c>
      <c r="KR83" s="7">
        <f>KR41</f>
        <v>0.86378699999999997</v>
      </c>
      <c r="KS83" s="7">
        <f>KS41</f>
        <v>0.63787400000000005</v>
      </c>
      <c r="KT83" s="7">
        <f>KT41</f>
        <v>0.59136200000000005</v>
      </c>
      <c r="KU83" s="7">
        <f>KU41</f>
        <v>0.634552</v>
      </c>
      <c r="KV83" s="7">
        <f>KV41</f>
        <v>0.51495000000000002</v>
      </c>
      <c r="KW83" s="7">
        <f>KW41</f>
        <v>0.694353</v>
      </c>
      <c r="KX83" s="7">
        <f>KX41</f>
        <v>0.64</v>
      </c>
      <c r="KY83" s="7">
        <f>KY41</f>
        <v>0.66</v>
      </c>
      <c r="KZ83" s="7">
        <f>KZ41</f>
        <v>0.67</v>
      </c>
      <c r="LA83" s="7">
        <f>LA41</f>
        <v>0.43521600000000005</v>
      </c>
      <c r="LB83" s="7">
        <f>LB41</f>
        <v>0.31893700000000003</v>
      </c>
      <c r="LC83" s="7">
        <f>LC41</f>
        <v>0.26578099999999999</v>
      </c>
      <c r="LD83" s="7">
        <f>LD41</f>
        <v>0.63787400000000005</v>
      </c>
      <c r="LE83" s="7">
        <f>LE41</f>
        <v>0.55813899999999994</v>
      </c>
      <c r="LF83" s="7">
        <f>LF41</f>
        <v>0.43853799999999998</v>
      </c>
      <c r="LG83" s="1"/>
      <c r="LH83" s="1"/>
      <c r="LI83" s="7"/>
      <c r="LJ83" s="66">
        <f>LJ41</f>
        <v>0</v>
      </c>
      <c r="LK83" s="66">
        <f>LK41</f>
        <v>0</v>
      </c>
      <c r="LL83" s="7">
        <f>LL41</f>
        <v>0</v>
      </c>
      <c r="LM83" s="7">
        <f>LM41</f>
        <v>0.47058823529411764</v>
      </c>
      <c r="LN83" s="7">
        <f>LN41</f>
        <v>2.9411764705882353E-2</v>
      </c>
      <c r="LO83" s="7">
        <f>LO41</f>
        <v>2.9411764705882353E-2</v>
      </c>
      <c r="LP83" s="7">
        <f>LP41</f>
        <v>5.8823529411764705E-2</v>
      </c>
      <c r="LQ83" s="7">
        <f>LQ41</f>
        <v>0.61764705882352944</v>
      </c>
      <c r="LR83" s="7">
        <f>LR41</f>
        <v>0</v>
      </c>
      <c r="LS83" s="7">
        <f>LS41</f>
        <v>0</v>
      </c>
      <c r="LT83" s="1"/>
      <c r="LU83" s="7">
        <f>LU41</f>
        <v>0.13672769208712779</v>
      </c>
      <c r="LV83" s="7">
        <f>LV41</f>
        <v>0.21695023786424436</v>
      </c>
      <c r="LW83" s="1"/>
      <c r="LX83" s="1"/>
      <c r="LY83" s="7">
        <f>LY41</f>
        <v>0</v>
      </c>
      <c r="LZ83" s="7">
        <f>LZ41</f>
        <v>0</v>
      </c>
      <c r="MA83" s="7">
        <f>MA41</f>
        <v>0</v>
      </c>
      <c r="MB83" s="1"/>
      <c r="MC83" s="7">
        <f>MC41</f>
        <v>0</v>
      </c>
      <c r="MD83" s="7">
        <f>MD41</f>
        <v>0</v>
      </c>
      <c r="ME83" s="7">
        <f>ME41</f>
        <v>0</v>
      </c>
      <c r="MF83" s="7">
        <f>MF41</f>
        <v>0</v>
      </c>
      <c r="MG83" s="7">
        <f>MG41</f>
        <v>0.626</v>
      </c>
      <c r="MH83" s="81">
        <f>MH41</f>
        <v>40.395969281306876</v>
      </c>
      <c r="MI83" s="7">
        <f>MI41</f>
        <v>0.60499999999999998</v>
      </c>
      <c r="MJ83" s="81">
        <f>MJ41</f>
        <v>16.868646513073202</v>
      </c>
      <c r="MK83" s="7">
        <f>MK41</f>
        <v>0.60199999999999998</v>
      </c>
      <c r="ML83" s="81">
        <f>ML41</f>
        <v>654.7698317574467</v>
      </c>
      <c r="MM83" s="81">
        <f>MM41</f>
        <v>2227.9930749766945</v>
      </c>
      <c r="MN83" s="81">
        <f>MN41</f>
        <v>188.66249389621345</v>
      </c>
      <c r="MO83" s="81">
        <f>MO41</f>
        <v>9.7660585075686956</v>
      </c>
      <c r="MP83" s="7">
        <f>MP41</f>
        <v>0.40200000000000002</v>
      </c>
      <c r="MQ83" s="81">
        <f>MQ41</f>
        <v>133.61743685355353</v>
      </c>
      <c r="MR83" s="7">
        <f>MR41</f>
        <v>0.70899999999999996</v>
      </c>
      <c r="MS83" s="81">
        <f>MS41</f>
        <v>467.43907311226531</v>
      </c>
      <c r="MT83" s="7">
        <f>MT41</f>
        <v>0.20699999999999999</v>
      </c>
      <c r="MU83" s="81">
        <f>MU41</f>
        <v>218.84849291960759</v>
      </c>
      <c r="MV83" s="81">
        <f>MV41</f>
        <v>2.2195587517201583</v>
      </c>
      <c r="MW83" s="81">
        <f>MW41</f>
        <v>3.551294002752253</v>
      </c>
      <c r="MX83" s="81">
        <f>MX41</f>
        <v>132.72961335286544</v>
      </c>
      <c r="MY83" s="81">
        <f>MY41</f>
        <v>73.68935055710925</v>
      </c>
      <c r="MZ83" s="7">
        <f>MZ41</f>
        <v>0.57799999999999996</v>
      </c>
      <c r="NA83" s="1"/>
      <c r="NB83" s="7"/>
      <c r="NC83" s="7">
        <f>NC41</f>
        <v>0.51122153209109733</v>
      </c>
      <c r="ND83" s="7">
        <f>ND41</f>
        <v>0.48877846790890267</v>
      </c>
      <c r="NE83" s="7">
        <f>NE41</f>
        <v>2.7122153209109733E-2</v>
      </c>
      <c r="NF83" s="7">
        <f>NF41</f>
        <v>2.4927536231884057E-2</v>
      </c>
      <c r="NG83" s="7">
        <f>NG41</f>
        <v>1.5527950310559006E-2</v>
      </c>
      <c r="NH83" s="7">
        <f>NH41</f>
        <v>0.29275362318840581</v>
      </c>
      <c r="NI83" s="7">
        <f>NI41</f>
        <v>0.37747412008281572</v>
      </c>
      <c r="NJ83" s="7">
        <f>NJ41</f>
        <v>0.17884057971014491</v>
      </c>
      <c r="NK83" s="7">
        <f>NK41</f>
        <v>7.2587991718426503E-2</v>
      </c>
      <c r="NL83" s="7">
        <f>NL41</f>
        <v>1.0766045548654244E-2</v>
      </c>
      <c r="NM83" s="7">
        <f>NM41</f>
        <v>6.7577639751552801E-2</v>
      </c>
      <c r="NN83" s="7">
        <f>NN41</f>
        <v>0.29275362318840581</v>
      </c>
      <c r="NO83" s="7">
        <f>NO41</f>
        <v>0.37747412008281572</v>
      </c>
      <c r="NP83" s="7">
        <f>NP41</f>
        <v>0.17884057971014491</v>
      </c>
      <c r="NQ83" s="7">
        <f>NQ41</f>
        <v>8.3354037267080752E-2</v>
      </c>
    </row>
    <row r="84" spans="1:381">
      <c r="A84" s="7" t="str">
        <f>A44</f>
        <v>Leith Walk%</v>
      </c>
      <c r="B84" s="7"/>
      <c r="C84" s="7">
        <f>C44</f>
        <v>0.49907992394037909</v>
      </c>
      <c r="D84" s="7">
        <f>D44</f>
        <v>0.50092007605962097</v>
      </c>
      <c r="E84" s="7">
        <f>E44</f>
        <v>4.7046555848616819E-2</v>
      </c>
      <c r="F84" s="7">
        <f>F44</f>
        <v>3.9931300987548303E-2</v>
      </c>
      <c r="G84" s="7">
        <f>G44</f>
        <v>1.7604121940747102E-2</v>
      </c>
      <c r="H84" s="7">
        <f>H44</f>
        <v>0.10982641231675151</v>
      </c>
      <c r="I84" s="7">
        <f>I44</f>
        <v>0.57130589462062198</v>
      </c>
      <c r="J84" s="7">
        <f>J44</f>
        <v>0.12693982702570078</v>
      </c>
      <c r="K84" s="7">
        <f>K44</f>
        <v>7.3452738759737471E-2</v>
      </c>
      <c r="L84" s="7">
        <f>L44</f>
        <v>1.3893148500276023E-2</v>
      </c>
      <c r="M84" s="7">
        <f>M44</f>
        <v>0.10458197877691222</v>
      </c>
      <c r="N84" s="7">
        <f>N44</f>
        <v>0.10982641231675151</v>
      </c>
      <c r="O84" s="7">
        <f>O44</f>
        <v>0.57130589462062198</v>
      </c>
      <c r="P84" s="7">
        <f>P44</f>
        <v>0.12693982702570078</v>
      </c>
      <c r="Q84" s="7">
        <f>Q44</f>
        <v>8.7345887260013494E-2</v>
      </c>
      <c r="R84" s="7"/>
      <c r="S84" s="7">
        <f>S44</f>
        <v>7.1853235943604557E-2</v>
      </c>
      <c r="T84" s="7">
        <f>T44</f>
        <v>0.41260404280618312</v>
      </c>
      <c r="U84" s="7">
        <f>U44</f>
        <v>3.3463563784610156E-2</v>
      </c>
      <c r="V84" s="7">
        <f>V44</f>
        <v>0.32031028820565088</v>
      </c>
      <c r="W84" s="7">
        <f>W44</f>
        <v>7.632636883528679E-2</v>
      </c>
      <c r="X84" s="7">
        <f>X44</f>
        <v>7.2872430779684055E-2</v>
      </c>
      <c r="Y84" s="7">
        <f>Y44</f>
        <v>1.2570069644980466E-2</v>
      </c>
      <c r="Z84" s="7"/>
      <c r="AA84" s="7">
        <f>AA44</f>
        <v>0.4723401845875092</v>
      </c>
      <c r="AB84" s="7">
        <f>AB44</f>
        <v>8.1535586886359781E-3</v>
      </c>
      <c r="AC84" s="7">
        <f>AC44</f>
        <v>2.5649736708000678E-2</v>
      </c>
      <c r="AD84" s="7">
        <f>AD44</f>
        <v>0.10622275069361871</v>
      </c>
      <c r="AE84" s="7">
        <f>AE44</f>
        <v>0.37766830870279144</v>
      </c>
      <c r="AF84" s="7">
        <f>AF44</f>
        <v>9.9654606194439724E-3</v>
      </c>
      <c r="AG84" s="7">
        <f>AG44</f>
        <v>0</v>
      </c>
      <c r="AH84" s="7"/>
      <c r="AI84" s="7">
        <f>AI44</f>
        <v>1.0361814166808222E-2</v>
      </c>
      <c r="AJ84" s="7">
        <f>AJ44</f>
        <v>0.1443859351112621</v>
      </c>
      <c r="AK84" s="7">
        <f>AK44</f>
        <v>0.66111771700356714</v>
      </c>
      <c r="AL84" s="7">
        <f>AL44</f>
        <v>0.15395504218334183</v>
      </c>
      <c r="AM84" s="7">
        <f>AM44</f>
        <v>3.0179491535020666E-2</v>
      </c>
      <c r="AN84" s="7"/>
      <c r="AO84" s="7"/>
      <c r="AP84" s="7">
        <f>AP44</f>
        <v>0.48445727874978767</v>
      </c>
      <c r="AQ84" s="7">
        <f>AQ44</f>
        <v>0.34120378234528054</v>
      </c>
      <c r="AR84" s="7">
        <f>AR44</f>
        <v>0.15497423701942131</v>
      </c>
      <c r="AS84" s="7">
        <f>AS44</f>
        <v>1.7722665760715701E-2</v>
      </c>
      <c r="AT84" s="7">
        <f>AT44</f>
        <v>1.6420361247947454E-3</v>
      </c>
      <c r="AU84" s="7">
        <f>AU44</f>
        <v>3.4482758620689655E-2</v>
      </c>
      <c r="AV84" s="7">
        <f>AV44</f>
        <v>0.11041277390861219</v>
      </c>
      <c r="AW84" s="7"/>
      <c r="AX84" s="7">
        <f>AX44</f>
        <v>2.5338108729352649E-2</v>
      </c>
      <c r="AY84" s="7">
        <f>AY44</f>
        <v>0.29577163628588227</v>
      </c>
      <c r="AZ84" s="7">
        <f>AZ44</f>
        <v>0.23205217298337522</v>
      </c>
      <c r="BA84" s="7">
        <f>BA44</f>
        <v>2.2718768375474423E-2</v>
      </c>
      <c r="BB84" s="7">
        <f>BB44</f>
        <v>2.8866199818249855E-3</v>
      </c>
      <c r="BC84" s="7">
        <f>BC44</f>
        <v>4.1909445662051639E-2</v>
      </c>
      <c r="BD84" s="7">
        <f>BD44</f>
        <v>0.27946757898113006</v>
      </c>
      <c r="BE84" s="7">
        <f>BE44</f>
        <v>9.6220666060832846E-3</v>
      </c>
      <c r="BF84" s="7">
        <f>BF44</f>
        <v>9.023360239482546E-2</v>
      </c>
      <c r="BG84" s="7"/>
      <c r="BH84" s="7">
        <f>BH44</f>
        <v>2.505345101693986E-2</v>
      </c>
      <c r="BI84" s="7">
        <f>BI44</f>
        <v>7.2364453703196094E-3</v>
      </c>
      <c r="BJ84" s="7">
        <f>BJ44</f>
        <v>6.9075160353050816E-3</v>
      </c>
      <c r="BK84" s="7">
        <f>BK44</f>
        <v>1.578860808069733E-2</v>
      </c>
      <c r="BL84" s="7">
        <f>BL44</f>
        <v>6.6553368784606104E-2</v>
      </c>
      <c r="BM84" s="7">
        <f>BM44</f>
        <v>0.91107943643440603</v>
      </c>
      <c r="BN84" s="7">
        <f>BN44</f>
        <v>1.6446466750726386E-4</v>
      </c>
      <c r="BO84" s="7"/>
      <c r="BP84" s="7">
        <f>BP44</f>
        <v>0.83754523707293138</v>
      </c>
      <c r="BQ84" s="7">
        <f>BQ44</f>
        <v>0.79252261159324766</v>
      </c>
      <c r="BR84" s="7">
        <f>BR44</f>
        <v>9.8392471346442564E-2</v>
      </c>
      <c r="BS84" s="7">
        <f>BS44</f>
        <v>0.5099783954007836</v>
      </c>
      <c r="BT84" s="7">
        <f>BT44</f>
        <v>7.6641400270972937E-2</v>
      </c>
      <c r="BU84" s="7">
        <f>BU44</f>
        <v>4.5259804460068109E-2</v>
      </c>
      <c r="BV84" s="7">
        <f>BV44</f>
        <v>6.2250540114980407E-2</v>
      </c>
      <c r="BW84" s="7">
        <f>BW44</f>
        <v>0.20747738840675234</v>
      </c>
      <c r="BX84" s="7">
        <f>BX44</f>
        <v>6.1261855066095425E-2</v>
      </c>
      <c r="BY84" s="7">
        <f>BY44</f>
        <v>6.7999560584422719E-2</v>
      </c>
      <c r="BZ84" s="7">
        <f>BZ44</f>
        <v>2.6364934636932878E-2</v>
      </c>
      <c r="CA84" s="7">
        <f>CA44</f>
        <v>3.4933538393936064E-2</v>
      </c>
      <c r="CB84" s="7">
        <f>CB44</f>
        <v>1.6917499725365263E-2</v>
      </c>
      <c r="CC84" s="7">
        <f>CC44</f>
        <v>0.50620674502911123</v>
      </c>
      <c r="CD84" s="7">
        <f>CD44</f>
        <v>0.81698495370370372</v>
      </c>
      <c r="CE84" s="7">
        <f>CE44</f>
        <v>6.0980902777777776E-2</v>
      </c>
      <c r="CF84" s="7">
        <f>CF44</f>
        <v>0.54578993055555558</v>
      </c>
      <c r="CG84" s="7">
        <f>CG44</f>
        <v>9.8668981481481483E-2</v>
      </c>
      <c r="CH84" s="7">
        <f>CH44</f>
        <v>5.6061921296296294E-2</v>
      </c>
      <c r="CI84" s="7">
        <f>CI44</f>
        <v>5.5483217592592594E-2</v>
      </c>
      <c r="CJ84" s="7">
        <f>CJ44</f>
        <v>0.18301504629629631</v>
      </c>
      <c r="CK84" s="7">
        <f>CK44</f>
        <v>5.46875E-2</v>
      </c>
      <c r="CL84" s="7">
        <f>CL44</f>
        <v>6.25E-2</v>
      </c>
      <c r="CM84" s="7">
        <f>CM44</f>
        <v>7.3061342592592596E-3</v>
      </c>
      <c r="CN84" s="7">
        <f>CN44</f>
        <v>4.1449652777777776E-2</v>
      </c>
      <c r="CO84" s="7">
        <f>CO44</f>
        <v>1.7071759259259259E-2</v>
      </c>
      <c r="CP84" s="7">
        <f>CP44</f>
        <v>0.49379325497088872</v>
      </c>
      <c r="CQ84" s="7">
        <f>CQ44</f>
        <v>0.76744530960326285</v>
      </c>
      <c r="CR84" s="7">
        <f>CR44</f>
        <v>0.13674453096032629</v>
      </c>
      <c r="CS84" s="7">
        <f>CS44</f>
        <v>0.47326659251019654</v>
      </c>
      <c r="CT84" s="7">
        <f>CT44</f>
        <v>5.4060066740823136E-2</v>
      </c>
      <c r="CU84" s="7">
        <f>CU44</f>
        <v>3.4186132740081573E-2</v>
      </c>
      <c r="CV84" s="7">
        <f>CV44</f>
        <v>6.918798665183537E-2</v>
      </c>
      <c r="CW84" s="7">
        <f>CW44</f>
        <v>0.23255469039673712</v>
      </c>
      <c r="CX84" s="7">
        <f>CX44</f>
        <v>6.8001483129403045E-2</v>
      </c>
      <c r="CY84" s="7">
        <f>CY44</f>
        <v>7.3637374860956617E-2</v>
      </c>
      <c r="CZ84" s="7">
        <f>CZ44</f>
        <v>4.5902855024100853E-2</v>
      </c>
      <c r="DA84" s="7">
        <f>DA44</f>
        <v>2.825361512791991E-2</v>
      </c>
      <c r="DB84" s="7">
        <f>DB44</f>
        <v>1.6759362254356692E-2</v>
      </c>
      <c r="DC84" s="7"/>
      <c r="DD84" s="7">
        <f>DD44</f>
        <v>0.56158375759062751</v>
      </c>
      <c r="DE84" s="7">
        <f>DE44</f>
        <v>0.29105072686008709</v>
      </c>
      <c r="DF84" s="7">
        <f>DF44</f>
        <v>8.8388640127583878E-2</v>
      </c>
      <c r="DG84" s="7">
        <f>DG44</f>
        <v>2.7080905354842668E-2</v>
      </c>
      <c r="DH84" s="7">
        <f>DH44</f>
        <v>9.2314297981966505E-3</v>
      </c>
      <c r="DI84" s="7"/>
      <c r="DJ84" s="7">
        <f>DJ44</f>
        <v>5.8946206219714165E-2</v>
      </c>
      <c r="DK84" s="7">
        <f>DK44</f>
        <v>7.4710176041219406E-2</v>
      </c>
      <c r="DL84" s="7">
        <f>DL44</f>
        <v>0.84367907747040427</v>
      </c>
      <c r="DM84" s="7">
        <f>DM44</f>
        <v>0.85263448445071455</v>
      </c>
      <c r="DN84" s="7"/>
      <c r="DO84" s="7"/>
      <c r="DP84" s="7">
        <f>DP44</f>
        <v>0.14944533593804507</v>
      </c>
      <c r="DQ84" s="7">
        <f>DQ44</f>
        <v>0.1236307821112119</v>
      </c>
      <c r="DR84" s="7">
        <f>DR44</f>
        <v>8.9409056024558717E-2</v>
      </c>
      <c r="DS84" s="7">
        <f>DS44</f>
        <v>0.50460475825019191</v>
      </c>
      <c r="DT84" s="7">
        <f>DT44</f>
        <v>0.13291006767599248</v>
      </c>
      <c r="DU84" s="7"/>
      <c r="DV84" s="7"/>
      <c r="DW84" s="7" t="e">
        <f>DW44</f>
        <v>#DIV/0!</v>
      </c>
      <c r="DX84" s="7" t="e">
        <f>DX44</f>
        <v>#DIV/0!</v>
      </c>
      <c r="DY84" s="7"/>
      <c r="DZ84" s="31" t="str">
        <f>DZ44</f>
        <v>722/10k</v>
      </c>
      <c r="EA84" s="7">
        <f>EA44</f>
        <v>5.7971014492753624E-2</v>
      </c>
      <c r="EB84" s="7">
        <f>EB44</f>
        <v>0.53623188405797106</v>
      </c>
      <c r="EC84" s="7">
        <f>EC44</f>
        <v>0.40579710144927539</v>
      </c>
      <c r="ED84" s="7">
        <f>ED44</f>
        <v>0.53140096618357491</v>
      </c>
      <c r="EE84" s="7">
        <f>EE44</f>
        <v>0.46859903381642515</v>
      </c>
      <c r="EF84" s="7"/>
      <c r="EG84" s="7"/>
      <c r="EH84" s="7">
        <f>EH44</f>
        <v>9.7435897435897437E-2</v>
      </c>
      <c r="EI84" s="7">
        <f>EI44</f>
        <v>3.5897435897435895E-2</v>
      </c>
      <c r="EJ84" s="7">
        <f>EJ44</f>
        <v>0.27179487179487177</v>
      </c>
      <c r="EK84" s="7">
        <f>EK44</f>
        <v>0.18461538461538463</v>
      </c>
      <c r="EL84" s="7">
        <f>EL44</f>
        <v>0.2153846153846154</v>
      </c>
      <c r="EM84" s="7">
        <f>EM44</f>
        <v>0.19487179487179487</v>
      </c>
      <c r="EN84" s="7">
        <f>EN44</f>
        <v>0.55897435897435899</v>
      </c>
      <c r="EO84" s="7">
        <f>EO44</f>
        <v>0.44102564102564101</v>
      </c>
      <c r="EP84" s="7">
        <f>EP44</f>
        <v>4.1025641025641026E-2</v>
      </c>
      <c r="EQ84" s="7">
        <f>EQ44</f>
        <v>1.5384615384615385E-2</v>
      </c>
      <c r="ER84" s="7">
        <f>ER44</f>
        <v>7.179487179487179E-2</v>
      </c>
      <c r="ES84" s="7">
        <f>ES44</f>
        <v>0.87179487179487181</v>
      </c>
      <c r="ET84" s="7">
        <f>ET44</f>
        <v>0.47179487179487178</v>
      </c>
      <c r="EU84" s="7">
        <f>EU44</f>
        <v>0.4358974358974359</v>
      </c>
      <c r="EV84" s="7">
        <f>EV44</f>
        <v>9.2307692307692313E-2</v>
      </c>
      <c r="EW84" s="7">
        <f>EW44</f>
        <v>0.2153846153846154</v>
      </c>
      <c r="EX84" s="7">
        <f>EX44</f>
        <v>0.42564102564102563</v>
      </c>
      <c r="EY84" s="7">
        <f>EY44</f>
        <v>0.26666666666666666</v>
      </c>
      <c r="EZ84" s="7">
        <f>EZ44</f>
        <v>9.2307692307692313E-2</v>
      </c>
      <c r="FA84" s="7"/>
      <c r="FB84" s="7"/>
      <c r="FC84" s="7">
        <f>FC44</f>
        <v>0.15625</v>
      </c>
      <c r="FD84" s="7">
        <f>FD44</f>
        <v>0.75</v>
      </c>
      <c r="FE84" s="7">
        <f>FE44</f>
        <v>9.375E-2</v>
      </c>
      <c r="FF84" s="7">
        <f>FF44</f>
        <v>0</v>
      </c>
      <c r="FG84" s="7">
        <f>FG44</f>
        <v>0.21875</v>
      </c>
      <c r="FH84" s="7">
        <f>FH44</f>
        <v>0.78125</v>
      </c>
      <c r="FI84" s="7">
        <f>FI44</f>
        <v>0.125</v>
      </c>
      <c r="FJ84" s="7">
        <f>FJ44</f>
        <v>0.1875</v>
      </c>
      <c r="FK84" s="7">
        <f>FK44</f>
        <v>0.125</v>
      </c>
      <c r="FL84" s="7">
        <f>FL44</f>
        <v>0.25</v>
      </c>
      <c r="FM84" s="7">
        <f>FM44</f>
        <v>0.3125</v>
      </c>
      <c r="FN84" s="7">
        <f>FN44</f>
        <v>3.125E-2</v>
      </c>
      <c r="FO84" s="7">
        <f>FO44</f>
        <v>0.96875</v>
      </c>
      <c r="FP84" s="7">
        <f>FP44</f>
        <v>9.375E-2</v>
      </c>
      <c r="FQ84" s="7">
        <f>FQ44</f>
        <v>0.5</v>
      </c>
      <c r="FR84" s="7">
        <f>FR44</f>
        <v>0.40625</v>
      </c>
      <c r="FS84" s="40">
        <f>FS43</f>
        <v>19112</v>
      </c>
      <c r="FT84" s="43">
        <f>FT43</f>
        <v>32.200000000000003</v>
      </c>
      <c r="FU84" s="7">
        <f>FU44</f>
        <v>8.7999999999999995E-2</v>
      </c>
      <c r="FV84" s="7">
        <f>FV44</f>
        <v>6.0000000000000001E-3</v>
      </c>
      <c r="FW84" s="7">
        <f>FW44</f>
        <v>0</v>
      </c>
      <c r="FX84" s="7">
        <f>FX44</f>
        <v>0.03</v>
      </c>
      <c r="FY84" s="7">
        <f>FY44</f>
        <v>0.17199999999999999</v>
      </c>
      <c r="FZ84" s="7">
        <f>FZ44</f>
        <v>0.26500000000000001</v>
      </c>
      <c r="GA84" s="7">
        <f>GA44</f>
        <v>0.19600000000000001</v>
      </c>
      <c r="GB84" s="7">
        <f>GB44</f>
        <v>0.16</v>
      </c>
      <c r="GC84" s="7">
        <f>GC44</f>
        <v>0.17699999999999999</v>
      </c>
      <c r="GD84" s="7"/>
      <c r="GE84" s="50">
        <f>GE43</f>
        <v>33368.1</v>
      </c>
      <c r="GF84" s="7">
        <f>GF44</f>
        <v>0.10199999999999999</v>
      </c>
      <c r="GG84" s="7">
        <f>GG44</f>
        <v>3.3000000000000002E-2</v>
      </c>
      <c r="GH84" s="7">
        <f>GH44</f>
        <v>0.36399999999999999</v>
      </c>
      <c r="GI84" s="7">
        <f>GI44</f>
        <v>0.17799999999999999</v>
      </c>
      <c r="GJ84" s="7">
        <f>GJ44</f>
        <v>0.128</v>
      </c>
      <c r="GK84" s="7">
        <f>GK44</f>
        <v>7.1999999999999995E-2</v>
      </c>
      <c r="GL84" s="7">
        <f>GL44</f>
        <v>3.5999999999999997E-2</v>
      </c>
      <c r="GM84" s="7">
        <f>GM44</f>
        <v>3.4000000000000002E-2</v>
      </c>
      <c r="GN84" s="7">
        <f>GN44</f>
        <v>8.9999999999999993E-3</v>
      </c>
      <c r="GO84" s="7">
        <f>GO44</f>
        <v>2E-3</v>
      </c>
      <c r="GP84" s="50">
        <f>GP43</f>
        <v>116364</v>
      </c>
      <c r="GQ84" s="43">
        <f>GQ43</f>
        <v>3.4872827640770678</v>
      </c>
      <c r="GR84" s="7"/>
      <c r="GS84" s="7">
        <f>GS44</f>
        <v>0.219</v>
      </c>
      <c r="GT84" s="7">
        <f>GT44</f>
        <v>0.44400000000000001</v>
      </c>
      <c r="GU84" s="7">
        <f>GU44</f>
        <v>0.22800000000000001</v>
      </c>
      <c r="GV84" s="7">
        <f>GV44</f>
        <v>0.109</v>
      </c>
      <c r="GW84" s="7"/>
      <c r="GX84" s="7">
        <f>GX44</f>
        <v>0.52400000000000002</v>
      </c>
      <c r="GY84" s="7">
        <f>GY44</f>
        <v>6.5000000000000002E-2</v>
      </c>
      <c r="GZ84" s="7"/>
      <c r="HA84" s="7">
        <f>HA44</f>
        <v>0.67800000000000005</v>
      </c>
      <c r="HB84" s="7">
        <f>HB44</f>
        <v>0.51900000000000002</v>
      </c>
      <c r="HC84" s="7">
        <f>HC44</f>
        <v>0.84499999999999997</v>
      </c>
      <c r="HD84" s="7">
        <f>HD44</f>
        <v>0.71199999999999997</v>
      </c>
      <c r="HE84" s="7">
        <f>HE44</f>
        <v>0.254</v>
      </c>
      <c r="HF84" s="7">
        <f>HF44</f>
        <v>0.95199999999999996</v>
      </c>
      <c r="HG84" s="7">
        <f>HG44</f>
        <v>0.878</v>
      </c>
      <c r="HH84" s="7">
        <f>HH44</f>
        <v>0.877</v>
      </c>
      <c r="HI84" s="7"/>
      <c r="HJ84" s="7">
        <f>HJ44</f>
        <v>0.80400000000000005</v>
      </c>
      <c r="HK84" s="7">
        <f>HK44</f>
        <v>0.73399999999999999</v>
      </c>
      <c r="HL84" s="7">
        <f>HL44</f>
        <v>0.72899999999999998</v>
      </c>
      <c r="HM84" s="7">
        <f>HM44</f>
        <v>0.35</v>
      </c>
      <c r="HN84" s="7">
        <f>HN44</f>
        <v>9.6000000000000002E-2</v>
      </c>
      <c r="HO84" s="7">
        <f>HO44</f>
        <v>9.9000000000000005E-2</v>
      </c>
      <c r="HP84" s="7">
        <f>HP44</f>
        <v>5.7000000000000002E-2</v>
      </c>
      <c r="HQ84" s="7">
        <f>HQ44</f>
        <v>0</v>
      </c>
      <c r="HR84" s="7">
        <f>HR44</f>
        <v>0.187</v>
      </c>
      <c r="HS84" s="7">
        <f>HS44</f>
        <v>0.161</v>
      </c>
      <c r="HT84" s="7"/>
      <c r="HU84" s="7">
        <f>HU44</f>
        <v>4.0000000000000001E-3</v>
      </c>
      <c r="HV84" s="7">
        <f>HV44</f>
        <v>1.6E-2</v>
      </c>
      <c r="HW84" s="7">
        <f>HW44</f>
        <v>0.66500000000000004</v>
      </c>
      <c r="HX84" s="7">
        <f>HX44</f>
        <v>0.13</v>
      </c>
      <c r="HY84" s="7">
        <f>HY44</f>
        <v>1.9E-2</v>
      </c>
      <c r="HZ84" s="7">
        <f>HZ44</f>
        <v>0.16600000000000001</v>
      </c>
      <c r="IA84" s="7"/>
      <c r="IB84" s="7">
        <f>IB44</f>
        <v>0.222</v>
      </c>
      <c r="IC84" s="7">
        <f>IC44</f>
        <v>0.29699999999999999</v>
      </c>
      <c r="ID84" s="7">
        <f>ID44</f>
        <v>0.23499999999999999</v>
      </c>
      <c r="IE84" s="7">
        <f>IE44</f>
        <v>0.123</v>
      </c>
      <c r="IF84" s="7">
        <f>IF44</f>
        <v>0.107</v>
      </c>
      <c r="IG84" s="7">
        <f>IG44</f>
        <v>1.6E-2</v>
      </c>
      <c r="IH84" s="7"/>
      <c r="II84" s="7">
        <f>II44</f>
        <v>0.90500000000000003</v>
      </c>
      <c r="IJ84" s="7">
        <f>IJ44</f>
        <v>5.0999999999999997E-2</v>
      </c>
      <c r="IK84" s="7">
        <f>IK44</f>
        <v>1.7000000000000001E-2</v>
      </c>
      <c r="IL84" s="7">
        <f>IL44</f>
        <v>2.7E-2</v>
      </c>
      <c r="IM84" s="7"/>
      <c r="IN84" s="7">
        <f>IN44</f>
        <v>0.112</v>
      </c>
      <c r="IO84" s="7">
        <f>IO44</f>
        <v>0.19800000000000001</v>
      </c>
      <c r="IP84" s="7">
        <f>IP44</f>
        <v>4.3999999999999997E-2</v>
      </c>
      <c r="IQ84" s="7">
        <f>IQ44</f>
        <v>0.20100000000000001</v>
      </c>
      <c r="IR84" s="7">
        <f>IR44</f>
        <v>6.7000000000000004E-2</v>
      </c>
      <c r="IS84" s="7">
        <f>IS44</f>
        <v>8.8999999999999996E-2</v>
      </c>
      <c r="IT84" s="7">
        <f>IT44</f>
        <v>0.16700000000000001</v>
      </c>
      <c r="IU84" s="7">
        <f>IU44</f>
        <v>5.8000000000000003E-2</v>
      </c>
      <c r="IV84" s="7">
        <f>IV44</f>
        <v>8.7999999999999995E-2</v>
      </c>
      <c r="IW84" s="7">
        <f>IW44</f>
        <v>0.14899999999999999</v>
      </c>
      <c r="IX84" s="7">
        <f>IX44</f>
        <v>0.10100000000000001</v>
      </c>
      <c r="IY84" s="7">
        <f>IY44</f>
        <v>3.5999999999999997E-2</v>
      </c>
      <c r="IZ84" s="7">
        <f>IZ44</f>
        <v>8.8999999999999996E-2</v>
      </c>
      <c r="JA84" s="7">
        <f>JA44</f>
        <v>0.25800000000000001</v>
      </c>
      <c r="JB84" s="7">
        <f>JB44</f>
        <v>0.13300000000000001</v>
      </c>
      <c r="JC84" s="7">
        <f>JC44</f>
        <v>0.77200000000000002</v>
      </c>
      <c r="JD84" s="7">
        <f>JD44</f>
        <v>5.1999999999999998E-2</v>
      </c>
      <c r="JE84" s="7">
        <f>JE44</f>
        <v>5.8000000000000003E-2</v>
      </c>
      <c r="JF84" s="7">
        <f>JF44</f>
        <v>0.05</v>
      </c>
      <c r="JG84" s="7">
        <f>JG44</f>
        <v>6.7000000000000004E-2</v>
      </c>
      <c r="JH84" s="7">
        <f>JH44</f>
        <v>0.439</v>
      </c>
      <c r="JI84" s="7">
        <f>JI44</f>
        <v>8.4000000000000005E-2</v>
      </c>
      <c r="JJ84" s="7">
        <f>JJ44</f>
        <v>0.151</v>
      </c>
      <c r="JK84" s="7">
        <f>JK44</f>
        <v>0.13100000000000001</v>
      </c>
      <c r="JL84" s="7">
        <f>JL44</f>
        <v>0.19500000000000001</v>
      </c>
      <c r="JM84" s="7"/>
      <c r="JN84" s="7"/>
      <c r="JO84" s="7">
        <f>JO44</f>
        <v>8.3772234920003977E-2</v>
      </c>
      <c r="JP84" s="7">
        <f>JP44</f>
        <v>0.25558978435854118</v>
      </c>
      <c r="JQ84" s="7">
        <f>JQ44</f>
        <v>0.16799165258869125</v>
      </c>
      <c r="JR84" s="7">
        <f>JR44</f>
        <v>0.11462784457915134</v>
      </c>
      <c r="JS84" s="7">
        <f>JS44</f>
        <v>7.3238596839908576E-2</v>
      </c>
      <c r="JT84" s="7">
        <f>JT44</f>
        <v>7.3785153532743716E-2</v>
      </c>
      <c r="JU84" s="7">
        <f>JU44</f>
        <v>7.9996025042233923E-2</v>
      </c>
      <c r="JV84" s="7">
        <f>JV44</f>
        <v>2.6085660339858888E-2</v>
      </c>
      <c r="JW84" s="7">
        <f>JW44</f>
        <v>0.12491304779886714</v>
      </c>
      <c r="JX84" s="7">
        <f>JX44</f>
        <v>0.10717479876776309</v>
      </c>
      <c r="JY84" s="7">
        <f>JY44</f>
        <v>8.9337175792507204E-2</v>
      </c>
      <c r="JZ84" s="7">
        <f>JZ44</f>
        <v>1.7837622975255887E-2</v>
      </c>
      <c r="KA84" s="1"/>
      <c r="KB84" s="7">
        <f>KB44</f>
        <v>0.95424799999999999</v>
      </c>
      <c r="KC84" s="7">
        <f>KC44</f>
        <v>0.66339799999999993</v>
      </c>
      <c r="KD84" s="7">
        <f>KD44</f>
        <v>0.93790799999999996</v>
      </c>
      <c r="KE84" s="7">
        <f>KE44</f>
        <v>0.70915099999999998</v>
      </c>
      <c r="KF84" s="7">
        <f>KF44</f>
        <v>0.87581700000000007</v>
      </c>
      <c r="KG84" s="7">
        <f>KG44</f>
        <v>0.37254900000000002</v>
      </c>
      <c r="KH84" s="7">
        <f>KH44</f>
        <v>0.51634000000000002</v>
      </c>
      <c r="KI84" s="7">
        <f>KI44</f>
        <v>0.54248300000000005</v>
      </c>
      <c r="KJ84" s="7">
        <f>KJ44</f>
        <v>0.67320199999999997</v>
      </c>
      <c r="KK84" s="7">
        <f>KK44</f>
        <v>0.83986900000000009</v>
      </c>
      <c r="KL84" s="7">
        <f>KL44</f>
        <v>0.85</v>
      </c>
      <c r="KM84" s="7">
        <f>KM44</f>
        <v>0.92156899999999997</v>
      </c>
      <c r="KN84" s="7">
        <f>KN44</f>
        <v>0.50980300000000001</v>
      </c>
      <c r="KO84" s="7">
        <f>KO44</f>
        <v>0.55555500000000002</v>
      </c>
      <c r="KP84" s="7">
        <f>KP44</f>
        <v>0.87165800000000004</v>
      </c>
      <c r="KQ84" s="7">
        <f>KQ44</f>
        <v>0.74182999999999999</v>
      </c>
      <c r="KR84" s="7">
        <f>KR44</f>
        <v>0.83006500000000005</v>
      </c>
      <c r="KS84" s="7">
        <f>KS44</f>
        <v>0.62418300000000004</v>
      </c>
      <c r="KT84" s="7">
        <f>KT44</f>
        <v>0.60457500000000008</v>
      </c>
      <c r="KU84" s="7">
        <f>KU44</f>
        <v>0.62091499999999999</v>
      </c>
      <c r="KV84" s="7">
        <f>KV44</f>
        <v>0.41176499999999999</v>
      </c>
      <c r="KW84" s="7">
        <f>KW44</f>
        <v>0.71895500000000001</v>
      </c>
      <c r="KX84" s="7">
        <f>KX44</f>
        <v>0.89</v>
      </c>
      <c r="KY84" s="7">
        <f>KY44</f>
        <v>0.9</v>
      </c>
      <c r="KZ84" s="7">
        <f>KZ44</f>
        <v>0.88</v>
      </c>
      <c r="LA84" s="7">
        <f>LA44</f>
        <v>0.57516299999999998</v>
      </c>
      <c r="LB84" s="7">
        <f>LB44</f>
        <v>0.473856</v>
      </c>
      <c r="LC84" s="7">
        <f>LC44</f>
        <v>0.313726</v>
      </c>
      <c r="LD84" s="7">
        <f>LD44</f>
        <v>0.70261400000000007</v>
      </c>
      <c r="LE84" s="7">
        <f>LE44</f>
        <v>0.62091499999999999</v>
      </c>
      <c r="LF84" s="7">
        <f>LF44</f>
        <v>0.58823500000000006</v>
      </c>
      <c r="LG84" s="1"/>
      <c r="LH84" s="1"/>
      <c r="LI84" s="7"/>
      <c r="LJ84" s="66">
        <f>LJ44</f>
        <v>0</v>
      </c>
      <c r="LK84" s="66">
        <f>LK44</f>
        <v>0</v>
      </c>
      <c r="LL84" s="7">
        <f>LL44</f>
        <v>0</v>
      </c>
      <c r="LM84" s="7">
        <f>LM44</f>
        <v>0.2</v>
      </c>
      <c r="LN84" s="7">
        <f>LN44</f>
        <v>0</v>
      </c>
      <c r="LO84" s="7">
        <f>LO44</f>
        <v>2.8571428571428571E-2</v>
      </c>
      <c r="LP84" s="7">
        <f>LP44</f>
        <v>0</v>
      </c>
      <c r="LQ84" s="7">
        <f>LQ44</f>
        <v>0.88571428571428568</v>
      </c>
      <c r="LR84" s="7">
        <f>LR44</f>
        <v>0</v>
      </c>
      <c r="LS84" s="7">
        <f>LS44</f>
        <v>0</v>
      </c>
      <c r="LT84" s="1"/>
      <c r="LU84" s="7">
        <f>LU44</f>
        <v>0.14611869960251034</v>
      </c>
      <c r="LV84" s="7">
        <f>LV44</f>
        <v>0.25804242408070166</v>
      </c>
      <c r="LW84" s="1"/>
      <c r="LX84" s="1"/>
      <c r="LY84" s="7">
        <f>LY44</f>
        <v>0</v>
      </c>
      <c r="LZ84" s="7">
        <f>LZ44</f>
        <v>0</v>
      </c>
      <c r="MA84" s="7">
        <f>MA44</f>
        <v>0</v>
      </c>
      <c r="MB84" s="1"/>
      <c r="MC84" s="7">
        <f>MC44</f>
        <v>0</v>
      </c>
      <c r="MD84" s="7">
        <f>MD44</f>
        <v>0</v>
      </c>
      <c r="ME84" s="7">
        <f>ME44</f>
        <v>0</v>
      </c>
      <c r="MF84" s="7">
        <f>MF44</f>
        <v>0</v>
      </c>
      <c r="MG84" s="7">
        <f>MG44</f>
        <v>0.77300000000000002</v>
      </c>
      <c r="MH84" s="81">
        <f>MH44</f>
        <v>6.7472244372201429</v>
      </c>
      <c r="MI84" s="7">
        <f>MI44</f>
        <v>0.73199999999999998</v>
      </c>
      <c r="MJ84" s="81">
        <f>MJ44</f>
        <v>12.574372814819357</v>
      </c>
      <c r="MK84" s="7">
        <f>MK44</f>
        <v>0.627</v>
      </c>
      <c r="ML84" s="81">
        <f>ML44</f>
        <v>124.82365208857264</v>
      </c>
      <c r="MM84" s="81">
        <f>MM44</f>
        <v>797.39925167147146</v>
      </c>
      <c r="MN84" s="81">
        <f>MN44</f>
        <v>142.61178924124394</v>
      </c>
      <c r="MO84" s="81">
        <f>MO44</f>
        <v>5.8271483775992143</v>
      </c>
      <c r="MP84" s="7">
        <f>MP44</f>
        <v>0.30399999999999999</v>
      </c>
      <c r="MQ84" s="81">
        <f>MQ44</f>
        <v>72.686008710053358</v>
      </c>
      <c r="MR84" s="7">
        <f>MR44</f>
        <v>0.68200000000000005</v>
      </c>
      <c r="MS84" s="81">
        <f>MS44</f>
        <v>59.804943875360358</v>
      </c>
      <c r="MT84" s="7">
        <f>MT44</f>
        <v>0.13300000000000001</v>
      </c>
      <c r="MU84" s="81">
        <f>MU44</f>
        <v>101.82175059804943</v>
      </c>
      <c r="MV84" s="81">
        <f>MV44</f>
        <v>0.30669201987364286</v>
      </c>
      <c r="MW84" s="81">
        <f>MW44</f>
        <v>3.3736122186100714</v>
      </c>
      <c r="MX84" s="81">
        <f>MX44</f>
        <v>10.7342206955775</v>
      </c>
      <c r="MY84" s="81">
        <f>MY44</f>
        <v>22.388517450775929</v>
      </c>
      <c r="MZ84" s="7">
        <f>MZ44</f>
        <v>0.57499999999999996</v>
      </c>
      <c r="NA84" s="1"/>
      <c r="NB84" s="7"/>
      <c r="NC84" s="7">
        <f>NC44</f>
        <v>0.50017259233690026</v>
      </c>
      <c r="ND84" s="7">
        <f>ND44</f>
        <v>0.49982740766309974</v>
      </c>
      <c r="NE84" s="7">
        <f>NE44</f>
        <v>4.7415822010230022E-2</v>
      </c>
      <c r="NF84" s="7">
        <f>NF44</f>
        <v>3.458122822983023E-2</v>
      </c>
      <c r="NG84" s="7">
        <f>NG44</f>
        <v>1.8451689835880379E-2</v>
      </c>
      <c r="NH84" s="7">
        <f>NH44</f>
        <v>0.14133743370885241</v>
      </c>
      <c r="NI84" s="7">
        <f>NI44</f>
        <v>0.49596761540151252</v>
      </c>
      <c r="NJ84" s="7">
        <f>NJ44</f>
        <v>0.17820943295572222</v>
      </c>
      <c r="NK84" s="7">
        <f>NK44</f>
        <v>7.0856999403771923E-2</v>
      </c>
      <c r="NL84" s="7">
        <f>NL44</f>
        <v>1.3179778454200269E-2</v>
      </c>
      <c r="NM84" s="7">
        <f>NM44</f>
        <v>0.10044874007594062</v>
      </c>
      <c r="NN84" s="7">
        <f>NN44</f>
        <v>0.14133743370885241</v>
      </c>
      <c r="NO84" s="7">
        <f>NO44</f>
        <v>0.49596761540151252</v>
      </c>
      <c r="NP84" s="7">
        <f>NP44</f>
        <v>0.17820943295572222</v>
      </c>
      <c r="NQ84" s="7">
        <f>NQ44</f>
        <v>8.40367778579722E-2</v>
      </c>
    </row>
    <row r="85" spans="1:381">
      <c r="A85" s="7" t="str">
        <f>A47</f>
        <v>Leith %</v>
      </c>
      <c r="B85" s="7"/>
      <c r="C85" s="7">
        <f>C47</f>
        <v>0.49322514267965989</v>
      </c>
      <c r="D85" s="7">
        <f>D47</f>
        <v>0.50677485732034011</v>
      </c>
      <c r="E85" s="7">
        <f>E47</f>
        <v>6.1769616026711188E-2</v>
      </c>
      <c r="F85" s="7">
        <f>F47</f>
        <v>5.307295104243507E-2</v>
      </c>
      <c r="G85" s="7">
        <f>G47</f>
        <v>2.263462359746865E-2</v>
      </c>
      <c r="H85" s="7">
        <f>H47</f>
        <v>9.2790309430446097E-2</v>
      </c>
      <c r="I85" s="7">
        <f>I47</f>
        <v>0.51007493108669488</v>
      </c>
      <c r="J85" s="7">
        <f>J47</f>
        <v>0.15207516403307839</v>
      </c>
      <c r="K85" s="7">
        <f>K47</f>
        <v>9.4770353690258963E-2</v>
      </c>
      <c r="L85" s="7">
        <f>L47</f>
        <v>1.2812051092906783E-2</v>
      </c>
      <c r="M85" s="7">
        <f>M47</f>
        <v>0.1374771906666149</v>
      </c>
      <c r="N85" s="7">
        <f>N47</f>
        <v>9.2790309430446097E-2</v>
      </c>
      <c r="O85" s="7">
        <f>O47</f>
        <v>0.51007493108669488</v>
      </c>
      <c r="P85" s="7">
        <f>P47</f>
        <v>0.15207516403307839</v>
      </c>
      <c r="Q85" s="7">
        <f>Q47</f>
        <v>0.10758240478316575</v>
      </c>
      <c r="R85" s="7"/>
      <c r="S85" s="7">
        <f>S47</f>
        <v>9.1403124764133148E-2</v>
      </c>
      <c r="T85" s="7">
        <f>T47</f>
        <v>0.36606536342365459</v>
      </c>
      <c r="U85" s="7">
        <f>U47</f>
        <v>5.2758698769718469E-2</v>
      </c>
      <c r="V85" s="7">
        <f>V47</f>
        <v>0.30651369914710547</v>
      </c>
      <c r="W85" s="7">
        <f>W47</f>
        <v>9.6837497169597705E-2</v>
      </c>
      <c r="X85" s="7">
        <f>X47</f>
        <v>6.717488112310363E-2</v>
      </c>
      <c r="Y85" s="7">
        <f>Y47</f>
        <v>1.9246735602686995E-2</v>
      </c>
      <c r="Z85" s="7"/>
      <c r="AA85" s="7">
        <f>AA47</f>
        <v>0.46931843912748133</v>
      </c>
      <c r="AB85" s="7">
        <f>AB47</f>
        <v>1.1472563967091856E-2</v>
      </c>
      <c r="AC85" s="7">
        <f>AC47</f>
        <v>0.10219639218054193</v>
      </c>
      <c r="AD85" s="7">
        <f>AD47</f>
        <v>0.13306664653936146</v>
      </c>
      <c r="AE85" s="7">
        <f>AE47</f>
        <v>0.27700203788965205</v>
      </c>
      <c r="AF85" s="7">
        <f>AF47</f>
        <v>6.9439202958713865E-3</v>
      </c>
      <c r="AG85" s="7">
        <f>AG47</f>
        <v>0</v>
      </c>
      <c r="AH85" s="7"/>
      <c r="AI85" s="7">
        <f>AI47</f>
        <v>9.9630160766850332E-3</v>
      </c>
      <c r="AJ85" s="7">
        <f>AJ47</f>
        <v>0.10038493471205374</v>
      </c>
      <c r="AK85" s="7">
        <f>AK47</f>
        <v>0.66593705185297003</v>
      </c>
      <c r="AL85" s="7">
        <f>AL47</f>
        <v>0.176768057966639</v>
      </c>
      <c r="AM85" s="7">
        <f>AM47</f>
        <v>4.6946939391652197E-2</v>
      </c>
      <c r="AN85" s="7"/>
      <c r="AO85" s="7"/>
      <c r="AP85" s="7">
        <f>AP47</f>
        <v>0.45746848818778774</v>
      </c>
      <c r="AQ85" s="7">
        <f>AQ47</f>
        <v>0.33979923013057589</v>
      </c>
      <c r="AR85" s="7">
        <f>AR47</f>
        <v>0.18144765642690014</v>
      </c>
      <c r="AS85" s="7">
        <f>AS47</f>
        <v>1.9699599969809044E-2</v>
      </c>
      <c r="AT85" s="7">
        <f>AT47</f>
        <v>1.5850252849271642E-3</v>
      </c>
      <c r="AU85" s="7">
        <f>AU47</f>
        <v>3.1021209147860215E-2</v>
      </c>
      <c r="AV85" s="7">
        <f>AV47</f>
        <v>0.14808664804890936</v>
      </c>
      <c r="AW85" s="7"/>
      <c r="AX85" s="7">
        <f>AX47</f>
        <v>1.3318856315598987E-2</v>
      </c>
      <c r="AY85" s="7">
        <f>AY47</f>
        <v>0.33564965617082881</v>
      </c>
      <c r="AZ85" s="7">
        <f>AZ47</f>
        <v>0.31292073832790446</v>
      </c>
      <c r="BA85" s="7">
        <f>BA47</f>
        <v>2.714440825190011E-2</v>
      </c>
      <c r="BB85" s="7">
        <f>BB47</f>
        <v>4.9945711183496198E-3</v>
      </c>
      <c r="BC85" s="7">
        <f>BC47</f>
        <v>4.379297864639884E-2</v>
      </c>
      <c r="BD85" s="7">
        <f>BD47</f>
        <v>0.15642417661961636</v>
      </c>
      <c r="BE85" s="7">
        <f>BE47</f>
        <v>9.5548317046688386E-3</v>
      </c>
      <c r="BF85" s="7">
        <f>BF47</f>
        <v>9.6199782844733989E-2</v>
      </c>
      <c r="BG85" s="7"/>
      <c r="BH85" s="7">
        <f>BH47</f>
        <v>2.6101963040195585E-2</v>
      </c>
      <c r="BI85" s="7">
        <f>BI47</f>
        <v>2.3009994966563602E-2</v>
      </c>
      <c r="BJ85" s="7">
        <f>BJ47</f>
        <v>1.1001653843388222E-2</v>
      </c>
      <c r="BK85" s="7">
        <f>BK47</f>
        <v>4.0339397425756811E-2</v>
      </c>
      <c r="BL85" s="7">
        <f>BL47</f>
        <v>9.6066728985403041E-2</v>
      </c>
      <c r="BM85" s="7">
        <f>BM47</f>
        <v>0.85381462572805067</v>
      </c>
      <c r="BN85" s="7">
        <f>BN47</f>
        <v>5.7524987416409008E-4</v>
      </c>
      <c r="BO85" s="7"/>
      <c r="BP85" s="7">
        <f>BP47</f>
        <v>0.79065885002135339</v>
      </c>
      <c r="BQ85" s="7">
        <f>BQ47</f>
        <v>0.76572550945249207</v>
      </c>
      <c r="BR85" s="7">
        <f>BR47</f>
        <v>0.10832310336361405</v>
      </c>
      <c r="BS85" s="7">
        <f>BS47</f>
        <v>0.48578443407807514</v>
      </c>
      <c r="BT85" s="7">
        <f>BT47</f>
        <v>8.4262214583844836E-2</v>
      </c>
      <c r="BU85" s="7">
        <f>BU47</f>
        <v>4.9251166216548001E-2</v>
      </c>
      <c r="BV85" s="7">
        <f>BV47</f>
        <v>3.8104591210410016E-2</v>
      </c>
      <c r="BW85" s="7">
        <f>BW47</f>
        <v>0.23427449054750799</v>
      </c>
      <c r="BX85" s="7">
        <f>BX47</f>
        <v>8.6962926589737297E-2</v>
      </c>
      <c r="BY85" s="7">
        <f>BY47</f>
        <v>4.1296341762828384E-2</v>
      </c>
      <c r="BZ85" s="7">
        <f>BZ47</f>
        <v>3.5944021605696048E-2</v>
      </c>
      <c r="CA85" s="7">
        <f>CA47</f>
        <v>4.9005646943285047E-2</v>
      </c>
      <c r="CB85" s="7">
        <f>CB47</f>
        <v>2.1065553645961209E-2</v>
      </c>
      <c r="CC85" s="7">
        <f>CC47</f>
        <v>0.50984532285784434</v>
      </c>
      <c r="CD85" s="7">
        <f>CD47</f>
        <v>0.7972647597033613</v>
      </c>
      <c r="CE85" s="7">
        <f>CE47</f>
        <v>6.0290860059712993E-2</v>
      </c>
      <c r="CF85" s="7">
        <f>CF47</f>
        <v>0.52903785033227391</v>
      </c>
      <c r="CG85" s="7">
        <f>CG47</f>
        <v>0.11201001637291727</v>
      </c>
      <c r="CH85" s="7">
        <f>CH47</f>
        <v>6.4528556293942024E-2</v>
      </c>
      <c r="CI85" s="7">
        <f>CI47</f>
        <v>3.1397476644515074E-2</v>
      </c>
      <c r="CJ85" s="7">
        <f>CJ47</f>
        <v>0.20273524029663872</v>
      </c>
      <c r="CK85" s="7">
        <f>CK47</f>
        <v>7.5893287103919863E-2</v>
      </c>
      <c r="CL85" s="7">
        <f>CL47</f>
        <v>4.1413849561783685E-2</v>
      </c>
      <c r="CM85" s="7">
        <f>CM47</f>
        <v>9.6311278050659737E-3</v>
      </c>
      <c r="CN85" s="7">
        <f>CN47</f>
        <v>5.5667918713281327E-2</v>
      </c>
      <c r="CO85" s="7">
        <f>CO47</f>
        <v>2.0129057112587886E-2</v>
      </c>
      <c r="CP85" s="7">
        <f>CP47</f>
        <v>0.49015467714215566</v>
      </c>
      <c r="CQ85" s="7">
        <f>CQ47</f>
        <v>0.73291925465838514</v>
      </c>
      <c r="CR85" s="7">
        <f>CR47</f>
        <v>0.1582849128431176</v>
      </c>
      <c r="CS85" s="7">
        <f>CS47</f>
        <v>0.44079342817070727</v>
      </c>
      <c r="CT85" s="7">
        <f>CT47</f>
        <v>5.5399719495091163E-2</v>
      </c>
      <c r="CU85" s="7">
        <f>CU47</f>
        <v>3.3360048086555801E-2</v>
      </c>
      <c r="CV85" s="7">
        <f>CV47</f>
        <v>4.5081146062913247E-2</v>
      </c>
      <c r="CW85" s="7">
        <f>CW47</f>
        <v>0.26708074534161491</v>
      </c>
      <c r="CX85" s="7">
        <f>CX47</f>
        <v>9.8477259066319378E-2</v>
      </c>
      <c r="CY85" s="7">
        <f>CY47</f>
        <v>4.1174113404127431E-2</v>
      </c>
      <c r="CZ85" s="7">
        <f>CZ47</f>
        <v>6.3313965137247047E-2</v>
      </c>
      <c r="DA85" s="7">
        <f>DA47</f>
        <v>4.2075736325385693E-2</v>
      </c>
      <c r="DB85" s="7">
        <f>DB47</f>
        <v>2.2039671408535362E-2</v>
      </c>
      <c r="DC85" s="7"/>
      <c r="DD85" s="7">
        <f>DD47</f>
        <v>0.52692471949372988</v>
      </c>
      <c r="DE85" s="7">
        <f>DE47</f>
        <v>0.28881469115191988</v>
      </c>
      <c r="DF85" s="7">
        <f>DF47</f>
        <v>0.10474822378382576</v>
      </c>
      <c r="DG85" s="7">
        <f>DG47</f>
        <v>3.5369025895872964E-2</v>
      </c>
      <c r="DH85" s="7">
        <f>DH47</f>
        <v>1.2074387545133361E-2</v>
      </c>
      <c r="DI85" s="7"/>
      <c r="DJ85" s="7">
        <f>DJ47</f>
        <v>7.8347633652987539E-2</v>
      </c>
      <c r="DK85" s="7">
        <f>DK47</f>
        <v>8.7121947431766128E-2</v>
      </c>
      <c r="DL85" s="7">
        <f>DL47</f>
        <v>0.80246146678572816</v>
      </c>
      <c r="DM85" s="7">
        <f>DM47</f>
        <v>0.8157394106456497</v>
      </c>
      <c r="DN85" s="7"/>
      <c r="DO85" s="7"/>
      <c r="DP85" s="7">
        <f>DP47</f>
        <v>0.18702043080336508</v>
      </c>
      <c r="DQ85" s="7">
        <f>DQ47</f>
        <v>0.12115189054266433</v>
      </c>
      <c r="DR85" s="7">
        <f>DR47</f>
        <v>9.1661273920680408E-2</v>
      </c>
      <c r="DS85" s="7">
        <f>DS47</f>
        <v>0.4128686327077748</v>
      </c>
      <c r="DT85" s="7">
        <f>DT47</f>
        <v>0.1872977720255154</v>
      </c>
      <c r="DU85" s="7"/>
      <c r="DV85" s="7"/>
      <c r="DW85" s="7" t="e">
        <f>DW47</f>
        <v>#DIV/0!</v>
      </c>
      <c r="DX85" s="7" t="e">
        <f>DX47</f>
        <v>#DIV/0!</v>
      </c>
      <c r="DY85" s="7"/>
      <c r="DZ85" s="31" t="str">
        <f>DZ50</f>
        <v>895/10k</v>
      </c>
      <c r="EA85" s="7">
        <f>EA47</f>
        <v>7.7651515151515152E-2</v>
      </c>
      <c r="EB85" s="7">
        <f>EB47</f>
        <v>0.57196969696969702</v>
      </c>
      <c r="EC85" s="7">
        <f>EC47</f>
        <v>0.3503787878787879</v>
      </c>
      <c r="ED85" s="7">
        <f>ED47</f>
        <v>0.5492424242424242</v>
      </c>
      <c r="EE85" s="7">
        <f>EE47</f>
        <v>0.45075757575757575</v>
      </c>
      <c r="EF85" s="7"/>
      <c r="EG85" s="7"/>
      <c r="EH85" s="7">
        <f>EH47</f>
        <v>0.14932126696832579</v>
      </c>
      <c r="EI85" s="7">
        <f>EI47</f>
        <v>4.5248868778280542E-2</v>
      </c>
      <c r="EJ85" s="7">
        <f>EJ47</f>
        <v>0.2895927601809955</v>
      </c>
      <c r="EK85" s="7">
        <f>EK47</f>
        <v>0.17194570135746606</v>
      </c>
      <c r="EL85" s="7">
        <f>EL47</f>
        <v>0.19457013574660634</v>
      </c>
      <c r="EM85" s="7">
        <f>EM47</f>
        <v>0.14932126696832579</v>
      </c>
      <c r="EN85" s="7">
        <f>EN47</f>
        <v>0.5565610859728507</v>
      </c>
      <c r="EO85" s="7">
        <f>EO47</f>
        <v>0.4434389140271493</v>
      </c>
      <c r="EP85" s="7">
        <f>EP47</f>
        <v>3.1674208144796379E-2</v>
      </c>
      <c r="EQ85" s="7">
        <f>EQ47</f>
        <v>2.2624434389140271E-2</v>
      </c>
      <c r="ER85" s="7">
        <f>ER47</f>
        <v>7.6923076923076927E-2</v>
      </c>
      <c r="ES85" s="7">
        <f>ES47</f>
        <v>0.86877828054298645</v>
      </c>
      <c r="ET85" s="7">
        <f>ET47</f>
        <v>0.43438914027149322</v>
      </c>
      <c r="EU85" s="7">
        <f>EU47</f>
        <v>0.4434389140271493</v>
      </c>
      <c r="EV85" s="7">
        <f>EV47</f>
        <v>0.12217194570135746</v>
      </c>
      <c r="EW85" s="7">
        <f>EW47</f>
        <v>0.25339366515837103</v>
      </c>
      <c r="EX85" s="7">
        <f>EX47</f>
        <v>0.3755656108597285</v>
      </c>
      <c r="EY85" s="7">
        <f>EY47</f>
        <v>0.28506787330316741</v>
      </c>
      <c r="EZ85" s="7">
        <f>EZ47</f>
        <v>8.5972850678733032E-2</v>
      </c>
      <c r="FA85" s="7"/>
      <c r="FB85" s="7"/>
      <c r="FC85" s="7">
        <f>FC47</f>
        <v>0.17647058823529413</v>
      </c>
      <c r="FD85" s="7">
        <f>FD47</f>
        <v>0.68627450980392157</v>
      </c>
      <c r="FE85" s="7">
        <f>FE47</f>
        <v>9.8039215686274508E-2</v>
      </c>
      <c r="FF85" s="7">
        <f>FF47</f>
        <v>3.9215686274509803E-2</v>
      </c>
      <c r="FG85" s="7">
        <f>FG47</f>
        <v>0.29411764705882354</v>
      </c>
      <c r="FH85" s="7">
        <f>FH47</f>
        <v>0.70588235294117652</v>
      </c>
      <c r="FI85" s="7">
        <f>FI47</f>
        <v>0.15686274509803921</v>
      </c>
      <c r="FJ85" s="7">
        <f>FJ47</f>
        <v>0.11764705882352941</v>
      </c>
      <c r="FK85" s="7">
        <f>FK47</f>
        <v>0.19607843137254902</v>
      </c>
      <c r="FL85" s="7">
        <f>FL47</f>
        <v>0.21568627450980393</v>
      </c>
      <c r="FM85" s="7">
        <f>FM47</f>
        <v>0.31372549019607843</v>
      </c>
      <c r="FN85" s="7">
        <f>FN47</f>
        <v>3.9215686274509803E-2</v>
      </c>
      <c r="FO85" s="7">
        <f>FO47</f>
        <v>0.96078431372549022</v>
      </c>
      <c r="FP85" s="7">
        <f>FP47</f>
        <v>1.9607843137254902E-2</v>
      </c>
      <c r="FQ85" s="7">
        <f>FQ47</f>
        <v>0.62745098039215685</v>
      </c>
      <c r="FR85" s="7">
        <f>FR47</f>
        <v>0.35294117647058826</v>
      </c>
      <c r="FS85" s="40">
        <f>FS46</f>
        <v>14698</v>
      </c>
      <c r="FT85" s="40">
        <f>FT46</f>
        <v>30.7</v>
      </c>
      <c r="FU85" s="7">
        <f>FU47</f>
        <v>0.14799999999999999</v>
      </c>
      <c r="FV85" s="7">
        <f>FV47</f>
        <v>8.9999999999999993E-3</v>
      </c>
      <c r="FW85" s="7">
        <f>FW47</f>
        <v>0</v>
      </c>
      <c r="FX85" s="7">
        <f>FX47</f>
        <v>3.3000000000000002E-2</v>
      </c>
      <c r="FY85" s="7">
        <f>FY47</f>
        <v>0.17799999999999999</v>
      </c>
      <c r="FZ85" s="7">
        <f>FZ47</f>
        <v>0.27</v>
      </c>
      <c r="GA85" s="7">
        <f>GA47</f>
        <v>0.19500000000000001</v>
      </c>
      <c r="GB85" s="7">
        <f>GB47</f>
        <v>0.14899999999999999</v>
      </c>
      <c r="GC85" s="7">
        <f>GC47</f>
        <v>0.17399999999999999</v>
      </c>
      <c r="GD85" s="7"/>
      <c r="GE85" s="50">
        <f>GE46</f>
        <v>34405</v>
      </c>
      <c r="GF85" s="7">
        <f>GF47</f>
        <v>0.159</v>
      </c>
      <c r="GG85" s="7">
        <f>GG47</f>
        <v>5.5E-2</v>
      </c>
      <c r="GH85" s="7">
        <f>GH47</f>
        <v>0.28299999999999997</v>
      </c>
      <c r="GI85" s="7">
        <f>GI47</f>
        <v>0.17699999999999999</v>
      </c>
      <c r="GJ85" s="7">
        <f>GJ47</f>
        <v>0.14599999999999999</v>
      </c>
      <c r="GK85" s="7">
        <f>GK47</f>
        <v>8.5999999999999993E-2</v>
      </c>
      <c r="GL85" s="7">
        <f>GL47</f>
        <v>4.2999999999999997E-2</v>
      </c>
      <c r="GM85" s="7">
        <f>GM47</f>
        <v>0.04</v>
      </c>
      <c r="GN85" s="7">
        <f>GN47</f>
        <v>0.01</v>
      </c>
      <c r="GO85" s="7">
        <f>GO47</f>
        <v>3.0000000000000001E-3</v>
      </c>
      <c r="GP85" s="50">
        <f>GP46</f>
        <v>121574</v>
      </c>
      <c r="GQ85" s="43">
        <f>GQ46</f>
        <v>3.533614300247057</v>
      </c>
      <c r="GR85" s="7"/>
      <c r="GS85" s="7">
        <f>GS47</f>
        <v>0.22700000000000001</v>
      </c>
      <c r="GT85" s="7">
        <f>GT47</f>
        <v>0.45500000000000002</v>
      </c>
      <c r="GU85" s="7">
        <f>GU47</f>
        <v>0.215</v>
      </c>
      <c r="GV85" s="7">
        <f>GV47</f>
        <v>0.10299999999999999</v>
      </c>
      <c r="GW85" s="7"/>
      <c r="GX85" s="7">
        <f>GX47</f>
        <v>0.51700000000000002</v>
      </c>
      <c r="GY85" s="7">
        <f>GY47</f>
        <v>6.4000000000000001E-2</v>
      </c>
      <c r="GZ85" s="7"/>
      <c r="HA85" s="7">
        <f>HA47</f>
        <v>0.71599999999999997</v>
      </c>
      <c r="HB85" s="7">
        <f>HB47</f>
        <v>0.52800000000000002</v>
      </c>
      <c r="HC85" s="7">
        <f>HC47</f>
        <v>0.85899999999999999</v>
      </c>
      <c r="HD85" s="7">
        <f>HD47</f>
        <v>0.69599999999999995</v>
      </c>
      <c r="HE85" s="7">
        <f>HE47</f>
        <v>0.255</v>
      </c>
      <c r="HF85" s="7">
        <f>HF47</f>
        <v>0.95299999999999996</v>
      </c>
      <c r="HG85" s="7">
        <f>HG47</f>
        <v>0.873</v>
      </c>
      <c r="HH85" s="7">
        <f>HH47</f>
        <v>0.88300000000000001</v>
      </c>
      <c r="HI85" s="7"/>
      <c r="HJ85" s="7">
        <f>HJ47</f>
        <v>0.80800000000000005</v>
      </c>
      <c r="HK85" s="7">
        <f>HK47</f>
        <v>0.73</v>
      </c>
      <c r="HL85" s="7">
        <f>HL47</f>
        <v>0.73499999999999999</v>
      </c>
      <c r="HM85" s="7">
        <f>HM47</f>
        <v>0.35199999999999998</v>
      </c>
      <c r="HN85" s="7">
        <f>HN47</f>
        <v>0.107</v>
      </c>
      <c r="HO85" s="7">
        <f>HO47</f>
        <v>9.8000000000000004E-2</v>
      </c>
      <c r="HP85" s="7">
        <f>HP47</f>
        <v>5.8000000000000003E-2</v>
      </c>
      <c r="HQ85" s="7">
        <f>HQ47</f>
        <v>0</v>
      </c>
      <c r="HR85" s="7">
        <f>HR47</f>
        <v>0.182</v>
      </c>
      <c r="HS85" s="7">
        <f>HS47</f>
        <v>0.157</v>
      </c>
      <c r="HT85" s="7"/>
      <c r="HU85" s="7">
        <f>HU47</f>
        <v>6.0000000000000001E-3</v>
      </c>
      <c r="HV85" s="7">
        <f>HV47</f>
        <v>1.7000000000000001E-2</v>
      </c>
      <c r="HW85" s="7">
        <f>HW47</f>
        <v>0.67200000000000004</v>
      </c>
      <c r="HX85" s="7">
        <f>HX47</f>
        <v>0.13</v>
      </c>
      <c r="HY85" s="7">
        <f>HY47</f>
        <v>1.7999999999999999E-2</v>
      </c>
      <c r="HZ85" s="7">
        <f>HZ47</f>
        <v>0.157</v>
      </c>
      <c r="IA85" s="7"/>
      <c r="IB85" s="7">
        <f>IB47</f>
        <v>0.222</v>
      </c>
      <c r="IC85" s="7">
        <f>IC47</f>
        <v>0.307</v>
      </c>
      <c r="ID85" s="7">
        <f>ID47</f>
        <v>0.22900000000000001</v>
      </c>
      <c r="IE85" s="7">
        <f>IE47</f>
        <v>0.128</v>
      </c>
      <c r="IF85" s="7">
        <f>IF47</f>
        <v>9.9000000000000005E-2</v>
      </c>
      <c r="IG85" s="7">
        <f>IG47</f>
        <v>1.6E-2</v>
      </c>
      <c r="IH85" s="7"/>
      <c r="II85" s="7">
        <f>II47</f>
        <v>0.90600000000000003</v>
      </c>
      <c r="IJ85" s="7">
        <f>IJ47</f>
        <v>5.0999999999999997E-2</v>
      </c>
      <c r="IK85" s="7">
        <f>IK47</f>
        <v>1.7000000000000001E-2</v>
      </c>
      <c r="IL85" s="7">
        <f>IL47</f>
        <v>2.5999999999999999E-2</v>
      </c>
      <c r="IM85" s="7"/>
      <c r="IN85" s="7">
        <f>IN47</f>
        <v>0.114</v>
      </c>
      <c r="IO85" s="7">
        <f>IO47</f>
        <v>0.188</v>
      </c>
      <c r="IP85" s="7">
        <f>IP47</f>
        <v>3.9E-2</v>
      </c>
      <c r="IQ85" s="7">
        <f>IQ47</f>
        <v>0.20399999999999999</v>
      </c>
      <c r="IR85" s="7">
        <f>IR47</f>
        <v>6.4000000000000001E-2</v>
      </c>
      <c r="IS85" s="7">
        <f>IS47</f>
        <v>8.6999999999999994E-2</v>
      </c>
      <c r="IT85" s="7">
        <f>IT47</f>
        <v>0.158</v>
      </c>
      <c r="IU85" s="7">
        <f>IU47</f>
        <v>0.06</v>
      </c>
      <c r="IV85" s="7">
        <f>IV47</f>
        <v>8.4000000000000005E-2</v>
      </c>
      <c r="IW85" s="7">
        <f>IW47</f>
        <v>0.13800000000000001</v>
      </c>
      <c r="IX85" s="7">
        <f>IX47</f>
        <v>0.10299999999999999</v>
      </c>
      <c r="IY85" s="7">
        <f>IY47</f>
        <v>3.5000000000000003E-2</v>
      </c>
      <c r="IZ85" s="7">
        <f>IZ47</f>
        <v>8.5999999999999993E-2</v>
      </c>
      <c r="JA85" s="7">
        <f>JA47</f>
        <v>0.26300000000000001</v>
      </c>
      <c r="JB85" s="7">
        <f>JB47</f>
        <v>0.13700000000000001</v>
      </c>
      <c r="JC85" s="7">
        <f>JC47</f>
        <v>0.76</v>
      </c>
      <c r="JD85" s="7">
        <f>JD47</f>
        <v>5.7000000000000002E-2</v>
      </c>
      <c r="JE85" s="7">
        <f>JE47</f>
        <v>0.06</v>
      </c>
      <c r="JF85" s="7">
        <f>JF47</f>
        <v>5.5E-2</v>
      </c>
      <c r="JG85" s="7">
        <f>JG47</f>
        <v>6.8000000000000005E-2</v>
      </c>
      <c r="JH85" s="7">
        <f>JH47</f>
        <v>0.433</v>
      </c>
      <c r="JI85" s="7">
        <f>JI47</f>
        <v>8.7999999999999995E-2</v>
      </c>
      <c r="JJ85" s="7">
        <f>JJ47</f>
        <v>0.154</v>
      </c>
      <c r="JK85" s="7">
        <f>JK47</f>
        <v>0.13100000000000001</v>
      </c>
      <c r="JL85" s="7">
        <f>JL47</f>
        <v>0.19400000000000001</v>
      </c>
      <c r="JM85" s="7"/>
      <c r="JN85" s="7"/>
      <c r="JO85" s="7">
        <f>JO47</f>
        <v>9.7657059921210862E-2</v>
      </c>
      <c r="JP85" s="7">
        <f>JP47</f>
        <v>0.23498514064551801</v>
      </c>
      <c r="JQ85" s="7">
        <f>JQ47</f>
        <v>0.16580275070841108</v>
      </c>
      <c r="JR85" s="7">
        <f>JR47</f>
        <v>0.10657267261040845</v>
      </c>
      <c r="JS85" s="7">
        <f>JS47</f>
        <v>7.8996475222890314E-2</v>
      </c>
      <c r="JT85" s="7">
        <f>JT47</f>
        <v>7.885824866956942E-2</v>
      </c>
      <c r="JU85" s="7">
        <f>JU47</f>
        <v>8.4663763909046924E-2</v>
      </c>
      <c r="JV85" s="7">
        <f>JV47</f>
        <v>3.6630036630036632E-2</v>
      </c>
      <c r="JW85" s="7">
        <f>JW47</f>
        <v>0.11583385168290829</v>
      </c>
      <c r="JX85" s="7">
        <f>JX47</f>
        <v>0.11998064828253507</v>
      </c>
      <c r="JY85" s="7">
        <f>JY47</f>
        <v>9.682770060128551E-2</v>
      </c>
      <c r="JZ85" s="7">
        <f>JZ47</f>
        <v>2.3152947681249567E-2</v>
      </c>
      <c r="KA85" s="1"/>
      <c r="KB85" s="7">
        <f>KB47</f>
        <v>0.90445900000000001</v>
      </c>
      <c r="KC85" s="7">
        <f>KC47</f>
        <v>0.62738800000000006</v>
      </c>
      <c r="KD85" s="7">
        <f>KD47</f>
        <v>0.9044589999999999</v>
      </c>
      <c r="KE85" s="7">
        <f>KE47</f>
        <v>0.67834399999999995</v>
      </c>
      <c r="KF85" s="7">
        <f>KF47</f>
        <v>0.88216600000000001</v>
      </c>
      <c r="KG85" s="7">
        <f>KG47</f>
        <v>0.38216600000000001</v>
      </c>
      <c r="KH85" s="7">
        <f>KH47</f>
        <v>0.53503199999999995</v>
      </c>
      <c r="KI85" s="7">
        <f>KI47</f>
        <v>0.56050999999999995</v>
      </c>
      <c r="KJ85" s="7">
        <f>KJ47</f>
        <v>0.64331199999999999</v>
      </c>
      <c r="KK85" s="7">
        <f>KK47</f>
        <v>0.82802500000000001</v>
      </c>
      <c r="KL85" s="7">
        <f>KL47</f>
        <v>0.9</v>
      </c>
      <c r="KM85" s="7">
        <f>KM47</f>
        <v>0.94586000000000003</v>
      </c>
      <c r="KN85" s="7">
        <f>KN47</f>
        <v>0.57006299999999999</v>
      </c>
      <c r="KO85" s="7">
        <f>KO47</f>
        <v>0.60191099999999997</v>
      </c>
      <c r="KP85" s="7">
        <f>KP47</f>
        <v>0.87214600000000009</v>
      </c>
      <c r="KQ85" s="7">
        <f>KQ47</f>
        <v>0.808917</v>
      </c>
      <c r="KR85" s="7">
        <f>KR47</f>
        <v>0.78662399999999999</v>
      </c>
      <c r="KS85" s="7">
        <f>KS47</f>
        <v>0.57961799999999997</v>
      </c>
      <c r="KT85" s="7">
        <f>KT47</f>
        <v>0.58917200000000003</v>
      </c>
      <c r="KU85" s="7">
        <f>KU47</f>
        <v>0.60509499999999994</v>
      </c>
      <c r="KV85" s="7">
        <f>KV47</f>
        <v>0.32484100000000005</v>
      </c>
      <c r="KW85" s="7">
        <f>KW47</f>
        <v>0.68471299999999991</v>
      </c>
      <c r="KX85" s="7">
        <f>KX47</f>
        <v>0.88</v>
      </c>
      <c r="KY85" s="7">
        <f>KY47</f>
        <v>0.89</v>
      </c>
      <c r="KZ85" s="7">
        <f>KZ47</f>
        <v>0.89</v>
      </c>
      <c r="LA85" s="7">
        <f>LA47</f>
        <v>0.67515899999999995</v>
      </c>
      <c r="LB85" s="7">
        <f>LB47</f>
        <v>0.53184699999999996</v>
      </c>
      <c r="LC85" s="7">
        <f>LC47</f>
        <v>0.35350399999999998</v>
      </c>
      <c r="LD85" s="7">
        <f>LD47</f>
        <v>0.74203799999999998</v>
      </c>
      <c r="LE85" s="7">
        <f>LE47</f>
        <v>0.69745299999999999</v>
      </c>
      <c r="LF85" s="7">
        <f>LF47</f>
        <v>0.70700600000000002</v>
      </c>
      <c r="LG85" s="1"/>
      <c r="LH85" s="1"/>
      <c r="LI85" s="7"/>
      <c r="LJ85" s="66">
        <f>LJ47</f>
        <v>0</v>
      </c>
      <c r="LK85" s="66">
        <f>LK47</f>
        <v>0</v>
      </c>
      <c r="LL85" s="7">
        <f>LL47</f>
        <v>3.3333333333333333E-2</v>
      </c>
      <c r="LM85" s="7">
        <f>LM47</f>
        <v>0.56666666666666665</v>
      </c>
      <c r="LN85" s="7">
        <f>LN47</f>
        <v>0.1</v>
      </c>
      <c r="LO85" s="7">
        <f>LO47</f>
        <v>0.26666666666666666</v>
      </c>
      <c r="LP85" s="7">
        <f>LP47</f>
        <v>0.26666666666666666</v>
      </c>
      <c r="LQ85" s="7">
        <f>LQ47</f>
        <v>0.76666666666666672</v>
      </c>
      <c r="LR85" s="7">
        <f>LR47</f>
        <v>0.16666666666666666</v>
      </c>
      <c r="LS85" s="7">
        <f>LS47</f>
        <v>0.26666666666666666</v>
      </c>
      <c r="LT85" s="1"/>
      <c r="LU85" s="7">
        <f>LU47</f>
        <v>0.26668522799971267</v>
      </c>
      <c r="LV85" s="7">
        <f>LV47</f>
        <v>0.24927103784543259</v>
      </c>
      <c r="LW85" s="1"/>
      <c r="LX85" s="1"/>
      <c r="LY85" s="7">
        <f>LY47</f>
        <v>0</v>
      </c>
      <c r="LZ85" s="7">
        <f>LZ47</f>
        <v>0</v>
      </c>
      <c r="MA85" s="7">
        <f>MA47</f>
        <v>0</v>
      </c>
      <c r="MB85" s="1"/>
      <c r="MC85" s="7">
        <f>MC47</f>
        <v>0</v>
      </c>
      <c r="MD85" s="7">
        <f>MD47</f>
        <v>0</v>
      </c>
      <c r="ME85" s="7">
        <f>ME47</f>
        <v>0</v>
      </c>
      <c r="MF85" s="7">
        <f>MF47</f>
        <v>0</v>
      </c>
      <c r="MG85" s="7">
        <f>MG47</f>
        <v>1.0589999999999999</v>
      </c>
      <c r="MH85" s="81">
        <f>MH47</f>
        <v>6.6001475327095553</v>
      </c>
      <c r="MI85" s="7">
        <f>MI47</f>
        <v>0.746</v>
      </c>
      <c r="MJ85" s="81">
        <f>MJ47</f>
        <v>22.906394378227279</v>
      </c>
      <c r="MK85" s="7">
        <f>MK47</f>
        <v>0.58499999999999996</v>
      </c>
      <c r="ML85" s="81">
        <f>ML47</f>
        <v>190.62779050355243</v>
      </c>
      <c r="MM85" s="81">
        <f>MM47</f>
        <v>1014.4815001747098</v>
      </c>
      <c r="MN85" s="81">
        <f>MN47</f>
        <v>217.80486857941531</v>
      </c>
      <c r="MO85" s="81">
        <f>MO47</f>
        <v>13.976783010443764</v>
      </c>
      <c r="MP85" s="7">
        <f>MP47</f>
        <v>0.32100000000000001</v>
      </c>
      <c r="MQ85" s="81">
        <f>MQ47</f>
        <v>85.801917925224217</v>
      </c>
      <c r="MR85" s="7">
        <f>MR47</f>
        <v>0.70799999999999996</v>
      </c>
      <c r="MS85" s="81">
        <f>MS47</f>
        <v>102.49640874325426</v>
      </c>
      <c r="MT85" s="7">
        <f>MT47</f>
        <v>0.113</v>
      </c>
      <c r="MU85" s="81">
        <f>MU47</f>
        <v>157.62705284000467</v>
      </c>
      <c r="MV85" s="81">
        <f>MV47</f>
        <v>0</v>
      </c>
      <c r="MW85" s="81">
        <f>MW47</f>
        <v>2.3294638350739607</v>
      </c>
      <c r="MX85" s="81">
        <f>MX47</f>
        <v>11.647319175369804</v>
      </c>
      <c r="MY85" s="81">
        <f>MY47</f>
        <v>39.60088519625733</v>
      </c>
      <c r="MZ85" s="7">
        <f>MZ47</f>
        <v>0.78400000000000003</v>
      </c>
      <c r="NA85" s="1"/>
      <c r="NB85" s="7"/>
      <c r="NC85" s="7">
        <f>NC47</f>
        <v>0.50431190084633593</v>
      </c>
      <c r="ND85" s="7">
        <f>ND47</f>
        <v>0.49568809915366413</v>
      </c>
      <c r="NE85" s="7">
        <f>NE47</f>
        <v>6.2572700653804506E-2</v>
      </c>
      <c r="NF85" s="7">
        <f>NF47</f>
        <v>4.4282218924230878E-2</v>
      </c>
      <c r="NG85" s="7">
        <f>NG47</f>
        <v>2.5390076611447595E-2</v>
      </c>
      <c r="NH85" s="7">
        <f>NH47</f>
        <v>0.11150776142152341</v>
      </c>
      <c r="NI85" s="7">
        <f>NI47</f>
        <v>0.43808912598772615</v>
      </c>
      <c r="NJ85" s="7">
        <f>NJ47</f>
        <v>0.20953832577915046</v>
      </c>
      <c r="NK85" s="7">
        <f>NK47</f>
        <v>9.3939272391801373E-2</v>
      </c>
      <c r="NL85" s="7">
        <f>NL47</f>
        <v>1.4680518230315671E-2</v>
      </c>
      <c r="NM85" s="7">
        <f>NM47</f>
        <v>0.13224499618948296</v>
      </c>
      <c r="NN85" s="7">
        <f>NN47</f>
        <v>0.11150776142152341</v>
      </c>
      <c r="NO85" s="7">
        <f>NO47</f>
        <v>0.43808912598772615</v>
      </c>
      <c r="NP85" s="7">
        <f>NP47</f>
        <v>0.20953832577915046</v>
      </c>
      <c r="NQ85" s="7">
        <f>NQ47</f>
        <v>0.10861979062211705</v>
      </c>
    </row>
    <row r="86" spans="1:381">
      <c r="A86" s="7" t="str">
        <f>A50</f>
        <v>Craigentinny Duddingston%</v>
      </c>
      <c r="B86" s="7"/>
      <c r="C86" s="7">
        <f>C50</f>
        <v>0.51874362943108465</v>
      </c>
      <c r="D86" s="7">
        <f>D50</f>
        <v>0.4812563705689154</v>
      </c>
      <c r="E86" s="7">
        <f>E50</f>
        <v>5.6363018611499116E-2</v>
      </c>
      <c r="F86" s="7">
        <f>F50</f>
        <v>5.8175091547434783E-2</v>
      </c>
      <c r="G86" s="7">
        <f>G50</f>
        <v>3.0805239910906414E-2</v>
      </c>
      <c r="H86" s="7">
        <f>H50</f>
        <v>9.158518630374872E-2</v>
      </c>
      <c r="I86" s="7">
        <f>I50</f>
        <v>0.38397070482086904</v>
      </c>
      <c r="J86" s="7">
        <f>J50</f>
        <v>0.18505794858243044</v>
      </c>
      <c r="K86" s="7">
        <f>K50</f>
        <v>0.16655970402808712</v>
      </c>
      <c r="L86" s="7">
        <f>L50</f>
        <v>2.7483106195024351E-2</v>
      </c>
      <c r="M86" s="7">
        <f>M50</f>
        <v>0.14534335006984031</v>
      </c>
      <c r="N86" s="7">
        <f>N50</f>
        <v>9.158518630374872E-2</v>
      </c>
      <c r="O86" s="7">
        <f>O50</f>
        <v>0.38397070482086904</v>
      </c>
      <c r="P86" s="7">
        <f>P50</f>
        <v>0.18505794858243044</v>
      </c>
      <c r="Q86" s="7">
        <f>Q50</f>
        <v>0.19404281022311148</v>
      </c>
      <c r="R86" s="7"/>
      <c r="S86" s="7">
        <f>S50</f>
        <v>0.14717881610345623</v>
      </c>
      <c r="T86" s="7">
        <f>T50</f>
        <v>0.26718497421291665</v>
      </c>
      <c r="U86" s="7">
        <f>U50</f>
        <v>4.8418135632360866E-2</v>
      </c>
      <c r="V86" s="7">
        <f>V50</f>
        <v>0.31691170810561159</v>
      </c>
      <c r="W86" s="7">
        <f>W50</f>
        <v>0.10484181356323609</v>
      </c>
      <c r="X86" s="7">
        <f>X50</f>
        <v>8.8984681702717269E-2</v>
      </c>
      <c r="Y86" s="7">
        <f>Y50</f>
        <v>2.6479870679701333E-2</v>
      </c>
      <c r="Z86" s="7"/>
      <c r="AA86" s="7">
        <f>AA50</f>
        <v>0.63790316372873523</v>
      </c>
      <c r="AB86" s="7">
        <f>AB50</f>
        <v>7.2357786159648989E-3</v>
      </c>
      <c r="AC86" s="7">
        <f>AC50</f>
        <v>0.13647910091601878</v>
      </c>
      <c r="AD86" s="7">
        <f>AD50</f>
        <v>4.4492340851358635E-2</v>
      </c>
      <c r="AE86" s="7">
        <f>AE50</f>
        <v>0.16449849896081903</v>
      </c>
      <c r="AF86" s="7">
        <f>AF50</f>
        <v>9.3911169271033799E-3</v>
      </c>
      <c r="AG86" s="7">
        <f>AG50</f>
        <v>0</v>
      </c>
      <c r="AH86" s="7"/>
      <c r="AI86" s="7">
        <f>AI50</f>
        <v>6.6199676699253331E-3</v>
      </c>
      <c r="AJ86" s="7">
        <f>AJ50</f>
        <v>5.3575552305442233E-2</v>
      </c>
      <c r="AK86" s="7">
        <f>AK50</f>
        <v>0.56146563005157413</v>
      </c>
      <c r="AL86" s="7">
        <f>AL50</f>
        <v>0.29389577399738281</v>
      </c>
      <c r="AM86" s="7">
        <f>AM50</f>
        <v>8.4443075975675463E-2</v>
      </c>
      <c r="AN86" s="7"/>
      <c r="AO86" s="7"/>
      <c r="AP86" s="7">
        <f>AP50</f>
        <v>0.41436379031637288</v>
      </c>
      <c r="AQ86" s="7">
        <f>AQ50</f>
        <v>0.34716342082980522</v>
      </c>
      <c r="AR86" s="7">
        <f>AR50</f>
        <v>0.20960665075821722</v>
      </c>
      <c r="AS86" s="7">
        <f>AS50</f>
        <v>2.6018012470171659E-2</v>
      </c>
      <c r="AT86" s="7">
        <f>AT50</f>
        <v>2.8481256254329923E-3</v>
      </c>
      <c r="AU86" s="7">
        <f>AU50</f>
        <v>2.201524132091448E-2</v>
      </c>
      <c r="AV86" s="7">
        <f>AV50</f>
        <v>0.273727965514587</v>
      </c>
      <c r="AW86" s="7"/>
      <c r="AX86" s="7">
        <f>AX50</f>
        <v>1.3563199607811096E-2</v>
      </c>
      <c r="AY86" s="7">
        <f>AY50</f>
        <v>0.29765503717623987</v>
      </c>
      <c r="AZ86" s="7">
        <f>AZ50</f>
        <v>0.37723670234496282</v>
      </c>
      <c r="BA86" s="7">
        <f>BA50</f>
        <v>4.0117656671296673E-2</v>
      </c>
      <c r="BB86" s="7">
        <f>BB50</f>
        <v>6.1279516300351338E-3</v>
      </c>
      <c r="BC86" s="7">
        <f>BC50</f>
        <v>4.0117656671296673E-2</v>
      </c>
      <c r="BD86" s="7">
        <f>BD50</f>
        <v>0.12468338916578152</v>
      </c>
      <c r="BE86" s="7">
        <f>BE50</f>
        <v>1.0376664760192826E-2</v>
      </c>
      <c r="BF86" s="7">
        <f>BF50</f>
        <v>9.012174197238336E-2</v>
      </c>
      <c r="BG86" s="7"/>
      <c r="BH86" s="7">
        <f>BH50</f>
        <v>1.8166742047339063E-2</v>
      </c>
      <c r="BI86" s="7">
        <f>BI50</f>
        <v>2.638323533845922E-3</v>
      </c>
      <c r="BJ86" s="7">
        <f>BJ50</f>
        <v>0.11186491783506709</v>
      </c>
      <c r="BK86" s="7">
        <f>BK50</f>
        <v>0.13387607417458164</v>
      </c>
      <c r="BL86" s="7">
        <f>BL50</f>
        <v>0.12241821197045077</v>
      </c>
      <c r="BM86" s="7">
        <f>BM50</f>
        <v>0.63191617669229605</v>
      </c>
      <c r="BN86" s="7">
        <f>BN50</f>
        <v>0</v>
      </c>
      <c r="BO86" s="7"/>
      <c r="BP86" s="7">
        <f>BP50</f>
        <v>0.74325191588961459</v>
      </c>
      <c r="BQ86" s="7">
        <f>BQ50</f>
        <v>0.70428687525396183</v>
      </c>
      <c r="BR86" s="7">
        <f>BR50</f>
        <v>0.13048557496952459</v>
      </c>
      <c r="BS86" s="7">
        <f>BS50</f>
        <v>0.41675132060138154</v>
      </c>
      <c r="BT86" s="7">
        <f>BT50</f>
        <v>7.4410808614384399E-2</v>
      </c>
      <c r="BU86" s="7">
        <f>BU50</f>
        <v>4.3173506704591628E-2</v>
      </c>
      <c r="BV86" s="7">
        <f>BV50</f>
        <v>3.9465664364079639E-2</v>
      </c>
      <c r="BW86" s="7">
        <f>BW50</f>
        <v>0.29571312474603817</v>
      </c>
      <c r="BX86" s="7">
        <f>BX50</f>
        <v>0.14887240958959772</v>
      </c>
      <c r="BY86" s="7">
        <f>BY50</f>
        <v>4.561154002438033E-2</v>
      </c>
      <c r="BZ86" s="7">
        <f>BZ50</f>
        <v>3.4792767167817963E-2</v>
      </c>
      <c r="CA86" s="7">
        <f>CA50</f>
        <v>4.7744819179195451E-2</v>
      </c>
      <c r="CB86" s="7">
        <f>CB50</f>
        <v>1.8691588785046728E-2</v>
      </c>
      <c r="CC86" s="7">
        <f>CC50</f>
        <v>0.50066030069077616</v>
      </c>
      <c r="CD86" s="7">
        <f>CD50</f>
        <v>0.72851780460586391</v>
      </c>
      <c r="CE86" s="7">
        <f>CE50</f>
        <v>5.995739068682155E-2</v>
      </c>
      <c r="CF86" s="7">
        <f>CF50</f>
        <v>0.46829664198031856</v>
      </c>
      <c r="CG86" s="7">
        <f>CG50</f>
        <v>0.10611747996347773</v>
      </c>
      <c r="CH86" s="7">
        <f>CH50</f>
        <v>5.7218220553921069E-2</v>
      </c>
      <c r="CI86" s="7">
        <f>CI50</f>
        <v>3.6928071421324947E-2</v>
      </c>
      <c r="CJ86" s="7">
        <f>CJ50</f>
        <v>0.24409049406513139</v>
      </c>
      <c r="CK86" s="7">
        <f>CK50</f>
        <v>0.12579892462209596</v>
      </c>
      <c r="CL86" s="7">
        <f>CL50</f>
        <v>4.4232525109059555E-2</v>
      </c>
      <c r="CM86" s="7">
        <f>CM50</f>
        <v>8.5218626356903717E-3</v>
      </c>
      <c r="CN86" s="7">
        <f>CN50</f>
        <v>4.8290554935578774E-2</v>
      </c>
      <c r="CO86" s="7">
        <f>CO50</f>
        <v>1.7246626762706704E-2</v>
      </c>
      <c r="CP86" s="7">
        <f>CP50</f>
        <v>0.51305363673303539</v>
      </c>
      <c r="CQ86" s="7">
        <f>CQ50</f>
        <v>0.66181566181566187</v>
      </c>
      <c r="CR86" s="7">
        <f>CR50</f>
        <v>0.19582219582219582</v>
      </c>
      <c r="CS86" s="7">
        <f>CS50</f>
        <v>0.35531135531135533</v>
      </c>
      <c r="CT86" s="7">
        <f>CT50</f>
        <v>4.1481041481041481E-2</v>
      </c>
      <c r="CU86" s="7">
        <f>CU50</f>
        <v>2.8314028314028315E-2</v>
      </c>
      <c r="CV86" s="7">
        <f>CV50</f>
        <v>4.0887040887040885E-2</v>
      </c>
      <c r="CW86" s="7">
        <f>CW50</f>
        <v>0.33818433818433818</v>
      </c>
      <c r="CX86" s="7">
        <f>CX50</f>
        <v>0.16740916740916742</v>
      </c>
      <c r="CY86" s="7">
        <f>CY50</f>
        <v>4.5738045738045741E-2</v>
      </c>
      <c r="CZ86" s="7">
        <f>CZ50</f>
        <v>5.9499059499059502E-2</v>
      </c>
      <c r="DA86" s="7">
        <f>DA50</f>
        <v>4.5936045936045937E-2</v>
      </c>
      <c r="DB86" s="7">
        <f>DB50</f>
        <v>1.9602019602019603E-2</v>
      </c>
      <c r="DC86" s="7"/>
      <c r="DD86" s="7">
        <f>DD50</f>
        <v>0.50813545245196123</v>
      </c>
      <c r="DE86" s="7">
        <f>DE50</f>
        <v>0.30046434368983349</v>
      </c>
      <c r="DF86" s="7">
        <f>DF50</f>
        <v>0.11042319453357997</v>
      </c>
      <c r="DG86" s="7">
        <f>DG50</f>
        <v>3.9072822681112916E-2</v>
      </c>
      <c r="DH86" s="7">
        <f>DH50</f>
        <v>1.3854807656008154E-2</v>
      </c>
      <c r="DI86" s="7"/>
      <c r="DJ86" s="7">
        <f>DJ50</f>
        <v>8.7659028275888104E-2</v>
      </c>
      <c r="DK86" s="7">
        <f>DK50</f>
        <v>0.10377892710181585</v>
      </c>
      <c r="DL86" s="7">
        <f>DL50</f>
        <v>0.78051266563479182</v>
      </c>
      <c r="DM86" s="7">
        <f>DM50</f>
        <v>0.80859979614179467</v>
      </c>
      <c r="DN86" s="7"/>
      <c r="DO86" s="7"/>
      <c r="DP86" s="7">
        <f>DP50</f>
        <v>0.23326094824466159</v>
      </c>
      <c r="DQ86" s="7">
        <f>DQ50</f>
        <v>0.1332338038364097</v>
      </c>
      <c r="DR86" s="7">
        <f>DR50</f>
        <v>8.2338038364096991E-2</v>
      </c>
      <c r="DS86" s="7">
        <f>DS50</f>
        <v>0.31130112196887444</v>
      </c>
      <c r="DT86" s="7">
        <f>DT50</f>
        <v>0.23986608758595729</v>
      </c>
      <c r="DU86" s="7"/>
      <c r="DV86" s="7"/>
      <c r="DW86" s="7" t="e">
        <f>DW50</f>
        <v>#DIV/0!</v>
      </c>
      <c r="DX86" s="7" t="e">
        <f>DX50</f>
        <v>#DIV/0!</v>
      </c>
      <c r="DY86" s="7"/>
      <c r="DZ86" s="31" t="str">
        <f>DZ50</f>
        <v>895/10k</v>
      </c>
      <c r="EA86" s="7">
        <f>EA50</f>
        <v>7.8282828282828287E-2</v>
      </c>
      <c r="EB86" s="7">
        <f>EB50</f>
        <v>0.52272727272727271</v>
      </c>
      <c r="EC86" s="7">
        <f>EC50</f>
        <v>0.39898989898989901</v>
      </c>
      <c r="ED86" s="7">
        <f>ED50</f>
        <v>0.47727272727272729</v>
      </c>
      <c r="EE86" s="7">
        <f>EE50</f>
        <v>0.52272727272727271</v>
      </c>
      <c r="EF86" s="7"/>
      <c r="EG86" s="7"/>
      <c r="EH86" s="7">
        <f>EH50</f>
        <v>8.7336244541484712E-2</v>
      </c>
      <c r="EI86" s="7">
        <f>EI50</f>
        <v>3.0567685589519649E-2</v>
      </c>
      <c r="EJ86" s="7">
        <f>EJ50</f>
        <v>0.21397379912663755</v>
      </c>
      <c r="EK86" s="7">
        <f>EK50</f>
        <v>0.20524017467248909</v>
      </c>
      <c r="EL86" s="7">
        <f>EL50</f>
        <v>0.19213973799126638</v>
      </c>
      <c r="EM86" s="7">
        <f>EM50</f>
        <v>0.27074235807860264</v>
      </c>
      <c r="EN86" s="7">
        <f>EN50</f>
        <v>0.49781659388646288</v>
      </c>
      <c r="EO86" s="7">
        <f>EO50</f>
        <v>0.50218340611353707</v>
      </c>
      <c r="EP86" s="7">
        <f>EP50</f>
        <v>3.0567685589519649E-2</v>
      </c>
      <c r="EQ86" s="7">
        <f>EQ50</f>
        <v>1.3100436681222707E-2</v>
      </c>
      <c r="ER86" s="7">
        <f>ER50</f>
        <v>6.1135371179039298E-2</v>
      </c>
      <c r="ES86" s="7">
        <f>ES50</f>
        <v>0.89519650655021832</v>
      </c>
      <c r="ET86" s="7">
        <f>ET50</f>
        <v>0.53275109170305679</v>
      </c>
      <c r="EU86" s="7">
        <f>EU50</f>
        <v>0.35807860262008734</v>
      </c>
      <c r="EV86" s="7">
        <f>EV50</f>
        <v>0.1091703056768559</v>
      </c>
      <c r="EW86" s="7">
        <f>EW50</f>
        <v>0.26637554585152839</v>
      </c>
      <c r="EX86" s="7">
        <f>EX50</f>
        <v>0.34934497816593885</v>
      </c>
      <c r="EY86" s="7">
        <f>EY50</f>
        <v>0.2576419213973799</v>
      </c>
      <c r="EZ86" s="7">
        <f>EZ50</f>
        <v>0.12663755458515283</v>
      </c>
      <c r="FA86" s="7"/>
      <c r="FB86" s="7"/>
      <c r="FC86" s="7">
        <f>FC50</f>
        <v>0.18</v>
      </c>
      <c r="FD86" s="7">
        <f>FD50</f>
        <v>0.66</v>
      </c>
      <c r="FE86" s="7">
        <f>FE50</f>
        <v>0.16</v>
      </c>
      <c r="FF86" s="7">
        <f>FF50</f>
        <v>0</v>
      </c>
      <c r="FG86" s="7">
        <f>FG50</f>
        <v>0.24</v>
      </c>
      <c r="FH86" s="7">
        <f>FH50</f>
        <v>0.76</v>
      </c>
      <c r="FI86" s="7">
        <f>FI50</f>
        <v>0.18</v>
      </c>
      <c r="FJ86" s="7">
        <f>FJ50</f>
        <v>0.1</v>
      </c>
      <c r="FK86" s="7">
        <f>FK50</f>
        <v>0.14000000000000001</v>
      </c>
      <c r="FL86" s="7">
        <f>FL50</f>
        <v>0.28000000000000003</v>
      </c>
      <c r="FM86" s="7">
        <f>FM50</f>
        <v>0.3</v>
      </c>
      <c r="FN86" s="7">
        <f>FN50</f>
        <v>0.08</v>
      </c>
      <c r="FO86" s="7">
        <f>FO50</f>
        <v>0.92</v>
      </c>
      <c r="FP86" s="7">
        <f>FP50</f>
        <v>0.18</v>
      </c>
      <c r="FQ86" s="7">
        <f>FQ50</f>
        <v>0.52</v>
      </c>
      <c r="FR86" s="7">
        <f>FR50</f>
        <v>0.3</v>
      </c>
      <c r="FS86" s="40">
        <f>FS49</f>
        <v>13978</v>
      </c>
      <c r="FT86" s="43">
        <f>FT49</f>
        <v>29.8</v>
      </c>
      <c r="FU86" s="7">
        <f>FU50</f>
        <v>0.159</v>
      </c>
      <c r="FV86" s="7">
        <f>FV50</f>
        <v>8.9999999999999993E-3</v>
      </c>
      <c r="FW86" s="7">
        <f>FW50</f>
        <v>0</v>
      </c>
      <c r="FX86" s="7">
        <f>FX50</f>
        <v>4.2999999999999997E-2</v>
      </c>
      <c r="FY86" s="7">
        <f>FY50</f>
        <v>0.191</v>
      </c>
      <c r="FZ86" s="7">
        <f>FZ50</f>
        <v>0.26</v>
      </c>
      <c r="GA86" s="7">
        <f>GA50</f>
        <v>0.18</v>
      </c>
      <c r="GB86" s="7">
        <f>GB50</f>
        <v>0.13500000000000001</v>
      </c>
      <c r="GC86" s="7">
        <f>GC50</f>
        <v>0.19</v>
      </c>
      <c r="GD86" s="7"/>
      <c r="GE86" s="50">
        <f>GE49</f>
        <v>34064.199999999997</v>
      </c>
      <c r="GF86" s="7">
        <f>GF50</f>
        <v>0.20399999999999999</v>
      </c>
      <c r="GG86" s="7">
        <f>GG50</f>
        <v>6.4000000000000001E-2</v>
      </c>
      <c r="GH86" s="7">
        <f>GH50</f>
        <v>0.24299999999999999</v>
      </c>
      <c r="GI86" s="7">
        <f>GI50</f>
        <v>0.159</v>
      </c>
      <c r="GJ86" s="7">
        <f>GJ50</f>
        <v>0.13500000000000001</v>
      </c>
      <c r="GK86" s="7">
        <f>GK50</f>
        <v>8.3000000000000004E-2</v>
      </c>
      <c r="GL86" s="7">
        <f>GL50</f>
        <v>4.5378958365105991E-2</v>
      </c>
      <c r="GM86" s="7">
        <f>GM50</f>
        <v>5.1999999999999998E-2</v>
      </c>
      <c r="GN86" s="7">
        <f>GN50</f>
        <v>1.2E-2</v>
      </c>
      <c r="GO86" s="7">
        <f>GO50</f>
        <v>2E-3</v>
      </c>
      <c r="GP86" s="50">
        <f>GP49</f>
        <v>127348</v>
      </c>
      <c r="GQ86" s="43">
        <f>GQ49</f>
        <v>3.7384703001978621</v>
      </c>
      <c r="GR86" s="7"/>
      <c r="GS86" s="7">
        <f>GS50</f>
        <v>0.25900000000000001</v>
      </c>
      <c r="GT86" s="7">
        <f>GT50</f>
        <v>0.44700000000000001</v>
      </c>
      <c r="GU86" s="7">
        <f>GU50</f>
        <v>0.19400000000000001</v>
      </c>
      <c r="GV86" s="7">
        <f>GV50</f>
        <v>0.1</v>
      </c>
      <c r="GW86" s="7"/>
      <c r="GX86" s="7">
        <f>GX50</f>
        <v>0.47699999999999998</v>
      </c>
      <c r="GY86" s="7">
        <f>GY50</f>
        <v>7.1999999999999995E-2</v>
      </c>
      <c r="GZ86" s="7"/>
      <c r="HA86" s="7">
        <f>HA50</f>
        <v>0.69</v>
      </c>
      <c r="HB86" s="7">
        <f>HB50</f>
        <v>0.505</v>
      </c>
      <c r="HC86" s="7">
        <f>HC50</f>
        <v>0.85299999999999998</v>
      </c>
      <c r="HD86" s="7">
        <f>HD50</f>
        <v>0.6918988843995969</v>
      </c>
      <c r="HE86" s="7">
        <f>HE50</f>
        <v>0.24</v>
      </c>
      <c r="HF86" s="7">
        <f>HF50</f>
        <v>0.95299999999999996</v>
      </c>
      <c r="HG86" s="7">
        <f>HG50</f>
        <v>0.88500000000000001</v>
      </c>
      <c r="HH86" s="7">
        <f>HH50</f>
        <v>0.89900000000000002</v>
      </c>
      <c r="HI86" s="7"/>
      <c r="HJ86" s="7">
        <f>HJ50</f>
        <v>0.79800000000000004</v>
      </c>
      <c r="HK86" s="7">
        <f>HK50</f>
        <v>0.72299999999999998</v>
      </c>
      <c r="HL86" s="7">
        <f>HL50</f>
        <v>0.73299999999999998</v>
      </c>
      <c r="HM86" s="7">
        <f>HM50</f>
        <v>0.34100000000000003</v>
      </c>
      <c r="HN86" s="7">
        <f>HN50</f>
        <v>0.10100000000000001</v>
      </c>
      <c r="HO86" s="7">
        <f>HO50</f>
        <v>9.7000000000000003E-2</v>
      </c>
      <c r="HP86" s="7">
        <f>HP50</f>
        <v>6.0999999999999999E-2</v>
      </c>
      <c r="HQ86" s="7">
        <f>HQ50</f>
        <v>0</v>
      </c>
      <c r="HR86" s="7">
        <f>HR50</f>
        <v>0.19</v>
      </c>
      <c r="HS86" s="7">
        <f>HS50</f>
        <v>0.16700000000000001</v>
      </c>
      <c r="HT86" s="7"/>
      <c r="HU86" s="7">
        <f>HU50</f>
        <v>8.0000000000000002E-3</v>
      </c>
      <c r="HV86" s="7">
        <f>HV50</f>
        <v>1.6E-2</v>
      </c>
      <c r="HW86" s="7">
        <f>HW50</f>
        <v>0.66800000000000004</v>
      </c>
      <c r="HX86" s="7">
        <f>HX50</f>
        <v>0.13500000000000001</v>
      </c>
      <c r="HY86" s="7">
        <f>HY50</f>
        <v>2.3E-2</v>
      </c>
      <c r="HZ86" s="7">
        <f>HZ50</f>
        <v>0.15</v>
      </c>
      <c r="IA86" s="7"/>
      <c r="IB86" s="7">
        <f>IB50</f>
        <v>0.22500000000000001</v>
      </c>
      <c r="IC86" s="7">
        <f>IC50</f>
        <v>0.308</v>
      </c>
      <c r="ID86" s="7">
        <f>ID50</f>
        <v>0.221</v>
      </c>
      <c r="IE86" s="7">
        <f>IE50</f>
        <v>0.13100000000000001</v>
      </c>
      <c r="IF86" s="7">
        <f>IF50</f>
        <v>9.7000000000000003E-2</v>
      </c>
      <c r="IG86" s="7">
        <f>IG50</f>
        <v>1.7000000000000001E-2</v>
      </c>
      <c r="IH86" s="7"/>
      <c r="II86" s="7">
        <f>II50</f>
        <v>0.90500000000000003</v>
      </c>
      <c r="IJ86" s="7">
        <f>IJ50</f>
        <v>5.2999999999999999E-2</v>
      </c>
      <c r="IK86" s="7">
        <f>IK50</f>
        <v>1.7000000000000001E-2</v>
      </c>
      <c r="IL86" s="7">
        <f>IL50</f>
        <v>2.5000000000000001E-2</v>
      </c>
      <c r="IM86" s="7"/>
      <c r="IN86" s="7">
        <f>IN50</f>
        <v>0.11700000000000001</v>
      </c>
      <c r="IO86" s="7">
        <f>IO50</f>
        <v>0.2</v>
      </c>
      <c r="IP86" s="7">
        <f>IP50</f>
        <v>4.2000000000000003E-2</v>
      </c>
      <c r="IQ86" s="7">
        <f>IQ50</f>
        <v>0.219</v>
      </c>
      <c r="IR86" s="7">
        <f>IR50</f>
        <v>6.5000000000000002E-2</v>
      </c>
      <c r="IS86" s="7">
        <f>IS50</f>
        <v>9.5000000000000001E-2</v>
      </c>
      <c r="IT86" s="7">
        <f>IT50</f>
        <v>0.154</v>
      </c>
      <c r="IU86" s="7">
        <f>IU50</f>
        <v>7.0999999999999994E-2</v>
      </c>
      <c r="IV86" s="7">
        <f>IV50</f>
        <v>8.7999999999999995E-2</v>
      </c>
      <c r="IW86" s="7">
        <f>IW50</f>
        <v>0.13500000000000001</v>
      </c>
      <c r="IX86" s="7">
        <f>IX50</f>
        <v>9.2999999999999999E-2</v>
      </c>
      <c r="IY86" s="7">
        <f>IY50</f>
        <v>3.3000000000000002E-2</v>
      </c>
      <c r="IZ86" s="7">
        <f>IZ50</f>
        <v>9.2999999999999999E-2</v>
      </c>
      <c r="JA86" s="7">
        <f>JA50</f>
        <v>0.26600000000000001</v>
      </c>
      <c r="JB86" s="7">
        <f>JB50</f>
        <v>0.14000000000000001</v>
      </c>
      <c r="JC86" s="7">
        <f>JC50</f>
        <v>0.745</v>
      </c>
      <c r="JD86" s="7">
        <f>JD50</f>
        <v>6.6000000000000003E-2</v>
      </c>
      <c r="JE86" s="7">
        <f>JE50</f>
        <v>6.4000000000000001E-2</v>
      </c>
      <c r="JF86" s="7">
        <f>JF50</f>
        <v>5.8000000000000003E-2</v>
      </c>
      <c r="JG86" s="7">
        <f>JG50</f>
        <v>6.7000000000000004E-2</v>
      </c>
      <c r="JH86" s="7">
        <f>JH50</f>
        <v>0.42499999999999999</v>
      </c>
      <c r="JI86" s="7">
        <f>JI50</f>
        <v>0.09</v>
      </c>
      <c r="JJ86" s="7">
        <f>JJ50</f>
        <v>0.155</v>
      </c>
      <c r="JK86" s="7">
        <f>JK50</f>
        <v>0.13200000000000001</v>
      </c>
      <c r="JL86" s="7">
        <f>JL50</f>
        <v>0.19800000000000001</v>
      </c>
      <c r="JM86" s="1"/>
      <c r="JN86" s="7"/>
      <c r="JO86" s="7">
        <f>JO50</f>
        <v>7.954280382551901E-2</v>
      </c>
      <c r="JP86" s="7">
        <f>JP50</f>
        <v>0.1894098437135526</v>
      </c>
      <c r="JQ86" s="7">
        <f>JQ50</f>
        <v>0.14322369955679962</v>
      </c>
      <c r="JR86" s="7">
        <f>JR50</f>
        <v>0.14804447554622502</v>
      </c>
      <c r="JS86" s="7">
        <f>JS50</f>
        <v>9.1672498250524842E-2</v>
      </c>
      <c r="JT86" s="7">
        <f>JT50</f>
        <v>9.1128217090428426E-2</v>
      </c>
      <c r="JU86" s="7">
        <f>JU50</f>
        <v>9.509369411398802E-2</v>
      </c>
      <c r="JV86" s="7">
        <f>JV50</f>
        <v>5.0929165694736024E-2</v>
      </c>
      <c r="JW86" s="7">
        <f>JW50</f>
        <v>0.11095560220822642</v>
      </c>
      <c r="JX86" s="7">
        <f>JX50</f>
        <v>0.11632065935774823</v>
      </c>
      <c r="JY86" s="7">
        <f>JY50</f>
        <v>8.8095793484176968E-2</v>
      </c>
      <c r="JZ86" s="7">
        <f>JZ50</f>
        <v>2.8224865873571262E-2</v>
      </c>
      <c r="KA86" s="1"/>
      <c r="KB86" s="7">
        <f>KB50</f>
        <v>0.93272199999999994</v>
      </c>
      <c r="KC86" s="7">
        <f>KC50</f>
        <v>0.67889899999999992</v>
      </c>
      <c r="KD86" s="7">
        <f>KD50</f>
        <v>0.82262999999999997</v>
      </c>
      <c r="KE86" s="7">
        <f>KE50</f>
        <v>0.70642199999999999</v>
      </c>
      <c r="KF86" s="7">
        <f>KF50</f>
        <v>0.82874599999999998</v>
      </c>
      <c r="KG86" s="7">
        <f>KG50</f>
        <v>0.275229</v>
      </c>
      <c r="KH86" s="7">
        <f>KH50</f>
        <v>0.57492300000000007</v>
      </c>
      <c r="KI86" s="7">
        <f>KI50</f>
        <v>0.66054999999999997</v>
      </c>
      <c r="KJ86" s="7">
        <f>KJ50</f>
        <v>0.69113099999999994</v>
      </c>
      <c r="KK86" s="7">
        <f>KK50</f>
        <v>0.83792100000000003</v>
      </c>
      <c r="KL86" s="7">
        <f>KL50</f>
        <v>0.91</v>
      </c>
      <c r="KM86" s="7">
        <f>KM50</f>
        <v>0.93578000000000006</v>
      </c>
      <c r="KN86" s="7">
        <f>KN50</f>
        <v>0.56880799999999998</v>
      </c>
      <c r="KO86" s="7">
        <f>KO50</f>
        <v>0.55351700000000004</v>
      </c>
      <c r="KP86" s="7">
        <f>KP50</f>
        <v>0.92342299999999988</v>
      </c>
      <c r="KQ86" s="7">
        <f>KQ50</f>
        <v>0.74006099999999997</v>
      </c>
      <c r="KR86" s="7">
        <f>KR50</f>
        <v>0.85015299999999994</v>
      </c>
      <c r="KS86" s="7">
        <f>KS50</f>
        <v>0.74923499999999998</v>
      </c>
      <c r="KT86" s="7">
        <f>KT50</f>
        <v>0.72171300000000005</v>
      </c>
      <c r="KU86" s="7">
        <f>KU50</f>
        <v>0.73088600000000004</v>
      </c>
      <c r="KV86" s="7">
        <f>KV50</f>
        <v>0.44342500000000001</v>
      </c>
      <c r="KW86" s="7">
        <f>KW50</f>
        <v>0.81345499999999993</v>
      </c>
      <c r="KX86" s="7">
        <f>KX50</f>
        <v>0.96</v>
      </c>
      <c r="KY86" s="7">
        <f>KY50</f>
        <v>0.96</v>
      </c>
      <c r="KZ86" s="7">
        <f>KZ50</f>
        <v>0.96</v>
      </c>
      <c r="LA86" s="7">
        <f>LA50</f>
        <v>0.59938899999999995</v>
      </c>
      <c r="LB86" s="7">
        <f>LB50</f>
        <v>0.51376199999999994</v>
      </c>
      <c r="LC86" s="7">
        <f>LC50</f>
        <v>0.43424999999999997</v>
      </c>
      <c r="LD86" s="7">
        <f>LD50</f>
        <v>0.72171200000000002</v>
      </c>
      <c r="LE86" s="7">
        <f>LE50</f>
        <v>0.64525999999999994</v>
      </c>
      <c r="LF86" s="7">
        <f>LF50</f>
        <v>0.67584100000000003</v>
      </c>
      <c r="LG86" s="1"/>
      <c r="LH86" s="1"/>
      <c r="LI86" s="7"/>
      <c r="LJ86" s="66">
        <f>LJ50</f>
        <v>0</v>
      </c>
      <c r="LK86" s="66">
        <f>LK50</f>
        <v>0</v>
      </c>
      <c r="LL86" s="7">
        <f>LL50</f>
        <v>0</v>
      </c>
      <c r="LM86" s="7">
        <f>LM50</f>
        <v>0.32500000000000001</v>
      </c>
      <c r="LN86" s="7">
        <f>LN50</f>
        <v>0.27500000000000002</v>
      </c>
      <c r="LO86" s="7">
        <f>LO50</f>
        <v>0.22500000000000001</v>
      </c>
      <c r="LP86" s="7">
        <f>LP50</f>
        <v>0.15</v>
      </c>
      <c r="LQ86" s="7">
        <f>LQ50</f>
        <v>0.52500000000000002</v>
      </c>
      <c r="LR86" s="7">
        <f>LR50</f>
        <v>0.2</v>
      </c>
      <c r="LS86" s="7">
        <f>LS50</f>
        <v>0.22500000000000001</v>
      </c>
      <c r="LT86" s="1"/>
      <c r="LU86" s="7">
        <f>LU50</f>
        <v>0.19697614378799883</v>
      </c>
      <c r="LV86" s="7">
        <f>LV50</f>
        <v>0.24521229716254436</v>
      </c>
      <c r="LW86" s="1"/>
      <c r="LX86" s="1"/>
      <c r="LY86" s="7">
        <f>LY50</f>
        <v>0</v>
      </c>
      <c r="LZ86" s="7">
        <f>LZ50</f>
        <v>0</v>
      </c>
      <c r="MA86" s="7">
        <f>MA50</f>
        <v>0</v>
      </c>
      <c r="MB86" s="1"/>
      <c r="MC86" s="7">
        <f>MC50</f>
        <v>0</v>
      </c>
      <c r="MD86" s="7">
        <f>MD50</f>
        <v>0</v>
      </c>
      <c r="ME86" s="7">
        <f>ME50</f>
        <v>0</v>
      </c>
      <c r="MF86" s="7">
        <f>MF50</f>
        <v>0</v>
      </c>
      <c r="MG86" s="7">
        <f>MG50</f>
        <v>0.90900000000000003</v>
      </c>
      <c r="MH86" s="81">
        <f>MH50</f>
        <v>4.1526671448525807</v>
      </c>
      <c r="MI86" s="7">
        <f>MI50</f>
        <v>0.76500000000000001</v>
      </c>
      <c r="MJ86" s="81">
        <f>MJ50</f>
        <v>6.4177583147721702</v>
      </c>
      <c r="MK86" s="7">
        <f>MK50</f>
        <v>0.63200000000000001</v>
      </c>
      <c r="ML86" s="81">
        <f>ML50</f>
        <v>97.398920306542351</v>
      </c>
      <c r="MM86" s="81">
        <f>MM50</f>
        <v>674.61965344105101</v>
      </c>
      <c r="MN86" s="81">
        <f>MN50</f>
        <v>112.12201291101968</v>
      </c>
      <c r="MO86" s="81">
        <f>MO50</f>
        <v>6.4177583147721702</v>
      </c>
      <c r="MP86" s="7">
        <f>MP50</f>
        <v>0.35799999999999998</v>
      </c>
      <c r="MQ86" s="81">
        <f>MQ50</f>
        <v>100.04152667144854</v>
      </c>
      <c r="MR86" s="7">
        <f>MR50</f>
        <v>0.70599999999999996</v>
      </c>
      <c r="MS86" s="81">
        <f>MS50</f>
        <v>51.342066518177361</v>
      </c>
      <c r="MT86" s="7">
        <f>MT50</f>
        <v>0.156</v>
      </c>
      <c r="MU86" s="81">
        <f>MU50</f>
        <v>135.52795500018877</v>
      </c>
      <c r="MV86" s="81">
        <f>MV50</f>
        <v>0</v>
      </c>
      <c r="MW86" s="81">
        <f>MW50</f>
        <v>4.9076975348257772</v>
      </c>
      <c r="MX86" s="81">
        <f>MX50</f>
        <v>5.2852127298123754</v>
      </c>
      <c r="MY86" s="81">
        <f>MY50</f>
        <v>19.630790139303109</v>
      </c>
      <c r="MZ86" s="7">
        <f>MZ50</f>
        <v>0.65400000000000003</v>
      </c>
      <c r="NA86" s="1"/>
      <c r="NB86" s="7"/>
      <c r="NC86" s="7">
        <f>NC50</f>
        <v>0.4821331468966053</v>
      </c>
      <c r="ND86" s="7">
        <f>ND50</f>
        <v>0.51786685310339475</v>
      </c>
      <c r="NE86" s="7">
        <f>NE50</f>
        <v>5.1658510059815116E-2</v>
      </c>
      <c r="NF86" s="7">
        <f>NF50</f>
        <v>5.6358269245708074E-2</v>
      </c>
      <c r="NG86" s="7">
        <f>NG50</f>
        <v>3.3442088091353996E-2</v>
      </c>
      <c r="NH86" s="7">
        <f>NH50</f>
        <v>0.10378311193971879</v>
      </c>
      <c r="NI86" s="7">
        <f>NI50</f>
        <v>0.30765944224345532</v>
      </c>
      <c r="NJ86" s="7">
        <f>NJ50</f>
        <v>0.25891400605919368</v>
      </c>
      <c r="NK86" s="7">
        <f>NK50</f>
        <v>0.16495766332634196</v>
      </c>
      <c r="NL86" s="7">
        <f>NL50</f>
        <v>2.3226909034413112E-2</v>
      </c>
      <c r="NM86" s="7">
        <f>NM50</f>
        <v>0.14145886739687719</v>
      </c>
      <c r="NN86" s="7">
        <f>NN50</f>
        <v>0.10378311193971879</v>
      </c>
      <c r="NO86" s="7">
        <f>NO50</f>
        <v>0.30765944224345532</v>
      </c>
      <c r="NP86" s="7">
        <f>NP50</f>
        <v>0.25891400605919368</v>
      </c>
      <c r="NQ86" s="7">
        <f>NQ50</f>
        <v>0.18818457236075506</v>
      </c>
    </row>
    <row r="87" spans="1:381">
      <c r="A87" s="7" t="str">
        <f>A53</f>
        <v>Southside Newington%</v>
      </c>
      <c r="B87" s="7"/>
      <c r="C87" s="7">
        <f>C53</f>
        <v>0.52969749854566606</v>
      </c>
      <c r="D87" s="7">
        <f>D53</f>
        <v>0.47030250145433389</v>
      </c>
      <c r="E87" s="7">
        <f>E53</f>
        <v>3.7958115183246072E-2</v>
      </c>
      <c r="F87" s="7">
        <f>F53</f>
        <v>5.1803374054682952E-2</v>
      </c>
      <c r="G87" s="7">
        <f>G53</f>
        <v>2.4461896451425248E-2</v>
      </c>
      <c r="H87" s="7">
        <f>H53</f>
        <v>0.29572425828970333</v>
      </c>
      <c r="I87" s="7">
        <f>I53</f>
        <v>0.3251890634089587</v>
      </c>
      <c r="J87" s="7">
        <f>J53</f>
        <v>0.13106457242582897</v>
      </c>
      <c r="K87" s="7">
        <f>K53</f>
        <v>0.10858057009889471</v>
      </c>
      <c r="L87" s="7">
        <f>L53</f>
        <v>2.5218150087260034E-2</v>
      </c>
      <c r="M87" s="7">
        <f>M53</f>
        <v>0.11422338568935428</v>
      </c>
      <c r="N87" s="7">
        <f>N53</f>
        <v>0.29572425828970333</v>
      </c>
      <c r="O87" s="7">
        <f>O53</f>
        <v>0.3251890634089587</v>
      </c>
      <c r="P87" s="7">
        <f>P53</f>
        <v>0.13106457242582897</v>
      </c>
      <c r="Q87" s="7">
        <f>Q53</f>
        <v>0.13379872018615474</v>
      </c>
      <c r="R87" s="7"/>
      <c r="S87" s="7">
        <f>S53</f>
        <v>0.13359835309150281</v>
      </c>
      <c r="T87" s="7">
        <f>T53</f>
        <v>0.26215659828210408</v>
      </c>
      <c r="U87" s="7">
        <f>U53</f>
        <v>2.6265351032867184E-2</v>
      </c>
      <c r="V87" s="7">
        <f>V53</f>
        <v>0.2999929012564776</v>
      </c>
      <c r="W87" s="7">
        <f>W53</f>
        <v>0.10335770568609357</v>
      </c>
      <c r="X87" s="7">
        <f>X53</f>
        <v>0.15326187264854121</v>
      </c>
      <c r="Y87" s="7">
        <f>Y53</f>
        <v>2.1367218002413573E-2</v>
      </c>
      <c r="Z87" s="7"/>
      <c r="AA87" s="7">
        <f>AA53</f>
        <v>0.51366508128061328</v>
      </c>
      <c r="AB87" s="7">
        <f>AB53</f>
        <v>7.595655568964293E-3</v>
      </c>
      <c r="AC87" s="7">
        <f>AC53</f>
        <v>6.225598069141762E-2</v>
      </c>
      <c r="AD87" s="7">
        <f>AD53</f>
        <v>7.3188045715908284E-2</v>
      </c>
      <c r="AE87" s="7">
        <f>AE53</f>
        <v>0.32845886278128772</v>
      </c>
      <c r="AF87" s="7">
        <f>AF53</f>
        <v>1.4836373961808759E-2</v>
      </c>
      <c r="AG87" s="7">
        <f>AG53</f>
        <v>0</v>
      </c>
      <c r="AH87" s="7"/>
      <c r="AI87" s="7">
        <f>AI53</f>
        <v>8.6604670973237739E-3</v>
      </c>
      <c r="AJ87" s="7">
        <f>AJ53</f>
        <v>5.9203520976787112E-2</v>
      </c>
      <c r="AK87" s="7">
        <f>AK53</f>
        <v>0.51238730744658201</v>
      </c>
      <c r="AL87" s="7">
        <f>AL53</f>
        <v>0.25058564634059771</v>
      </c>
      <c r="AM87" s="7">
        <f>AM53</f>
        <v>0.16916305813870944</v>
      </c>
      <c r="AN87" s="7"/>
      <c r="AO87" s="7"/>
      <c r="AP87" s="7">
        <f>AP53</f>
        <v>0.39575495137360689</v>
      </c>
      <c r="AQ87" s="7">
        <f>AQ53</f>
        <v>0.31553914957052603</v>
      </c>
      <c r="AR87" s="7">
        <f>AR53</f>
        <v>0.23965358131610706</v>
      </c>
      <c r="AS87" s="7">
        <f>AS53</f>
        <v>4.6354795201249376E-2</v>
      </c>
      <c r="AT87" s="7">
        <f>AT53</f>
        <v>2.6975225385106835E-3</v>
      </c>
      <c r="AU87" s="7">
        <f>AU53</f>
        <v>2.9033861006601831E-2</v>
      </c>
      <c r="AV87" s="7">
        <f>AV53</f>
        <v>0.29076453467736213</v>
      </c>
      <c r="AW87" s="7"/>
      <c r="AX87" s="7">
        <f>AX53</f>
        <v>2.3449386914884095E-2</v>
      </c>
      <c r="AY87" s="7">
        <f>AY53</f>
        <v>0.21005996598943882</v>
      </c>
      <c r="AZ87" s="7">
        <f>AZ53</f>
        <v>0.27244249530117248</v>
      </c>
      <c r="BA87" s="7">
        <f>BA53</f>
        <v>2.4612906112950864E-2</v>
      </c>
      <c r="BB87" s="7">
        <f>BB53</f>
        <v>3.4010561174259374E-3</v>
      </c>
      <c r="BC87" s="7">
        <f>BC53</f>
        <v>8.1177839434350668E-2</v>
      </c>
      <c r="BD87" s="7">
        <f>BD53</f>
        <v>0.25087263939855009</v>
      </c>
      <c r="BE87" s="7">
        <f>BE53</f>
        <v>1.0829678689698381E-2</v>
      </c>
      <c r="BF87" s="7">
        <f>BF53</f>
        <v>0.12315403204152868</v>
      </c>
      <c r="BG87" s="7"/>
      <c r="BH87" s="7">
        <f>BH53</f>
        <v>1.7547510056873352E-2</v>
      </c>
      <c r="BI87" s="7">
        <f>BI53</f>
        <v>6.5196282424746848E-3</v>
      </c>
      <c r="BJ87" s="7">
        <f>BJ53</f>
        <v>5.4931335830212237E-2</v>
      </c>
      <c r="BK87" s="7">
        <f>BK53</f>
        <v>8.6419753086419748E-2</v>
      </c>
      <c r="BL87" s="7">
        <f>BL53</f>
        <v>8.1148564294631714E-2</v>
      </c>
      <c r="BM87" s="7">
        <f>BM53</f>
        <v>0.77840199750312111</v>
      </c>
      <c r="BN87" s="7">
        <f>BN53</f>
        <v>2.0807324178110696E-4</v>
      </c>
      <c r="BO87" s="7"/>
      <c r="BP87" s="7">
        <f>BP53</f>
        <v>0.79098312972658524</v>
      </c>
      <c r="BQ87" s="7">
        <f>BQ53</f>
        <v>0.53699345443847912</v>
      </c>
      <c r="BR87" s="7">
        <f>BR53</f>
        <v>7.5053320585423258E-2</v>
      </c>
      <c r="BS87" s="7">
        <f>BS53</f>
        <v>0.26980216224167097</v>
      </c>
      <c r="BT87" s="7">
        <f>BT53</f>
        <v>6.6007207472236526E-2</v>
      </c>
      <c r="BU87" s="7">
        <f>BU53</f>
        <v>2.6071927631095095E-2</v>
      </c>
      <c r="BV87" s="7">
        <f>BV53</f>
        <v>0.10005883650805325</v>
      </c>
      <c r="BW87" s="7">
        <f>BW53</f>
        <v>0.46300654556152093</v>
      </c>
      <c r="BX87" s="7">
        <f>BX53</f>
        <v>9.0497903949400604E-2</v>
      </c>
      <c r="BY87" s="7">
        <f>BY53</f>
        <v>0.30826652938148119</v>
      </c>
      <c r="BZ87" s="7">
        <f>BZ53</f>
        <v>2.4233286754431125E-2</v>
      </c>
      <c r="CA87" s="7">
        <f>CA53</f>
        <v>2.688092961682724E-2</v>
      </c>
      <c r="CB87" s="7">
        <f>CB53</f>
        <v>1.3127895859380746E-2</v>
      </c>
      <c r="CC87" s="7">
        <f>CC53</f>
        <v>0.48455541663602264</v>
      </c>
      <c r="CD87" s="7">
        <f>CD53</f>
        <v>0.57190559307884947</v>
      </c>
      <c r="CE87" s="7">
        <f>CE53</f>
        <v>4.1208165743340672E-2</v>
      </c>
      <c r="CF87" s="7">
        <f>CF53</f>
        <v>0.32048265917887225</v>
      </c>
      <c r="CG87" s="7">
        <f>CG53</f>
        <v>8.3934127646657058E-2</v>
      </c>
      <c r="CH87" s="7">
        <f>CH53</f>
        <v>3.3315625711466949E-2</v>
      </c>
      <c r="CI87" s="7">
        <f>CI53</f>
        <v>9.296501479851256E-2</v>
      </c>
      <c r="CJ87" s="7">
        <f>CJ53</f>
        <v>0.42809440692115047</v>
      </c>
      <c r="CK87" s="7">
        <f>CK53</f>
        <v>8.0898535326705628E-2</v>
      </c>
      <c r="CL87" s="7">
        <f>CL53</f>
        <v>0.29763982697123775</v>
      </c>
      <c r="CM87" s="7">
        <f>CM53</f>
        <v>4.8569477119222888E-3</v>
      </c>
      <c r="CN87" s="7">
        <f>CN53</f>
        <v>3.2177278591485163E-2</v>
      </c>
      <c r="CO87" s="7">
        <f>CO53</f>
        <v>1.2521818319799651E-2</v>
      </c>
      <c r="CP87" s="7">
        <f>CP53</f>
        <v>0.51544458336397736</v>
      </c>
      <c r="CQ87" s="7">
        <f>CQ53</f>
        <v>0.50417350360276803</v>
      </c>
      <c r="CR87" s="7">
        <f>CR53</f>
        <v>0.10687022900763359</v>
      </c>
      <c r="CS87" s="7">
        <f>CS53</f>
        <v>0.22215880716273098</v>
      </c>
      <c r="CT87" s="7">
        <f>CT53</f>
        <v>4.9154597988157238E-2</v>
      </c>
      <c r="CU87" s="7">
        <f>CU53</f>
        <v>1.9262324320468004E-2</v>
      </c>
      <c r="CV87" s="7">
        <f>CV53</f>
        <v>0.10672754512377827</v>
      </c>
      <c r="CW87" s="7">
        <f>CW53</f>
        <v>0.49582649639723192</v>
      </c>
      <c r="CX87" s="7">
        <f>CX53</f>
        <v>9.9522008989084684E-2</v>
      </c>
      <c r="CY87" s="7">
        <f>CY53</f>
        <v>0.31825640293928803</v>
      </c>
      <c r="CZ87" s="7">
        <f>CZ53</f>
        <v>4.2448455446957266E-2</v>
      </c>
      <c r="DA87" s="7">
        <f>DA53</f>
        <v>2.1901976171791397E-2</v>
      </c>
      <c r="DB87" s="7">
        <f>DB53</f>
        <v>1.369765285011058E-2</v>
      </c>
      <c r="DC87" s="7"/>
      <c r="DD87" s="7">
        <f>DD53</f>
        <v>0.59680046538685283</v>
      </c>
      <c r="DE87" s="7">
        <f>DE53</f>
        <v>0.25497382198952878</v>
      </c>
      <c r="DF87" s="7">
        <f>DF53</f>
        <v>8.0599185573007562E-2</v>
      </c>
      <c r="DG87" s="7">
        <f>DG53</f>
        <v>2.4956369982547993E-2</v>
      </c>
      <c r="DH87" s="7">
        <f>DH53</f>
        <v>9.0168702734147767E-3</v>
      </c>
      <c r="DI87" s="7"/>
      <c r="DJ87" s="7">
        <f>DJ53</f>
        <v>5.7911576497963933E-2</v>
      </c>
      <c r="DK87" s="7">
        <f>DK53</f>
        <v>7.8214077952297845E-2</v>
      </c>
      <c r="DL87" s="7">
        <f>DL53</f>
        <v>0.83022105875509011</v>
      </c>
      <c r="DM87" s="7">
        <f>DM53</f>
        <v>0.85177428737638161</v>
      </c>
      <c r="DN87" s="7"/>
      <c r="DO87" s="7"/>
      <c r="DP87" s="7">
        <f>DP53</f>
        <v>0.11623659914099226</v>
      </c>
      <c r="DQ87" s="7">
        <f>DQ53</f>
        <v>0.24704927457810544</v>
      </c>
      <c r="DR87" s="7">
        <f>DR53</f>
        <v>5.2656498359768676E-2</v>
      </c>
      <c r="DS87" s="7">
        <f>DS53</f>
        <v>0.48293821231695355</v>
      </c>
      <c r="DT87" s="7">
        <f>DT53</f>
        <v>0.10111941560418006</v>
      </c>
      <c r="DU87" s="7"/>
      <c r="DV87" s="7"/>
      <c r="DW87" s="7" t="e">
        <f>DW53</f>
        <v>#DIV/0!</v>
      </c>
      <c r="DX87" s="7" t="e">
        <f>DX53</f>
        <v>#DIV/0!</v>
      </c>
      <c r="DY87" s="7"/>
      <c r="DZ87" s="31" t="str">
        <f>DZ53</f>
        <v>505/10k</v>
      </c>
      <c r="EA87" s="7">
        <f>EA53</f>
        <v>4.6822742474916385E-2</v>
      </c>
      <c r="EB87" s="7">
        <f>EB53</f>
        <v>0.52508361204013376</v>
      </c>
      <c r="EC87" s="7">
        <f>EC53</f>
        <v>0.42809364548494983</v>
      </c>
      <c r="ED87" s="7">
        <f>ED53</f>
        <v>0.53846153846153844</v>
      </c>
      <c r="EE87" s="7">
        <f>EE53</f>
        <v>0.46153846153846156</v>
      </c>
      <c r="EF87" s="7"/>
      <c r="EG87" s="7"/>
      <c r="EH87" s="7">
        <f>EH53</f>
        <v>7.8947368421052627E-2</v>
      </c>
      <c r="EI87" s="7">
        <f>EI53</f>
        <v>4.2105263157894736E-2</v>
      </c>
      <c r="EJ87" s="7">
        <f>EJ53</f>
        <v>0.23157894736842105</v>
      </c>
      <c r="EK87" s="7">
        <f>EK53</f>
        <v>0.22105263157894736</v>
      </c>
      <c r="EL87" s="7">
        <f>EL53</f>
        <v>0.23157894736842105</v>
      </c>
      <c r="EM87" s="7">
        <f>EM53</f>
        <v>0.19473684210526315</v>
      </c>
      <c r="EN87" s="7">
        <f>EN53</f>
        <v>0.55789473684210522</v>
      </c>
      <c r="EO87" s="7">
        <f>EO53</f>
        <v>0.44210526315789472</v>
      </c>
      <c r="EP87" s="7">
        <f>EP53</f>
        <v>0</v>
      </c>
      <c r="EQ87" s="7">
        <f>EQ53</f>
        <v>2.1052631578947368E-2</v>
      </c>
      <c r="ER87" s="7">
        <f>ER53</f>
        <v>0.1</v>
      </c>
      <c r="ES87" s="7">
        <f>ES53</f>
        <v>0.87894736842105259</v>
      </c>
      <c r="ET87" s="7">
        <f>ET53</f>
        <v>0.47894736842105262</v>
      </c>
      <c r="EU87" s="7">
        <f>EU53</f>
        <v>0.41578947368421054</v>
      </c>
      <c r="EV87" s="7">
        <f>EV53</f>
        <v>0.10526315789473684</v>
      </c>
      <c r="EW87" s="7">
        <f>EW53</f>
        <v>0.2</v>
      </c>
      <c r="EX87" s="7">
        <f>EX53</f>
        <v>0.44210526315789472</v>
      </c>
      <c r="EY87" s="7">
        <f>EY53</f>
        <v>0.27368421052631581</v>
      </c>
      <c r="EZ87" s="7">
        <f>EZ53</f>
        <v>8.4210526315789472E-2</v>
      </c>
      <c r="FA87" s="7"/>
      <c r="FB87" s="7"/>
      <c r="FC87" s="7">
        <f>FC53</f>
        <v>0.30434782608695654</v>
      </c>
      <c r="FD87" s="7">
        <f>FD53</f>
        <v>0.52173913043478259</v>
      </c>
      <c r="FE87" s="7">
        <f>FE53</f>
        <v>0.13043478260869565</v>
      </c>
      <c r="FF87" s="7">
        <f>FF53</f>
        <v>4.3478260869565216E-2</v>
      </c>
      <c r="FG87" s="7">
        <f>FG53</f>
        <v>0.34782608695652173</v>
      </c>
      <c r="FH87" s="7">
        <f>FH53</f>
        <v>0.65217391304347827</v>
      </c>
      <c r="FI87" s="7">
        <f>FI53</f>
        <v>0.21739130434782608</v>
      </c>
      <c r="FJ87" s="7">
        <f>FJ53</f>
        <v>8.6956521739130432E-2</v>
      </c>
      <c r="FK87" s="7">
        <f>FK53</f>
        <v>0.21739130434782608</v>
      </c>
      <c r="FL87" s="7">
        <f>FL53</f>
        <v>0.2608695652173913</v>
      </c>
      <c r="FM87" s="7">
        <f>FM53</f>
        <v>0.21739130434782608</v>
      </c>
      <c r="FN87" s="7">
        <f>FN53</f>
        <v>0.13043478260869565</v>
      </c>
      <c r="FO87" s="7">
        <f>FO53</f>
        <v>0.86956521739130432</v>
      </c>
      <c r="FP87" s="7">
        <f>FP53</f>
        <v>8.6956521739130432E-2</v>
      </c>
      <c r="FQ87" s="7">
        <f>FQ53</f>
        <v>0.47826086956521741</v>
      </c>
      <c r="FR87" s="7">
        <f>FR53</f>
        <v>0.43478260869565216</v>
      </c>
      <c r="FS87" s="40">
        <f>FS52</f>
        <v>15502</v>
      </c>
      <c r="FT87" s="43">
        <f>FT52</f>
        <v>31.2</v>
      </c>
      <c r="FU87" s="7">
        <f>FU53</f>
        <v>0.129</v>
      </c>
      <c r="FV87" s="7">
        <f>FV53</f>
        <v>8.9999999999999993E-3</v>
      </c>
      <c r="FW87" s="7">
        <f>FW53</f>
        <v>0</v>
      </c>
      <c r="FX87" s="7">
        <f>FX53</f>
        <v>5.7000000000000002E-2</v>
      </c>
      <c r="FY87" s="7">
        <f>FY53</f>
        <v>0.21099999999999999</v>
      </c>
      <c r="FZ87" s="7">
        <f>FZ53</f>
        <v>0.28299999999999997</v>
      </c>
      <c r="GA87" s="7">
        <f>GA53</f>
        <v>0.14899999999999999</v>
      </c>
      <c r="GB87" s="7">
        <f>GB53</f>
        <v>0.129</v>
      </c>
      <c r="GC87" s="7">
        <f>GC53</f>
        <v>0.17100000000000001</v>
      </c>
      <c r="GD87" s="7"/>
      <c r="GE87" s="50">
        <f>GE52</f>
        <v>41003.599999999999</v>
      </c>
      <c r="GF87" s="7">
        <f>GF53</f>
        <v>0.151</v>
      </c>
      <c r="GG87" s="7">
        <f>GG53</f>
        <v>4.3999999999999997E-2</v>
      </c>
      <c r="GH87" s="7">
        <f>GH53</f>
        <v>0.28299999999999997</v>
      </c>
      <c r="GI87" s="7">
        <f>GI53</f>
        <v>0.153</v>
      </c>
      <c r="GJ87" s="7">
        <f>GJ53</f>
        <v>0.121</v>
      </c>
      <c r="GK87" s="7">
        <f>GK53</f>
        <v>7.8E-2</v>
      </c>
      <c r="GL87" s="7">
        <f>GL53</f>
        <v>7.8E-2</v>
      </c>
      <c r="GM87" s="7">
        <f>GM53</f>
        <v>6.5000000000000002E-2</v>
      </c>
      <c r="GN87" s="7">
        <f>GN53</f>
        <v>3.9E-2</v>
      </c>
      <c r="GO87" s="7">
        <f>GO53</f>
        <v>2.1999999999999999E-2</v>
      </c>
      <c r="GP87" s="50">
        <f>GP52</f>
        <v>179826</v>
      </c>
      <c r="GQ87" s="43">
        <f>GQ52</f>
        <v>4.3856149216166385</v>
      </c>
      <c r="GR87" s="7"/>
      <c r="GS87" s="7">
        <f>GS53</f>
        <v>0.27300000000000002</v>
      </c>
      <c r="GT87" s="7">
        <f>GT53</f>
        <v>0.443</v>
      </c>
      <c r="GU87" s="7">
        <f>GU53</f>
        <v>0.19</v>
      </c>
      <c r="GV87" s="7">
        <f>GV53</f>
        <v>9.4E-2</v>
      </c>
      <c r="GW87" s="7"/>
      <c r="GX87" s="7">
        <f>GX53</f>
        <v>0.48099999999999998</v>
      </c>
      <c r="GY87" s="7">
        <f>GY53</f>
        <v>0.108</v>
      </c>
      <c r="GZ87" s="7"/>
      <c r="HA87" s="7">
        <f>HA53</f>
        <v>0.70899999999999996</v>
      </c>
      <c r="HB87" s="7">
        <f>HB53</f>
        <v>0.54500000000000004</v>
      </c>
      <c r="HC87" s="7">
        <f>HC53</f>
        <v>0.85499999999999998</v>
      </c>
      <c r="HD87" s="7">
        <f>HD53</f>
        <v>0.71199999999999997</v>
      </c>
      <c r="HE87" s="7">
        <f>HE53</f>
        <v>0.26100000000000001</v>
      </c>
      <c r="HF87" s="7">
        <f>HF53</f>
        <v>0.95699999999999996</v>
      </c>
      <c r="HG87" s="7">
        <f>HG53</f>
        <v>0.876</v>
      </c>
      <c r="HH87" s="7">
        <f>HH53</f>
        <v>0.88800000000000001</v>
      </c>
      <c r="HI87" s="7"/>
      <c r="HJ87" s="7">
        <f>HJ53</f>
        <v>0.80500000000000005</v>
      </c>
      <c r="HK87" s="7">
        <f>HK53</f>
        <v>0.73</v>
      </c>
      <c r="HL87" s="7">
        <f>HL53</f>
        <v>0.75</v>
      </c>
      <c r="HM87" s="7">
        <f>HM53</f>
        <v>0.36199999999999999</v>
      </c>
      <c r="HN87" s="7">
        <f>HN53</f>
        <v>9.5000000000000001E-2</v>
      </c>
      <c r="HO87" s="7">
        <f>HO53</f>
        <v>0.114</v>
      </c>
      <c r="HP87" s="7">
        <f>HP53</f>
        <v>5.3999999999999999E-2</v>
      </c>
      <c r="HQ87" s="7">
        <f>HQ53</f>
        <v>0</v>
      </c>
      <c r="HR87" s="7">
        <f>HR53</f>
        <v>0.17399999999999999</v>
      </c>
      <c r="HS87" s="7">
        <f>HS53</f>
        <v>0.153</v>
      </c>
      <c r="HT87" s="7"/>
      <c r="HU87" s="7">
        <f>HU53</f>
        <v>6.0000000000000001E-3</v>
      </c>
      <c r="HV87" s="7">
        <f>HV53</f>
        <v>1.9E-2</v>
      </c>
      <c r="HW87" s="7">
        <f>HW53</f>
        <v>0.67600000000000005</v>
      </c>
      <c r="HX87" s="7">
        <f>HX53</f>
        <v>0.13100000000000001</v>
      </c>
      <c r="HY87" s="7">
        <f>HY53</f>
        <v>1.6E-2</v>
      </c>
      <c r="HZ87" s="7">
        <f>HZ53</f>
        <v>0.153</v>
      </c>
      <c r="IA87" s="7"/>
      <c r="IB87" s="7">
        <f>IB53</f>
        <v>0.221</v>
      </c>
      <c r="IC87" s="7">
        <f>IC53</f>
        <v>0.29699999999999999</v>
      </c>
      <c r="ID87" s="7">
        <f>ID53</f>
        <v>0.24199999999999999</v>
      </c>
      <c r="IE87" s="7">
        <f>IE53</f>
        <v>0.127</v>
      </c>
      <c r="IF87" s="7">
        <f>IF53</f>
        <v>9.9000000000000005E-2</v>
      </c>
      <c r="IG87" s="7">
        <f>IG53</f>
        <v>1.4E-2</v>
      </c>
      <c r="IH87" s="7"/>
      <c r="II87" s="7">
        <f>II53</f>
        <v>0.91200000000000003</v>
      </c>
      <c r="IJ87" s="7">
        <f>IJ53</f>
        <v>5.1999999999999998E-2</v>
      </c>
      <c r="IK87" s="7">
        <f>IK53</f>
        <v>1.4999999999999999E-2</v>
      </c>
      <c r="IL87" s="7">
        <f>IL53</f>
        <v>2.1999999999999999E-2</v>
      </c>
      <c r="IM87" s="7"/>
      <c r="IN87" s="7">
        <f>IN53</f>
        <v>0.111</v>
      </c>
      <c r="IO87" s="7">
        <f>IO53</f>
        <v>0.17699999999999999</v>
      </c>
      <c r="IP87" s="7">
        <f>IP53</f>
        <v>3.6999999999999998E-2</v>
      </c>
      <c r="IQ87" s="7">
        <f>IQ53</f>
        <v>0.19800000000000001</v>
      </c>
      <c r="IR87" s="7">
        <f>IR53</f>
        <v>6.3E-2</v>
      </c>
      <c r="IS87" s="7">
        <f>IS53</f>
        <v>8.5999999999999993E-2</v>
      </c>
      <c r="IT87" s="7">
        <f>IT53</f>
        <v>0.154</v>
      </c>
      <c r="IU87" s="7">
        <f>IU53</f>
        <v>0.06</v>
      </c>
      <c r="IV87" s="7">
        <f>IV53</f>
        <v>8.5000000000000006E-2</v>
      </c>
      <c r="IW87" s="7">
        <f>IW53</f>
        <v>0.13700000000000001</v>
      </c>
      <c r="IX87" s="7">
        <f>IX53</f>
        <v>9.0999999999999998E-2</v>
      </c>
      <c r="IY87" s="7">
        <f>IY53</f>
        <v>3.1E-2</v>
      </c>
      <c r="IZ87" s="7">
        <f>IZ53</f>
        <v>9.7000000000000003E-2</v>
      </c>
      <c r="JA87" s="7">
        <f>JA53</f>
        <v>0.28199999999999997</v>
      </c>
      <c r="JB87" s="7">
        <f>JB53</f>
        <v>0.14099999999999999</v>
      </c>
      <c r="JC87" s="7">
        <f>JC53</f>
        <v>0.73599999999999999</v>
      </c>
      <c r="JD87" s="7">
        <f>JD53</f>
        <v>6.2E-2</v>
      </c>
      <c r="JE87" s="7">
        <f>JE53</f>
        <v>6.2E-2</v>
      </c>
      <c r="JF87" s="7">
        <f>JF53</f>
        <v>5.8999999999999997E-2</v>
      </c>
      <c r="JG87" s="7">
        <f>JG53</f>
        <v>0.08</v>
      </c>
      <c r="JH87" s="7">
        <f>JH53</f>
        <v>0.41599999999999998</v>
      </c>
      <c r="JI87" s="7">
        <f>JI53</f>
        <v>8.4000000000000005E-2</v>
      </c>
      <c r="JJ87" s="7">
        <f>JJ53</f>
        <v>0.154</v>
      </c>
      <c r="JK87" s="7">
        <f>JK53</f>
        <v>0.13700000000000001</v>
      </c>
      <c r="JL87" s="7">
        <f>JL53</f>
        <v>0.21</v>
      </c>
      <c r="JM87" s="7"/>
      <c r="JN87" s="7"/>
      <c r="JO87" s="7">
        <f>JO53</f>
        <v>9.5500528461422318E-2</v>
      </c>
      <c r="JP87" s="7">
        <f>JP53</f>
        <v>0.35210629624037443</v>
      </c>
      <c r="JQ87" s="7">
        <f>JQ53</f>
        <v>0.1414766722029292</v>
      </c>
      <c r="JR87" s="7">
        <f>JR53</f>
        <v>9.248074890532991E-2</v>
      </c>
      <c r="JS87" s="7">
        <f>JS53</f>
        <v>4.7788011475162311E-2</v>
      </c>
      <c r="JT87" s="7">
        <f>JT53</f>
        <v>6.6661633700739839E-2</v>
      </c>
      <c r="JU87" s="7">
        <f>JU53</f>
        <v>8.251547637022498E-2</v>
      </c>
      <c r="JV87" s="7">
        <f>JV53</f>
        <v>2.0006039559112183E-2</v>
      </c>
      <c r="JW87" s="7">
        <f>JW53</f>
        <v>0.10146459308470482</v>
      </c>
      <c r="JX87" s="7">
        <f>JX53</f>
        <v>0.14585535255926318</v>
      </c>
      <c r="JY87" s="7">
        <f>JY53</f>
        <v>0.10841008606371735</v>
      </c>
      <c r="JZ87" s="7">
        <f>JZ53</f>
        <v>3.7445266495545824E-2</v>
      </c>
      <c r="KA87" s="1"/>
      <c r="KB87" s="7">
        <f>KB53</f>
        <v>0.97039500000000001</v>
      </c>
      <c r="KC87" s="7">
        <f>KC53</f>
        <v>0.707237</v>
      </c>
      <c r="KD87" s="7">
        <f>KD53</f>
        <v>0.96381600000000001</v>
      </c>
      <c r="KE87" s="7">
        <f>KE53</f>
        <v>0.78947400000000001</v>
      </c>
      <c r="KF87" s="7">
        <f>KF53</f>
        <v>0.89144699999999999</v>
      </c>
      <c r="KG87" s="7">
        <f>KG53</f>
        <v>0.34539500000000001</v>
      </c>
      <c r="KH87" s="7">
        <f>KH53</f>
        <v>0.66447400000000001</v>
      </c>
      <c r="KI87" s="7">
        <f>KI53</f>
        <v>0.611842</v>
      </c>
      <c r="KJ87" s="7">
        <f>KJ53</f>
        <v>0.61513200000000001</v>
      </c>
      <c r="KK87" s="7">
        <f>KK53</f>
        <v>0.90131600000000001</v>
      </c>
      <c r="KL87" s="7">
        <f>KL53</f>
        <v>0.89</v>
      </c>
      <c r="KM87" s="7">
        <f>KM53</f>
        <v>0.92105199999999998</v>
      </c>
      <c r="KN87" s="7">
        <f>KN53</f>
        <v>0.54605300000000001</v>
      </c>
      <c r="KO87" s="7">
        <f>KO53</f>
        <v>0.62829000000000002</v>
      </c>
      <c r="KP87" s="7">
        <f>KP53</f>
        <v>0.97222300000000006</v>
      </c>
      <c r="KQ87" s="7">
        <f>KQ53</f>
        <v>0.69079000000000002</v>
      </c>
      <c r="KR87" s="7">
        <f>KR53</f>
        <v>0.894737</v>
      </c>
      <c r="KS87" s="7">
        <f>KS53</f>
        <v>0.77960499999999999</v>
      </c>
      <c r="KT87" s="7">
        <f>KT53</f>
        <v>0.638158</v>
      </c>
      <c r="KU87" s="7">
        <f>KU53</f>
        <v>0.64802599999999999</v>
      </c>
      <c r="KV87" s="7">
        <f>KV53</f>
        <v>0.49670999999999998</v>
      </c>
      <c r="KW87" s="7">
        <f>KW53</f>
        <v>0.707237</v>
      </c>
      <c r="KX87" s="7">
        <f>KX53</f>
        <v>0.92</v>
      </c>
      <c r="KY87" s="7">
        <f>KY53</f>
        <v>0.91</v>
      </c>
      <c r="KZ87" s="7">
        <f>KZ53</f>
        <v>0.91</v>
      </c>
      <c r="LA87" s="7">
        <f>LA53</f>
        <v>0.56579000000000002</v>
      </c>
      <c r="LB87" s="7">
        <f>LB53</f>
        <v>0.40789399999999998</v>
      </c>
      <c r="LC87" s="7">
        <f>LC53</f>
        <v>0.28289500000000001</v>
      </c>
      <c r="LD87" s="7">
        <f>LD53</f>
        <v>0.707237</v>
      </c>
      <c r="LE87" s="7">
        <f>LE53</f>
        <v>0.56578899999999999</v>
      </c>
      <c r="LF87" s="7">
        <f>LF53</f>
        <v>0.625</v>
      </c>
      <c r="LG87" s="1"/>
      <c r="LH87" s="1"/>
      <c r="LI87" s="7"/>
      <c r="LJ87" s="66">
        <f>LJ53</f>
        <v>0</v>
      </c>
      <c r="LK87" s="66">
        <f>LK53</f>
        <v>0</v>
      </c>
      <c r="LL87" s="7">
        <f>LL53</f>
        <v>0</v>
      </c>
      <c r="LM87" s="7">
        <f>LM53</f>
        <v>0.25</v>
      </c>
      <c r="LN87" s="7">
        <f>LN53</f>
        <v>0.05</v>
      </c>
      <c r="LO87" s="7">
        <f>LO53</f>
        <v>2.5000000000000001E-2</v>
      </c>
      <c r="LP87" s="7">
        <f>LP53</f>
        <v>2.5000000000000001E-2</v>
      </c>
      <c r="LQ87" s="7">
        <f>LQ53</f>
        <v>0.57499999999999996</v>
      </c>
      <c r="LR87" s="7">
        <f>LR53</f>
        <v>2.5000000000000001E-2</v>
      </c>
      <c r="LS87" s="7">
        <f>LS53</f>
        <v>0</v>
      </c>
      <c r="LT87" s="1"/>
      <c r="LU87" s="7">
        <f>LU53</f>
        <v>0.11164641012648369</v>
      </c>
      <c r="LV87" s="7">
        <f>LV53</f>
        <v>0.14828951995351228</v>
      </c>
      <c r="LW87" s="1"/>
      <c r="LX87" s="1"/>
      <c r="LY87" s="7">
        <f>LY53</f>
        <v>0</v>
      </c>
      <c r="LZ87" s="7">
        <f>LZ53</f>
        <v>0</v>
      </c>
      <c r="MA87" s="7">
        <f>MA53</f>
        <v>0</v>
      </c>
      <c r="MB87" s="1"/>
      <c r="MC87" s="7">
        <f>MC53</f>
        <v>0</v>
      </c>
      <c r="MD87" s="7">
        <f>MD53</f>
        <v>0</v>
      </c>
      <c r="ME87" s="7">
        <f>ME53</f>
        <v>0</v>
      </c>
      <c r="MF87" s="7">
        <f>MF53</f>
        <v>0</v>
      </c>
      <c r="MG87" s="7">
        <f>MG53</f>
        <v>0.70599999999999996</v>
      </c>
      <c r="MH87" s="81">
        <f>MH53</f>
        <v>4.9447353112274577</v>
      </c>
      <c r="MI87" s="7">
        <f>MI53</f>
        <v>0.77300000000000002</v>
      </c>
      <c r="MJ87" s="81">
        <f>MJ53</f>
        <v>6.3990692262943565</v>
      </c>
      <c r="MK87" s="7">
        <f>MK53</f>
        <v>0.66600000000000004</v>
      </c>
      <c r="ML87" s="81">
        <f>ML53</f>
        <v>99.185573007562525</v>
      </c>
      <c r="MM87" s="81">
        <f>MM53</f>
        <v>564.2815590459569</v>
      </c>
      <c r="MN87" s="81">
        <f>MN53</f>
        <v>71.553228621291439</v>
      </c>
      <c r="MO87" s="81">
        <f>MO53</f>
        <v>8.1442699243746368</v>
      </c>
      <c r="MP87" s="7">
        <f>MP53</f>
        <v>0.315</v>
      </c>
      <c r="MQ87" s="81">
        <f>MQ53</f>
        <v>115.47411285631181</v>
      </c>
      <c r="MR87" s="7">
        <f>MR53</f>
        <v>0.626</v>
      </c>
      <c r="MS87" s="81">
        <f>MS53</f>
        <v>45.084351367073879</v>
      </c>
      <c r="MT87" s="7">
        <f>MT53</f>
        <v>0.14499999999999999</v>
      </c>
      <c r="MU87" s="81">
        <f>MU53</f>
        <v>96.567771960442116</v>
      </c>
      <c r="MV87" s="81">
        <f>MV53</f>
        <v>0.58173356602675974</v>
      </c>
      <c r="MW87" s="81">
        <f>MW53</f>
        <v>2.326934264107039</v>
      </c>
      <c r="MX87" s="81">
        <f>MX53</f>
        <v>8.7260034904013963</v>
      </c>
      <c r="MY87" s="81">
        <f>MY53</f>
        <v>25.014543339150666</v>
      </c>
      <c r="MZ87" s="7">
        <f>MZ53</f>
        <v>0.75600000000000001</v>
      </c>
      <c r="NA87" s="1"/>
      <c r="NB87" s="7"/>
      <c r="NC87" s="7">
        <f>NC53</f>
        <v>0.47692863377780453</v>
      </c>
      <c r="ND87" s="7">
        <f>ND53</f>
        <v>0.52307136622219552</v>
      </c>
      <c r="NE87" s="7">
        <f>NE53</f>
        <v>3.8557625741203382E-2</v>
      </c>
      <c r="NF87" s="7">
        <f>NF53</f>
        <v>4.6443728742136474E-2</v>
      </c>
      <c r="NG87" s="7">
        <f>NG53</f>
        <v>2.4982692712879631E-2</v>
      </c>
      <c r="NH87" s="7">
        <f>NH53</f>
        <v>0.31454113114408694</v>
      </c>
      <c r="NI87" s="7">
        <f>NI53</f>
        <v>0.26180657977906874</v>
      </c>
      <c r="NJ87" s="7">
        <f>NJ53</f>
        <v>0.18246395569334498</v>
      </c>
      <c r="NK87" s="7">
        <f>NK53</f>
        <v>0.10664298829124402</v>
      </c>
      <c r="NL87" s="7">
        <f>NL53</f>
        <v>2.456129789603588E-2</v>
      </c>
      <c r="NM87" s="7">
        <f>NM53</f>
        <v>0.10998404719621949</v>
      </c>
      <c r="NN87" s="7">
        <f>NN53</f>
        <v>0.31454113114408694</v>
      </c>
      <c r="NO87" s="7">
        <f>NO53</f>
        <v>0.26180657977906874</v>
      </c>
      <c r="NP87" s="7">
        <f>NP53</f>
        <v>0.18246395569334498</v>
      </c>
      <c r="NQ87" s="7">
        <f>NQ53</f>
        <v>0.13120428618727989</v>
      </c>
    </row>
    <row r="88" spans="1:381">
      <c r="A88" s="7" t="str">
        <f>A56</f>
        <v>Liberton Gilmerton%</v>
      </c>
      <c r="B88" s="7"/>
      <c r="C88" s="7">
        <f>C56</f>
        <v>0.52238588303922995</v>
      </c>
      <c r="D88" s="7">
        <f>D56</f>
        <v>0.47761411696077</v>
      </c>
      <c r="E88" s="7">
        <f>E56</f>
        <v>6.1076272422342134E-2</v>
      </c>
      <c r="F88" s="7">
        <f>F56</f>
        <v>8.0064168003500066E-2</v>
      </c>
      <c r="G88" s="7">
        <f>G56</f>
        <v>4.2438384133002771E-2</v>
      </c>
      <c r="H88" s="7">
        <f>H56</f>
        <v>0.10707306402216712</v>
      </c>
      <c r="I88" s="7">
        <f>I56</f>
        <v>0.33405279276651595</v>
      </c>
      <c r="J88" s="7">
        <f>J56</f>
        <v>0.19787078897477031</v>
      </c>
      <c r="K88" s="7">
        <f>K56</f>
        <v>0.15102814641971707</v>
      </c>
      <c r="L88" s="7">
        <f>L56</f>
        <v>2.6396383257984542E-2</v>
      </c>
      <c r="M88" s="7">
        <f>M56</f>
        <v>0.18357882455884497</v>
      </c>
      <c r="N88" s="7">
        <f>N56</f>
        <v>0.10707306402216712</v>
      </c>
      <c r="O88" s="7">
        <f>O56</f>
        <v>0.33405279276651595</v>
      </c>
      <c r="P88" s="7">
        <f>P56</f>
        <v>0.19787078897477031</v>
      </c>
      <c r="Q88" s="7">
        <f>Q56</f>
        <v>0.17742452967770161</v>
      </c>
      <c r="R88" s="7"/>
      <c r="S88" s="7">
        <f>S56</f>
        <v>0.13509853050721202</v>
      </c>
      <c r="T88" s="7">
        <f>T56</f>
        <v>0.21385521771517574</v>
      </c>
      <c r="U88" s="7">
        <f>U56</f>
        <v>6.9072932890905395E-2</v>
      </c>
      <c r="V88" s="7">
        <f>V56</f>
        <v>0.29234103067650841</v>
      </c>
      <c r="W88" s="7">
        <f>W56</f>
        <v>0.1390939256450193</v>
      </c>
      <c r="X88" s="7">
        <f>X56</f>
        <v>0.10658901604929912</v>
      </c>
      <c r="Y88" s="7">
        <f>Y56</f>
        <v>4.3949346515880006E-2</v>
      </c>
      <c r="Z88" s="7"/>
      <c r="AA88" s="7">
        <f>AA56</f>
        <v>0.62524547978600931</v>
      </c>
      <c r="AB88" s="7">
        <f>AB56</f>
        <v>3.7922394528340218E-3</v>
      </c>
      <c r="AC88" s="7">
        <f>AC56</f>
        <v>0.16949955982934922</v>
      </c>
      <c r="AD88" s="7">
        <f>AD56</f>
        <v>8.5934854743685243E-2</v>
      </c>
      <c r="AE88" s="7">
        <f>AE56</f>
        <v>0.10442202207625111</v>
      </c>
      <c r="AF88" s="7">
        <f>AF56</f>
        <v>1.1105844111871065E-2</v>
      </c>
      <c r="AG88" s="7">
        <f>AG56</f>
        <v>0</v>
      </c>
      <c r="AH88" s="7"/>
      <c r="AI88" s="7">
        <f>AI56</f>
        <v>6.8395747274327895E-3</v>
      </c>
      <c r="AJ88" s="7">
        <f>AJ56</f>
        <v>2.9457574321121418E-2</v>
      </c>
      <c r="AK88" s="7">
        <f>AK56</f>
        <v>0.44301483036500305</v>
      </c>
      <c r="AL88" s="7">
        <f>AL56</f>
        <v>0.40190966343874857</v>
      </c>
      <c r="AM88" s="7">
        <f>AM56</f>
        <v>0.11877835714769418</v>
      </c>
      <c r="AN88" s="7"/>
      <c r="AO88" s="7"/>
      <c r="AP88" s="7">
        <f>AP56</f>
        <v>0.34895374822238778</v>
      </c>
      <c r="AQ88" s="7">
        <f>AQ56</f>
        <v>0.32443962890228212</v>
      </c>
      <c r="AR88" s="7">
        <f>AR56</f>
        <v>0.27067109094602831</v>
      </c>
      <c r="AS88" s="7">
        <f>AS56</f>
        <v>5.0856639804970544E-2</v>
      </c>
      <c r="AT88" s="7">
        <f>AT56</f>
        <v>5.0788921243312794E-3</v>
      </c>
      <c r="AU88" s="7">
        <f>AU56</f>
        <v>2.6139364799891651E-2</v>
      </c>
      <c r="AV88" s="7">
        <f>AV56</f>
        <v>0.34062436513848449</v>
      </c>
      <c r="AW88" s="7"/>
      <c r="AX88" s="7">
        <f>AX56</f>
        <v>6.3016384259907575E-3</v>
      </c>
      <c r="AY88" s="7">
        <f>AY56</f>
        <v>0.28217336507491947</v>
      </c>
      <c r="AZ88" s="7">
        <f>AZ56</f>
        <v>0.44888671054474161</v>
      </c>
      <c r="BA88" s="7">
        <f>BA56</f>
        <v>4.9362834336927598E-2</v>
      </c>
      <c r="BB88" s="7">
        <f>BB56</f>
        <v>5.391401764458759E-3</v>
      </c>
      <c r="BC88" s="7">
        <f>BC56</f>
        <v>2.2335807309900573E-2</v>
      </c>
      <c r="BD88" s="7">
        <f>BD56</f>
        <v>7.877048032488447E-2</v>
      </c>
      <c r="BE88" s="7">
        <f>BE56</f>
        <v>9.2424030247864452E-3</v>
      </c>
      <c r="BF88" s="7">
        <f>BF56</f>
        <v>9.7535359193390278E-2</v>
      </c>
      <c r="BG88" s="7"/>
      <c r="BH88" s="7">
        <f>BH56</f>
        <v>1.3414308595835558E-2</v>
      </c>
      <c r="BI88" s="7">
        <f>BI56</f>
        <v>1.6017084890549919E-3</v>
      </c>
      <c r="BJ88" s="7">
        <f>BJ56</f>
        <v>0.14855846235985051</v>
      </c>
      <c r="BK88" s="7">
        <f>BK56</f>
        <v>0.27716230646022422</v>
      </c>
      <c r="BL88" s="7">
        <f>BL56</f>
        <v>0.25233582487987188</v>
      </c>
      <c r="BM88" s="7">
        <f>BM56</f>
        <v>0.32221035771489587</v>
      </c>
      <c r="BN88" s="7">
        <f>BN56</f>
        <v>2.6695141484249865E-4</v>
      </c>
      <c r="BO88" s="7"/>
      <c r="BP88" s="7">
        <f>BP56</f>
        <v>0.70482718389966459</v>
      </c>
      <c r="BQ88" s="7">
        <f>BQ56</f>
        <v>0.67283260914545828</v>
      </c>
      <c r="BR88" s="7">
        <f>BR56</f>
        <v>0.13771984274777571</v>
      </c>
      <c r="BS88" s="7">
        <f>BS56</f>
        <v>0.38046761845644528</v>
      </c>
      <c r="BT88" s="7">
        <f>BT56</f>
        <v>7.2832609145458305E-2</v>
      </c>
      <c r="BU88" s="7">
        <f>BU56</f>
        <v>5.0155183116076973E-2</v>
      </c>
      <c r="BV88" s="7">
        <f>BV56</f>
        <v>3.165735567970205E-2</v>
      </c>
      <c r="BW88" s="7">
        <f>BW56</f>
        <v>0.32716739085454172</v>
      </c>
      <c r="BX88" s="7">
        <f>BX56</f>
        <v>0.14487895716945998</v>
      </c>
      <c r="BY88" s="7">
        <f>BY56</f>
        <v>5.313469894475481E-2</v>
      </c>
      <c r="BZ88" s="7">
        <f>BZ56</f>
        <v>4.9120629008897167E-2</v>
      </c>
      <c r="CA88" s="7">
        <f>CA56</f>
        <v>5.5990068280571077E-2</v>
      </c>
      <c r="CB88" s="7">
        <f>CB56</f>
        <v>2.404303745085868E-2</v>
      </c>
      <c r="CC88" s="7">
        <f>CC56</f>
        <v>0.47961928408855781</v>
      </c>
      <c r="CD88" s="7">
        <f>CD56</f>
        <v>0.71967213114754103</v>
      </c>
      <c r="CE88" s="7">
        <f>CE56</f>
        <v>6.3503019844693698E-2</v>
      </c>
      <c r="CF88" s="7">
        <f>CF56</f>
        <v>0.44685073339085418</v>
      </c>
      <c r="CG88" s="7">
        <f>CG56</f>
        <v>0.11199309749784297</v>
      </c>
      <c r="CH88" s="7">
        <f>CH56</f>
        <v>6.6091458153580668E-2</v>
      </c>
      <c r="CI88" s="7">
        <f>CI56</f>
        <v>3.1233822260569456E-2</v>
      </c>
      <c r="CJ88" s="7">
        <f>CJ56</f>
        <v>0.28032786885245903</v>
      </c>
      <c r="CK88" s="7">
        <f>CK56</f>
        <v>0.12433132010353753</v>
      </c>
      <c r="CL88" s="7">
        <f>CL56</f>
        <v>5.9792924935289045E-2</v>
      </c>
      <c r="CM88" s="7">
        <f>CM56</f>
        <v>1.2597066436583261E-2</v>
      </c>
      <c r="CN88" s="7">
        <f>CN56</f>
        <v>6.0742018981880933E-2</v>
      </c>
      <c r="CO88" s="7">
        <f>CO56</f>
        <v>2.2864538395168249E-2</v>
      </c>
      <c r="CP88" s="7">
        <f>CP56</f>
        <v>0.52038071591144219</v>
      </c>
      <c r="CQ88" s="7">
        <f>CQ56</f>
        <v>0.62966202783300196</v>
      </c>
      <c r="CR88" s="7">
        <f>CR56</f>
        <v>0.20612326043737575</v>
      </c>
      <c r="CS88" s="7">
        <f>CS56</f>
        <v>0.31928429423459243</v>
      </c>
      <c r="CT88" s="7">
        <f>CT56</f>
        <v>3.6739562624254471E-2</v>
      </c>
      <c r="CU88" s="7">
        <f>CU56</f>
        <v>3.5467196819085486E-2</v>
      </c>
      <c r="CV88" s="7">
        <f>CV56</f>
        <v>3.204771371769384E-2</v>
      </c>
      <c r="CW88" s="7">
        <f>CW56</f>
        <v>0.37033797216699799</v>
      </c>
      <c r="CX88" s="7">
        <f>CX56</f>
        <v>0.16381709741550696</v>
      </c>
      <c r="CY88" s="7">
        <f>CY56</f>
        <v>4.6998011928429423E-2</v>
      </c>
      <c r="CZ88" s="7">
        <f>CZ56</f>
        <v>8.2783300198807155E-2</v>
      </c>
      <c r="DA88" s="7">
        <f>DA56</f>
        <v>5.1610337972166999E-2</v>
      </c>
      <c r="DB88" s="7">
        <f>DB56</f>
        <v>2.5129224652087476E-2</v>
      </c>
      <c r="DC88" s="7"/>
      <c r="DD88" s="7">
        <f>DD56</f>
        <v>0.5018521219192067</v>
      </c>
      <c r="DE88" s="7">
        <f>DE56</f>
        <v>0.29304360507510574</v>
      </c>
      <c r="DF88" s="7">
        <f>DF56</f>
        <v>0.12151086480968354</v>
      </c>
      <c r="DG88" s="7">
        <f>DG56</f>
        <v>4.3459238734140294E-2</v>
      </c>
      <c r="DH88" s="7">
        <f>DH56</f>
        <v>1.4087793495697828E-2</v>
      </c>
      <c r="DI88" s="7"/>
      <c r="DJ88" s="7">
        <f>DJ56</f>
        <v>0.10278547469738952</v>
      </c>
      <c r="DK88" s="7">
        <f>DK56</f>
        <v>9.8293714452384426E-2</v>
      </c>
      <c r="DL88" s="7">
        <f>DL56</f>
        <v>0.77287443488406005</v>
      </c>
      <c r="DM88" s="7">
        <f>DM56</f>
        <v>0.79489572699431243</v>
      </c>
      <c r="DN88" s="7"/>
      <c r="DO88" s="7"/>
      <c r="DP88" s="7">
        <f>DP56</f>
        <v>0.26009201543484711</v>
      </c>
      <c r="DQ88" s="7">
        <f>DQ56</f>
        <v>0.12336746809142178</v>
      </c>
      <c r="DR88" s="7">
        <f>DR56</f>
        <v>7.2944493915108335E-2</v>
      </c>
      <c r="DS88" s="7">
        <f>DS56</f>
        <v>0.2667334520629267</v>
      </c>
      <c r="DT88" s="7">
        <f>DT56</f>
        <v>0.27686257049569607</v>
      </c>
      <c r="DU88" s="7"/>
      <c r="DV88" s="7"/>
      <c r="DW88" s="7" t="e">
        <f>DW56</f>
        <v>#DIV/0!</v>
      </c>
      <c r="DX88" s="7" t="e">
        <f>DX56</f>
        <v>#DIV/0!</v>
      </c>
      <c r="DY88" s="7"/>
      <c r="DZ88" s="31" t="str">
        <f>DZ56</f>
        <v>1187/10k</v>
      </c>
      <c r="EA88" s="7">
        <f>EA56</f>
        <v>8.7499999999999994E-2</v>
      </c>
      <c r="EB88" s="7">
        <f>EB56</f>
        <v>0.50156250000000002</v>
      </c>
      <c r="EC88" s="7">
        <f>EC56</f>
        <v>0.41093750000000001</v>
      </c>
      <c r="ED88" s="7">
        <f>ED56</f>
        <v>0.45</v>
      </c>
      <c r="EE88" s="7">
        <f>EE56</f>
        <v>0.55000000000000004</v>
      </c>
      <c r="EF88" s="7"/>
      <c r="EG88" s="7"/>
      <c r="EH88" s="7">
        <f>EH56</f>
        <v>0.14507772020725387</v>
      </c>
      <c r="EI88" s="7">
        <f>EI56</f>
        <v>4.4041450777202069E-2</v>
      </c>
      <c r="EJ88" s="7">
        <f>EJ56</f>
        <v>0.19170984455958548</v>
      </c>
      <c r="EK88" s="7">
        <f>EK56</f>
        <v>0.17098445595854922</v>
      </c>
      <c r="EL88" s="7">
        <f>EL56</f>
        <v>0.23316062176165803</v>
      </c>
      <c r="EM88" s="7">
        <f>EM56</f>
        <v>0.21502590673575128</v>
      </c>
      <c r="EN88" s="7">
        <f>EN56</f>
        <v>0.51554404145077726</v>
      </c>
      <c r="EO88" s="7">
        <f>EO56</f>
        <v>0.4844559585492228</v>
      </c>
      <c r="EP88" s="7">
        <f>EP56</f>
        <v>3.1088082901554404E-2</v>
      </c>
      <c r="EQ88" s="7">
        <f>EQ56</f>
        <v>2.072538860103627E-2</v>
      </c>
      <c r="ER88" s="7">
        <f>ER56</f>
        <v>8.549222797927461E-2</v>
      </c>
      <c r="ES88" s="7">
        <f>ES56</f>
        <v>0.86269430051813467</v>
      </c>
      <c r="ET88" s="7">
        <f>ET56</f>
        <v>0.55440414507772018</v>
      </c>
      <c r="EU88" s="7">
        <f>EU56</f>
        <v>0.34455958549222798</v>
      </c>
      <c r="EV88" s="7">
        <f>EV56</f>
        <v>0.10103626943005181</v>
      </c>
      <c r="EW88" s="7">
        <f>EW56</f>
        <v>0.24870466321243523</v>
      </c>
      <c r="EX88" s="7">
        <f>EX56</f>
        <v>0.36787564766839376</v>
      </c>
      <c r="EY88" s="7">
        <f>EY56</f>
        <v>0.28238341968911918</v>
      </c>
      <c r="EZ88" s="7">
        <f>EZ56</f>
        <v>0.10103626943005181</v>
      </c>
      <c r="FA88" s="7"/>
      <c r="FB88" s="7"/>
      <c r="FC88" s="7">
        <f>FC56</f>
        <v>0.16842105263157894</v>
      </c>
      <c r="FD88" s="7">
        <f>FD56</f>
        <v>0.63157894736842102</v>
      </c>
      <c r="FE88" s="7">
        <f>FE56</f>
        <v>0.16842105263157894</v>
      </c>
      <c r="FF88" s="7">
        <f>FF56</f>
        <v>3.1578947368421054E-2</v>
      </c>
      <c r="FG88" s="7">
        <f>FG56</f>
        <v>0.14736842105263157</v>
      </c>
      <c r="FH88" s="7">
        <f>FH56</f>
        <v>0.85263157894736841</v>
      </c>
      <c r="FI88" s="7">
        <f>FI56</f>
        <v>0.18947368421052632</v>
      </c>
      <c r="FJ88" s="7">
        <f>FJ56</f>
        <v>8.4210526315789472E-2</v>
      </c>
      <c r="FK88" s="7">
        <f>FK56</f>
        <v>0.16842105263157894</v>
      </c>
      <c r="FL88" s="7">
        <f>FL56</f>
        <v>0.35789473684210527</v>
      </c>
      <c r="FM88" s="7">
        <f>FM56</f>
        <v>0.2</v>
      </c>
      <c r="FN88" s="7">
        <f>FN56</f>
        <v>6.3157894736842107E-2</v>
      </c>
      <c r="FO88" s="7">
        <f>FO56</f>
        <v>0.93684210526315792</v>
      </c>
      <c r="FP88" s="7">
        <f>FP56</f>
        <v>9.4736842105263161E-2</v>
      </c>
      <c r="FQ88" s="7">
        <f>FQ56</f>
        <v>0.62105263157894741</v>
      </c>
      <c r="FR88" s="7">
        <f>FR56</f>
        <v>0.28421052631578947</v>
      </c>
      <c r="FS88" s="40">
        <f>FS55</f>
        <v>15528</v>
      </c>
      <c r="FT88" s="43">
        <f>FT55</f>
        <v>28.481373223693517</v>
      </c>
      <c r="FU88" s="7">
        <f>FU56</f>
        <v>0.157</v>
      </c>
      <c r="FV88" s="7">
        <f>FV56</f>
        <v>1.2E-2</v>
      </c>
      <c r="FW88" s="7">
        <f>FW56</f>
        <v>0</v>
      </c>
      <c r="FX88" s="7">
        <f>FX56</f>
        <v>4.7E-2</v>
      </c>
      <c r="FY88" s="7">
        <f>FY56</f>
        <v>0.184</v>
      </c>
      <c r="FZ88" s="7">
        <f>FZ56</f>
        <v>0.252</v>
      </c>
      <c r="GA88" s="7">
        <f>GA56</f>
        <v>0.17899999999999999</v>
      </c>
      <c r="GB88" s="7">
        <f>GB56</f>
        <v>0.13200000000000001</v>
      </c>
      <c r="GC88" s="7">
        <f>GC56</f>
        <v>0.20599999999999999</v>
      </c>
      <c r="GD88" s="7"/>
      <c r="GE88" s="50">
        <f>GE55</f>
        <v>34572.400000000001</v>
      </c>
      <c r="GF88" s="7">
        <f>GF56</f>
        <v>0.253</v>
      </c>
      <c r="GG88" s="7">
        <f>GG56</f>
        <v>7.9000000000000001E-2</v>
      </c>
      <c r="GH88" s="7">
        <f>GH56</f>
        <v>0.188</v>
      </c>
      <c r="GI88" s="7">
        <f>GI56</f>
        <v>0.13800000000000001</v>
      </c>
      <c r="GJ88" s="7">
        <f>GJ56</f>
        <v>0.123</v>
      </c>
      <c r="GK88" s="7">
        <f>GK56</f>
        <v>8.3000000000000004E-2</v>
      </c>
      <c r="GL88" s="7">
        <f>GL56</f>
        <v>0.05</v>
      </c>
      <c r="GM88" s="7">
        <f>GM56</f>
        <v>6.4000000000000001E-2</v>
      </c>
      <c r="GN88" s="7">
        <f>GN56</f>
        <v>1.7999999999999999E-2</v>
      </c>
      <c r="GO88" s="7">
        <f>GO56</f>
        <v>4.3523329852499662E-3</v>
      </c>
      <c r="GP88" s="50">
        <f>GP55</f>
        <v>135456</v>
      </c>
      <c r="GQ88" s="43">
        <f>GQ55</f>
        <v>3.9180386666820932</v>
      </c>
      <c r="GR88" s="7"/>
      <c r="GS88" s="7">
        <f>GS56</f>
        <v>0.26500000000000001</v>
      </c>
      <c r="GT88" s="7">
        <f>GT56</f>
        <v>0.45500000000000002</v>
      </c>
      <c r="GU88" s="7">
        <f>GU56</f>
        <v>0.19</v>
      </c>
      <c r="GV88" s="7">
        <f>GV56</f>
        <v>0.09</v>
      </c>
      <c r="GW88" s="7"/>
      <c r="GX88" s="7">
        <f>GX56</f>
        <v>0.48199999999999998</v>
      </c>
      <c r="GY88" s="7">
        <f>GY56</f>
        <v>7.2999999999999995E-2</v>
      </c>
      <c r="GZ88" s="7"/>
      <c r="HA88" s="7">
        <f>HA56</f>
        <v>0.71199999999999997</v>
      </c>
      <c r="HB88" s="7">
        <f>HB56</f>
        <v>0.51400000000000001</v>
      </c>
      <c r="HC88" s="7">
        <f>HC56</f>
        <v>0.85</v>
      </c>
      <c r="HD88" s="7">
        <f>HD56</f>
        <v>0.68799999999999994</v>
      </c>
      <c r="HE88" s="7">
        <f>HE56</f>
        <v>0.246</v>
      </c>
      <c r="HF88" s="7">
        <f>HF56</f>
        <v>0.95699999999999996</v>
      </c>
      <c r="HG88" s="7">
        <f>HG56</f>
        <v>0.89200000000000002</v>
      </c>
      <c r="HH88" s="7">
        <f>HH56</f>
        <v>0.90500000000000003</v>
      </c>
      <c r="HI88" s="7"/>
      <c r="HJ88" s="7">
        <f>HJ56</f>
        <v>0.79200000000000004</v>
      </c>
      <c r="HK88" s="7">
        <f>HK56</f>
        <v>0.71099999999999997</v>
      </c>
      <c r="HL88" s="7">
        <f>HL56</f>
        <v>0.73099999999999998</v>
      </c>
      <c r="HM88" s="7">
        <f>HM56</f>
        <v>0.34</v>
      </c>
      <c r="HN88" s="7">
        <f>HN56</f>
        <v>0.10299999999999999</v>
      </c>
      <c r="HO88" s="7">
        <f>HO56</f>
        <v>0.10299999999999999</v>
      </c>
      <c r="HP88" s="7">
        <f>HP56</f>
        <v>6.5000000000000002E-2</v>
      </c>
      <c r="HQ88" s="7">
        <f>HQ56</f>
        <v>0</v>
      </c>
      <c r="HR88" s="7">
        <f>HR56</f>
        <v>0.189</v>
      </c>
      <c r="HS88" s="7">
        <f>HS56</f>
        <v>0.16800000000000001</v>
      </c>
      <c r="HT88" s="7"/>
      <c r="HU88" s="7">
        <f>HU56</f>
        <v>1.0999999999999999E-2</v>
      </c>
      <c r="HV88" s="7">
        <f>HV56</f>
        <v>1.7000000000000001E-2</v>
      </c>
      <c r="HW88" s="7">
        <f>HW56</f>
        <v>0.66600000000000004</v>
      </c>
      <c r="HX88" s="7">
        <f>HX56</f>
        <v>0.14000000000000001</v>
      </c>
      <c r="HY88" s="7">
        <f>HY56</f>
        <v>2.3E-2</v>
      </c>
      <c r="HZ88" s="7">
        <f>HZ56</f>
        <v>0.14099999999999999</v>
      </c>
      <c r="IA88" s="7"/>
      <c r="IB88" s="7">
        <f>IB56</f>
        <v>0.22900000000000001</v>
      </c>
      <c r="IC88" s="7">
        <f>IC56</f>
        <v>0.307</v>
      </c>
      <c r="ID88" s="7">
        <f>ID56</f>
        <v>0.216</v>
      </c>
      <c r="IE88" s="7">
        <f>IE56</f>
        <v>0.14099999999999999</v>
      </c>
      <c r="IF88" s="7">
        <f>IF56</f>
        <v>9.0999999999999998E-2</v>
      </c>
      <c r="IG88" s="7">
        <f>IG56</f>
        <v>1.6E-2</v>
      </c>
      <c r="IH88" s="7"/>
      <c r="II88" s="7">
        <f>II56</f>
        <v>0.90484113024794266</v>
      </c>
      <c r="IJ88" s="7">
        <f>IJ56</f>
        <v>5.1999999999999998E-2</v>
      </c>
      <c r="IK88" s="7">
        <f>IK56</f>
        <v>1.7000000000000001E-2</v>
      </c>
      <c r="IL88" s="7">
        <f>IL56</f>
        <v>2.5999999999999999E-2</v>
      </c>
      <c r="IM88" s="7"/>
      <c r="IN88" s="7">
        <f>IN56</f>
        <v>0.11799999999999999</v>
      </c>
      <c r="IO88" s="7">
        <f>IO56</f>
        <v>0.19800000000000001</v>
      </c>
      <c r="IP88" s="7">
        <f>IP56</f>
        <v>0.04</v>
      </c>
      <c r="IQ88" s="7">
        <f>IQ56</f>
        <v>0.223</v>
      </c>
      <c r="IR88" s="7">
        <f>IR56</f>
        <v>6.4000000000000001E-2</v>
      </c>
      <c r="IS88" s="7">
        <f>IS56</f>
        <v>9.5000000000000001E-2</v>
      </c>
      <c r="IT88" s="7">
        <f>IT56</f>
        <v>0.14899999999999999</v>
      </c>
      <c r="IU88" s="7">
        <f>IU56</f>
        <v>7.8E-2</v>
      </c>
      <c r="IV88" s="7">
        <f>IV56</f>
        <v>8.7999999999999995E-2</v>
      </c>
      <c r="IW88" s="7">
        <f>IW56</f>
        <v>0.128</v>
      </c>
      <c r="IX88" s="7">
        <f>IX56</f>
        <v>9.4E-2</v>
      </c>
      <c r="IY88" s="7">
        <f>IY56</f>
        <v>2.9000000000000001E-2</v>
      </c>
      <c r="IZ88" s="7">
        <f>IZ56</f>
        <v>8.5999999999999993E-2</v>
      </c>
      <c r="JA88" s="7">
        <f>JA56</f>
        <v>0.252</v>
      </c>
      <c r="JB88" s="7">
        <f>JB56</f>
        <v>0.13800000000000001</v>
      </c>
      <c r="JC88" s="7">
        <f>JC56</f>
        <v>0.749</v>
      </c>
      <c r="JD88" s="7">
        <f>JD56</f>
        <v>6.7000000000000004E-2</v>
      </c>
      <c r="JE88" s="7">
        <f>JE56</f>
        <v>5.8999999999999997E-2</v>
      </c>
      <c r="JF88" s="7">
        <f>JF56</f>
        <v>5.7000000000000002E-2</v>
      </c>
      <c r="JG88" s="7">
        <f>JG56</f>
        <v>6.8000000000000005E-2</v>
      </c>
      <c r="JH88" s="7">
        <f>JH56</f>
        <v>0.45900000000000002</v>
      </c>
      <c r="JI88" s="7">
        <f>JI56</f>
        <v>8.7999999999999995E-2</v>
      </c>
      <c r="JJ88" s="7">
        <f>JJ56</f>
        <v>0.14599999999999999</v>
      </c>
      <c r="JK88" s="7">
        <f>JK56</f>
        <v>0.126</v>
      </c>
      <c r="JL88" s="7">
        <f>JL56</f>
        <v>0.182</v>
      </c>
      <c r="JM88" s="7"/>
      <c r="JN88" s="7"/>
      <c r="JO88" s="7">
        <f>JO56</f>
        <v>8.0233651134685113E-2</v>
      </c>
      <c r="JP88" s="7">
        <f>JP56</f>
        <v>0.18571236739626695</v>
      </c>
      <c r="JQ88" s="7">
        <f>JQ56</f>
        <v>0.1089029139250705</v>
      </c>
      <c r="JR88" s="7">
        <f>JR56</f>
        <v>0.12562105545857391</v>
      </c>
      <c r="JS88" s="7">
        <f>JS56</f>
        <v>0.11051430106082986</v>
      </c>
      <c r="JT88" s="7">
        <f>JT56</f>
        <v>0.11514703907613805</v>
      </c>
      <c r="JU88" s="7">
        <f>JU56</f>
        <v>8.7014905331005768E-2</v>
      </c>
      <c r="JV88" s="7">
        <f>JV56</f>
        <v>6.0561299852289516E-2</v>
      </c>
      <c r="JW88" s="7">
        <f>JW56</f>
        <v>0.12629246676514033</v>
      </c>
      <c r="JX88" s="7">
        <f>JX56</f>
        <v>0.12018262387538606</v>
      </c>
      <c r="JY88" s="7">
        <f>JY56</f>
        <v>9.1983348999597148E-2</v>
      </c>
      <c r="JZ88" s="7">
        <f>JZ56</f>
        <v>2.819927487578891E-2</v>
      </c>
      <c r="KA88" s="1"/>
      <c r="KB88" s="7">
        <f>KB56</f>
        <v>0.95129799999999998</v>
      </c>
      <c r="KC88" s="7">
        <f>KC56</f>
        <v>0.55844099999999997</v>
      </c>
      <c r="KD88" s="7">
        <f>KD56</f>
        <v>0.80519399999999997</v>
      </c>
      <c r="KE88" s="7">
        <f>KE56</f>
        <v>0.60714299999999999</v>
      </c>
      <c r="KF88" s="7">
        <f>KF56</f>
        <v>0.82467500000000005</v>
      </c>
      <c r="KG88" s="7">
        <f>KG56</f>
        <v>0.37337700000000001</v>
      </c>
      <c r="KH88" s="7">
        <f>KH56</f>
        <v>0.44480500000000001</v>
      </c>
      <c r="KI88" s="7">
        <f>KI56</f>
        <v>0.57792199999999994</v>
      </c>
      <c r="KJ88" s="7">
        <f>KJ56</f>
        <v>0.64935100000000001</v>
      </c>
      <c r="KK88" s="7">
        <f>KK56</f>
        <v>0.68831200000000003</v>
      </c>
      <c r="KL88" s="7">
        <f>KL56</f>
        <v>0.85</v>
      </c>
      <c r="KM88" s="7">
        <f>KM56</f>
        <v>0.86038900000000007</v>
      </c>
      <c r="KN88" s="7">
        <f>KN56</f>
        <v>0.45454600000000001</v>
      </c>
      <c r="KO88" s="7">
        <f>KO56</f>
        <v>0.46103900000000003</v>
      </c>
      <c r="KP88" s="7">
        <f>KP56</f>
        <v>0.87292800000000004</v>
      </c>
      <c r="KQ88" s="7">
        <f>KQ56</f>
        <v>0.69805200000000001</v>
      </c>
      <c r="KR88" s="7">
        <f>KR56</f>
        <v>0.77597399999999994</v>
      </c>
      <c r="KS88" s="7">
        <f>KS56</f>
        <v>0.753247</v>
      </c>
      <c r="KT88" s="7">
        <f>KT56</f>
        <v>0.56168799999999997</v>
      </c>
      <c r="KU88" s="7">
        <f>KU56</f>
        <v>0.55844199999999999</v>
      </c>
      <c r="KV88" s="7">
        <f>KV56</f>
        <v>0.36039000000000004</v>
      </c>
      <c r="KW88" s="7">
        <f>KW56</f>
        <v>0.62337699999999996</v>
      </c>
      <c r="KX88" s="7">
        <f>KX56</f>
        <v>0.8</v>
      </c>
      <c r="KY88" s="7">
        <f>KY56</f>
        <v>0.79</v>
      </c>
      <c r="KZ88" s="7">
        <f>KZ56</f>
        <v>0.8</v>
      </c>
      <c r="LA88" s="7">
        <f>LA56</f>
        <v>0.56168799999999997</v>
      </c>
      <c r="LB88" s="7">
        <f>LB56</f>
        <v>0.42857100000000004</v>
      </c>
      <c r="LC88" s="7">
        <f>LC56</f>
        <v>0.34740199999999999</v>
      </c>
      <c r="LD88" s="7">
        <f>LD56</f>
        <v>0.64610400000000001</v>
      </c>
      <c r="LE88" s="7">
        <f>LE56</f>
        <v>0.54220800000000002</v>
      </c>
      <c r="LF88" s="7">
        <f>LF56</f>
        <v>0.61688300000000007</v>
      </c>
      <c r="LG88" s="1"/>
      <c r="LH88" s="1"/>
      <c r="LI88" s="7"/>
      <c r="LJ88" s="66">
        <f>LJ56</f>
        <v>0</v>
      </c>
      <c r="LK88" s="66">
        <f>LK56</f>
        <v>0</v>
      </c>
      <c r="LL88" s="7">
        <f>LL56</f>
        <v>5.2631578947368418E-2</v>
      </c>
      <c r="LM88" s="7">
        <f>LM56</f>
        <v>0.31578947368421051</v>
      </c>
      <c r="LN88" s="7">
        <f>LN56</f>
        <v>0.39473684210526316</v>
      </c>
      <c r="LO88" s="7">
        <f>LO56</f>
        <v>0.21052631578947367</v>
      </c>
      <c r="LP88" s="7">
        <f>LP56</f>
        <v>0.31578947368421051</v>
      </c>
      <c r="LQ88" s="7">
        <f>LQ56</f>
        <v>0.42105263157894735</v>
      </c>
      <c r="LR88" s="7">
        <f>LR56</f>
        <v>0.26315789473684209</v>
      </c>
      <c r="LS88" s="7">
        <f>LS56</f>
        <v>0.26315789473684209</v>
      </c>
      <c r="LT88" s="1"/>
      <c r="LU88" s="7">
        <f>LU56</f>
        <v>0.23008233081402207</v>
      </c>
      <c r="LV88" s="7">
        <f>LV56</f>
        <v>0.26854815233665524</v>
      </c>
      <c r="LW88" s="1"/>
      <c r="LX88" s="1"/>
      <c r="LY88" s="7">
        <f>LY56</f>
        <v>0</v>
      </c>
      <c r="LZ88" s="7">
        <f>LZ56</f>
        <v>0</v>
      </c>
      <c r="MA88" s="7">
        <f>MA56</f>
        <v>0</v>
      </c>
      <c r="MB88" s="1"/>
      <c r="MC88" s="7">
        <f>MC56</f>
        <v>0</v>
      </c>
      <c r="MD88" s="7">
        <f>MD56</f>
        <v>0</v>
      </c>
      <c r="ME88" s="7">
        <f>ME56</f>
        <v>0</v>
      </c>
      <c r="MF88" s="7">
        <f>MF56</f>
        <v>0</v>
      </c>
      <c r="MG88" s="7">
        <f>MG56</f>
        <v>0.53800000000000003</v>
      </c>
      <c r="MH88" s="81">
        <f>MH56</f>
        <v>3.791745661367945</v>
      </c>
      <c r="MI88" s="7">
        <f>MI56</f>
        <v>0.77800000000000002</v>
      </c>
      <c r="MJ88" s="81">
        <f>MJ56</f>
        <v>2.6250546886393464</v>
      </c>
      <c r="MK88" s="7">
        <f>MK56</f>
        <v>0.68799999999999994</v>
      </c>
      <c r="ML88" s="81">
        <f>ML56</f>
        <v>156.3365903456322</v>
      </c>
      <c r="MM88" s="81">
        <f>MM56</f>
        <v>598.51246900977105</v>
      </c>
      <c r="MN88" s="81">
        <f>MN56</f>
        <v>145.2530261047105</v>
      </c>
      <c r="MO88" s="81">
        <f>MO56</f>
        <v>10.500218754557386</v>
      </c>
      <c r="MP88" s="7">
        <f>MP56</f>
        <v>0.22600000000000001</v>
      </c>
      <c r="MQ88" s="81">
        <f>MQ56</f>
        <v>86.335131981916291</v>
      </c>
      <c r="MR88" s="7">
        <f>MR56</f>
        <v>0.56999999999999995</v>
      </c>
      <c r="MS88" s="81">
        <f>MS56</f>
        <v>29.167274318214961</v>
      </c>
      <c r="MT88" s="7">
        <f>MT56</f>
        <v>0.14499999999999999</v>
      </c>
      <c r="MU88" s="81">
        <f>MU56</f>
        <v>126.87764328423509</v>
      </c>
      <c r="MV88" s="81">
        <f>MV56</f>
        <v>0</v>
      </c>
      <c r="MW88" s="81">
        <f>MW56</f>
        <v>3.791745661367945</v>
      </c>
      <c r="MX88" s="81">
        <f>MX56</f>
        <v>7.0001458363715905</v>
      </c>
      <c r="MY88" s="81">
        <f>MY56</f>
        <v>16.917019104564677</v>
      </c>
      <c r="MZ88" s="7">
        <f>MZ56</f>
        <v>0.81</v>
      </c>
      <c r="NA88" s="1"/>
      <c r="NB88" s="7"/>
      <c r="NC88" s="7">
        <f>NC56</f>
        <v>0.47541327264015332</v>
      </c>
      <c r="ND88" s="7">
        <f>ND56</f>
        <v>0.52458672735984668</v>
      </c>
      <c r="NE88" s="7">
        <f>NE56</f>
        <v>6.7411356013416385E-2</v>
      </c>
      <c r="NF88" s="7">
        <f>NF56</f>
        <v>7.5976281744130333E-2</v>
      </c>
      <c r="NG88" s="7">
        <f>NG56</f>
        <v>4.9472927647340681E-2</v>
      </c>
      <c r="NH88" s="7">
        <f>NH56</f>
        <v>0.10607331097268807</v>
      </c>
      <c r="NI88" s="7">
        <f>NI56</f>
        <v>0.26302707235265932</v>
      </c>
      <c r="NJ88" s="7">
        <f>NJ56</f>
        <v>0.27272999520843316</v>
      </c>
      <c r="NK88" s="7">
        <f>NK56</f>
        <v>0.13946454240536654</v>
      </c>
      <c r="NL88" s="7">
        <f>NL56</f>
        <v>2.58445136559655E-2</v>
      </c>
      <c r="NM88" s="7">
        <f>NM56</f>
        <v>0.19286056540488739</v>
      </c>
      <c r="NN88" s="7">
        <f>NN56</f>
        <v>0.10607331097268807</v>
      </c>
      <c r="NO88" s="7">
        <f>NO56</f>
        <v>0.26302707235265932</v>
      </c>
      <c r="NP88" s="7">
        <f>NP56</f>
        <v>0.27272999520843316</v>
      </c>
      <c r="NQ88" s="7">
        <f>NQ56</f>
        <v>0.16530905606133206</v>
      </c>
    </row>
    <row r="89" spans="1:381">
      <c r="A89" s="7" t="str">
        <f>A59</f>
        <v>Portobello Craigmillar%</v>
      </c>
      <c r="B89" s="7"/>
      <c r="C89" s="7">
        <f>C59</f>
        <v>0.52627336583119022</v>
      </c>
      <c r="D89" s="7">
        <f>D59</f>
        <v>0.47372663416880972</v>
      </c>
      <c r="E89" s="7">
        <f>E59</f>
        <v>7.0356580816028857E-2</v>
      </c>
      <c r="F89" s="7">
        <f>F59</f>
        <v>8.4903849844547657E-2</v>
      </c>
      <c r="G89" s="7">
        <f>G59</f>
        <v>4.5752888342993132E-2</v>
      </c>
      <c r="H89" s="7">
        <f>H59</f>
        <v>0.10217633285993935</v>
      </c>
      <c r="I89" s="7">
        <f>I59</f>
        <v>0.34913445668445092</v>
      </c>
      <c r="J89" s="7">
        <f>J59</f>
        <v>0.18942156373546232</v>
      </c>
      <c r="K89" s="7">
        <f>K59</f>
        <v>0.13929297969523663</v>
      </c>
      <c r="L89" s="7">
        <f>L59</f>
        <v>1.8961348021341112E-2</v>
      </c>
      <c r="M89" s="7">
        <f>M59</f>
        <v>0.20101331900356964</v>
      </c>
      <c r="N89" s="7">
        <f>N59</f>
        <v>0.10217633285993935</v>
      </c>
      <c r="O89" s="7">
        <f>O59</f>
        <v>0.34913445668445092</v>
      </c>
      <c r="P89" s="7">
        <f>P59</f>
        <v>0.18942156373546232</v>
      </c>
      <c r="Q89" s="7">
        <f>Q59</f>
        <v>0.15825432771657774</v>
      </c>
      <c r="R89" s="7"/>
      <c r="S89" s="7">
        <f>S59</f>
        <v>0.12125435540069686</v>
      </c>
      <c r="T89" s="7">
        <f>T59</f>
        <v>0.25113240418118465</v>
      </c>
      <c r="U89" s="7">
        <f>U59</f>
        <v>7.6132404181184665E-2</v>
      </c>
      <c r="V89" s="7">
        <f>V59</f>
        <v>0.27386759581881531</v>
      </c>
      <c r="W89" s="7">
        <f>W59</f>
        <v>0.14398954703832753</v>
      </c>
      <c r="X89" s="7">
        <f>X59</f>
        <v>9.3205574912891984E-2</v>
      </c>
      <c r="Y89" s="7">
        <f>Y59</f>
        <v>4.0418118466898953E-2</v>
      </c>
      <c r="Z89" s="7"/>
      <c r="AA89" s="7">
        <f>AA59</f>
        <v>0.551219512195122</v>
      </c>
      <c r="AB89" s="7">
        <f>AB59</f>
        <v>8.62369337979094E-3</v>
      </c>
      <c r="AC89" s="7">
        <f>AC59</f>
        <v>0.15557491289198605</v>
      </c>
      <c r="AD89" s="7">
        <f>AD59</f>
        <v>0.15391986062717769</v>
      </c>
      <c r="AE89" s="7">
        <f>AE59</f>
        <v>0.12247386759581881</v>
      </c>
      <c r="AF89" s="7">
        <f>AF59</f>
        <v>8.188153310104529E-3</v>
      </c>
      <c r="AG89" s="7">
        <f>AG59</f>
        <v>0</v>
      </c>
      <c r="AH89" s="7"/>
      <c r="AI89" s="7">
        <f>AI59</f>
        <v>7.7526132404181188E-3</v>
      </c>
      <c r="AJ89" s="7">
        <f>AJ59</f>
        <v>5.6097560975609757E-2</v>
      </c>
      <c r="AK89" s="7">
        <f>AK59</f>
        <v>0.49486062717770035</v>
      </c>
      <c r="AL89" s="7">
        <f>AL59</f>
        <v>0.31324041811846692</v>
      </c>
      <c r="AM89" s="7">
        <f>AM59</f>
        <v>0.12804878048780488</v>
      </c>
      <c r="AN89" s="7"/>
      <c r="AO89" s="7"/>
      <c r="AP89" s="7">
        <f>AP59</f>
        <v>0.37238675958188155</v>
      </c>
      <c r="AQ89" s="7">
        <f>AQ59</f>
        <v>0.31533101045296169</v>
      </c>
      <c r="AR89" s="7">
        <f>AR59</f>
        <v>0.25836236933797907</v>
      </c>
      <c r="AS89" s="7">
        <f>AS59</f>
        <v>5.008710801393728E-2</v>
      </c>
      <c r="AT89" s="7">
        <f>AT59</f>
        <v>3.8327526132404181E-3</v>
      </c>
      <c r="AU89" s="7">
        <f>AU59</f>
        <v>2.8135888501742159E-2</v>
      </c>
      <c r="AV89" s="7">
        <f>AV59</f>
        <v>0.29756097560975608</v>
      </c>
      <c r="AW89" s="7"/>
      <c r="AX89" s="7">
        <f>AX59</f>
        <v>2.7718152123191786E-2</v>
      </c>
      <c r="AY89" s="7">
        <f>AY59</f>
        <v>0.27867475501633227</v>
      </c>
      <c r="AZ89" s="7">
        <f>AZ59</f>
        <v>0.41838544097060199</v>
      </c>
      <c r="BA89" s="7">
        <f>BA59</f>
        <v>4.1810545963602425E-2</v>
      </c>
      <c r="BB89" s="7">
        <f>BB59</f>
        <v>4.5730284647690156E-3</v>
      </c>
      <c r="BC89" s="7">
        <f>BC59</f>
        <v>4.0877274848343442E-2</v>
      </c>
      <c r="BD89" s="7">
        <f>BD59</f>
        <v>7.2608492767148855E-2</v>
      </c>
      <c r="BE89" s="7">
        <f>BE59</f>
        <v>1.0545963602426505E-2</v>
      </c>
      <c r="BF89" s="7">
        <f>BF59</f>
        <v>0.10480634624358376</v>
      </c>
      <c r="BG89" s="7"/>
      <c r="BH89" s="7">
        <f>BH59</f>
        <v>2.2532097610747384E-2</v>
      </c>
      <c r="BI89" s="7">
        <f>BI59</f>
        <v>1.6155088852988692E-3</v>
      </c>
      <c r="BJ89" s="7">
        <f>BJ59</f>
        <v>0.12099311283054162</v>
      </c>
      <c r="BK89" s="7">
        <f>BK59</f>
        <v>0.17200918289261116</v>
      </c>
      <c r="BL89" s="7">
        <f>BL59</f>
        <v>0.20967604795510586</v>
      </c>
      <c r="BM89" s="7">
        <f>BM59</f>
        <v>0.4940906385511436</v>
      </c>
      <c r="BN89" s="7">
        <f>BN59</f>
        <v>3.486098120908086E-3</v>
      </c>
      <c r="BO89" s="7"/>
      <c r="BP89" s="7">
        <f>BP59</f>
        <v>0.70759605419721339</v>
      </c>
      <c r="BQ89" s="7">
        <f>BQ59</f>
        <v>0.66704637917005694</v>
      </c>
      <c r="BR89" s="7">
        <f>BR59</f>
        <v>0.13691347979387036</v>
      </c>
      <c r="BS89" s="7">
        <f>BS59</f>
        <v>0.36381882289123951</v>
      </c>
      <c r="BT89" s="7">
        <f>BT59</f>
        <v>8.0499050718741527E-2</v>
      </c>
      <c r="BU89" s="7">
        <f>BU59</f>
        <v>5.2780037971250339E-2</v>
      </c>
      <c r="BV89" s="7">
        <f>BV59</f>
        <v>3.3034987794955249E-2</v>
      </c>
      <c r="BW89" s="7">
        <f>BW59</f>
        <v>0.33295362082994306</v>
      </c>
      <c r="BX89" s="7">
        <f>BX59</f>
        <v>0.13501491727691892</v>
      </c>
      <c r="BY89" s="7">
        <f>BY59</f>
        <v>4.9633848657445079E-2</v>
      </c>
      <c r="BZ89" s="7">
        <f>BZ59</f>
        <v>5.5383780851640897E-2</v>
      </c>
      <c r="CA89" s="7">
        <f>CA59</f>
        <v>6.5636018443178734E-2</v>
      </c>
      <c r="CB89" s="7">
        <f>CB59</f>
        <v>2.7285055600759424E-2</v>
      </c>
      <c r="CC89" s="7">
        <f>CC59</f>
        <v>0.48011933821535124</v>
      </c>
      <c r="CD89" s="7">
        <f>CD59</f>
        <v>0.71189696079539033</v>
      </c>
      <c r="CE89" s="7">
        <f>CE59</f>
        <v>6.4738447633035809E-2</v>
      </c>
      <c r="CF89" s="7">
        <f>CF59</f>
        <v>0.43486611682295784</v>
      </c>
      <c r="CG89" s="7">
        <f>CG59</f>
        <v>0.1115128234097842</v>
      </c>
      <c r="CH89" s="7">
        <f>CH59</f>
        <v>6.89187662411027E-2</v>
      </c>
      <c r="CI89" s="7">
        <f>CI59</f>
        <v>3.1860806688509775E-2</v>
      </c>
      <c r="CJ89" s="7">
        <f>CJ59</f>
        <v>0.28810303920460967</v>
      </c>
      <c r="CK89" s="7">
        <f>CK59</f>
        <v>0.12134222121794147</v>
      </c>
      <c r="CL89" s="7">
        <f>CL59</f>
        <v>4.9034007456784545E-2</v>
      </c>
      <c r="CM89" s="7">
        <f>CM59</f>
        <v>1.728618235227658E-2</v>
      </c>
      <c r="CN89" s="7">
        <f>CN59</f>
        <v>7.3325048017173197E-2</v>
      </c>
      <c r="CO89" s="7">
        <f>CO59</f>
        <v>2.711558016043385E-2</v>
      </c>
      <c r="CP89" s="7">
        <f>CP59</f>
        <v>0.51988066178464876</v>
      </c>
      <c r="CQ89" s="7">
        <f>CQ59</f>
        <v>0.62562604340567618</v>
      </c>
      <c r="CR89" s="7">
        <f>CR59</f>
        <v>0.20356844741235391</v>
      </c>
      <c r="CS89" s="7">
        <f>CS59</f>
        <v>0.29820534223706174</v>
      </c>
      <c r="CT89" s="7">
        <f>CT59</f>
        <v>5.1857262103505844E-2</v>
      </c>
      <c r="CU89" s="7">
        <f>CU59</f>
        <v>3.7875626043405677E-2</v>
      </c>
      <c r="CV89" s="7">
        <f>CV59</f>
        <v>3.4119365609348917E-2</v>
      </c>
      <c r="CW89" s="7">
        <f>CW59</f>
        <v>0.37437395659432388</v>
      </c>
      <c r="CX89" s="7">
        <f>CX59</f>
        <v>0.14764190317195325</v>
      </c>
      <c r="CY89" s="7">
        <f>CY59</f>
        <v>5.0187813021702839E-2</v>
      </c>
      <c r="CZ89" s="7">
        <f>CZ59</f>
        <v>9.0567612687813021E-2</v>
      </c>
      <c r="DA89" s="7">
        <f>DA59</f>
        <v>5.8535058430717865E-2</v>
      </c>
      <c r="DB89" s="7">
        <f>DB59</f>
        <v>2.7441569282136896E-2</v>
      </c>
      <c r="DC89" s="7"/>
      <c r="DD89" s="7">
        <f>DD59</f>
        <v>0.50761908417456725</v>
      </c>
      <c r="DE89" s="7">
        <f>DE59</f>
        <v>0.28491920316278357</v>
      </c>
      <c r="DF89" s="7">
        <f>DF59</f>
        <v>0.12056193144743407</v>
      </c>
      <c r="DG89" s="7">
        <f>DG59</f>
        <v>4.6021571412121445E-2</v>
      </c>
      <c r="DH89" s="7">
        <f>DH59</f>
        <v>1.504625187118566E-2</v>
      </c>
      <c r="DI89" s="7"/>
      <c r="DJ89" s="7">
        <f>DJ59</f>
        <v>0.10198441638199056</v>
      </c>
      <c r="DK89" s="7">
        <f>DK59</f>
        <v>0.1031742985452731</v>
      </c>
      <c r="DL89" s="7">
        <f>DL59</f>
        <v>0.76900932714082826</v>
      </c>
      <c r="DM89" s="7">
        <f>DM59</f>
        <v>0.79253828733735077</v>
      </c>
      <c r="DN89" s="7"/>
      <c r="DO89" s="7"/>
      <c r="DP89" s="7">
        <f>DP59</f>
        <v>0.23899680354069339</v>
      </c>
      <c r="DQ89" s="7">
        <f>DQ59</f>
        <v>0.12603884927464962</v>
      </c>
      <c r="DR89" s="7">
        <f>DR59</f>
        <v>7.2387509220555687E-2</v>
      </c>
      <c r="DS89" s="7">
        <f>DS59</f>
        <v>0.2771576100319646</v>
      </c>
      <c r="DT89" s="7">
        <f>DT59</f>
        <v>0.2854192279321367</v>
      </c>
      <c r="DU89" s="7"/>
      <c r="DV89" s="7"/>
      <c r="DW89" s="7" t="e">
        <f>DW59</f>
        <v>#DIV/0!</v>
      </c>
      <c r="DX89" s="7" t="e">
        <f>DX59</f>
        <v>#DIV/0!</v>
      </c>
      <c r="DY89" s="7"/>
      <c r="DZ89" s="31" t="str">
        <f>DZ59</f>
        <v>1450/10k</v>
      </c>
      <c r="EA89" s="7">
        <f>EA59</f>
        <v>0.10169491525423729</v>
      </c>
      <c r="EB89" s="7">
        <f>EB59</f>
        <v>0.50677966101694916</v>
      </c>
      <c r="EC89" s="7">
        <f>EC59</f>
        <v>0.39152542372881355</v>
      </c>
      <c r="ED89" s="7">
        <f>ED59</f>
        <v>0.46610169491525422</v>
      </c>
      <c r="EE89" s="7">
        <f>EE59</f>
        <v>0.53389830508474578</v>
      </c>
      <c r="EF89" s="7"/>
      <c r="EG89" s="7"/>
      <c r="EH89" s="7">
        <f>EH59</f>
        <v>0.13880126182965299</v>
      </c>
      <c r="EI89" s="7">
        <f>EI59</f>
        <v>3.7854889589905363E-2</v>
      </c>
      <c r="EJ89" s="7">
        <f>EJ59</f>
        <v>0.18611987381703471</v>
      </c>
      <c r="EK89" s="7">
        <f>EK59</f>
        <v>0.1892744479495268</v>
      </c>
      <c r="EL89" s="7">
        <f>EL59</f>
        <v>0.23974763406940064</v>
      </c>
      <c r="EM89" s="7">
        <f>EM59</f>
        <v>0.20820189274447951</v>
      </c>
      <c r="EN89" s="7">
        <f>EN59</f>
        <v>0.52996845425867511</v>
      </c>
      <c r="EO89" s="7">
        <f>EO59</f>
        <v>0.47003154574132494</v>
      </c>
      <c r="EP89" s="7">
        <f>EP59</f>
        <v>1.8927444794952682E-2</v>
      </c>
      <c r="EQ89" s="7">
        <f>EQ59</f>
        <v>2.5236593059936908E-2</v>
      </c>
      <c r="ER89" s="7">
        <f>ER59</f>
        <v>8.2018927444794956E-2</v>
      </c>
      <c r="ES89" s="7">
        <f>ES59</f>
        <v>0.87381703470031546</v>
      </c>
      <c r="ET89" s="7">
        <f>ET59</f>
        <v>0.54889589905362779</v>
      </c>
      <c r="EU89" s="7">
        <f>EU59</f>
        <v>0.33123028391167192</v>
      </c>
      <c r="EV89" s="7">
        <f>EV59</f>
        <v>0.11987381703470032</v>
      </c>
      <c r="EW89" s="7">
        <f>EW59</f>
        <v>0.24605678233438485</v>
      </c>
      <c r="EX89" s="7">
        <f>EX59</f>
        <v>0.36277602523659308</v>
      </c>
      <c r="EY89" s="7">
        <f>EY59</f>
        <v>0.29337539432176657</v>
      </c>
      <c r="EZ89" s="7">
        <f>EZ59</f>
        <v>9.7791798107255523E-2</v>
      </c>
      <c r="FA89" s="7"/>
      <c r="FB89" s="7"/>
      <c r="FC89" s="7">
        <f>FC59</f>
        <v>0.22727272727272727</v>
      </c>
      <c r="FD89" s="7">
        <f>FD59</f>
        <v>0.59090909090909094</v>
      </c>
      <c r="FE89" s="7">
        <f>FE59</f>
        <v>0.17045454545454544</v>
      </c>
      <c r="FF89" s="7">
        <f>FF59</f>
        <v>1.1363636363636364E-2</v>
      </c>
      <c r="FG89" s="7">
        <f>FG59</f>
        <v>0.25</v>
      </c>
      <c r="FH89" s="7">
        <f>FH59</f>
        <v>0.75</v>
      </c>
      <c r="FI89" s="7">
        <f>FI59</f>
        <v>0.15909090909090909</v>
      </c>
      <c r="FJ89" s="7">
        <f>FJ59</f>
        <v>0.10227272727272728</v>
      </c>
      <c r="FK89" s="7">
        <f>FK59</f>
        <v>0.15909090909090909</v>
      </c>
      <c r="FL89" s="7">
        <f>FL59</f>
        <v>0.29545454545454547</v>
      </c>
      <c r="FM89" s="7">
        <f>FM59</f>
        <v>0.28409090909090912</v>
      </c>
      <c r="FN89" s="7">
        <f>FN59</f>
        <v>0.13636363636363635</v>
      </c>
      <c r="FO89" s="7">
        <f>FO59</f>
        <v>0.86363636363636365</v>
      </c>
      <c r="FP89" s="7">
        <f>FP59</f>
        <v>6.8181818181818177E-2</v>
      </c>
      <c r="FQ89" s="7">
        <f>FQ59</f>
        <v>0.625</v>
      </c>
      <c r="FR89" s="7">
        <f>FR59</f>
        <v>0.30681818181818182</v>
      </c>
      <c r="FS89" s="40">
        <f>FS58</f>
        <v>12432</v>
      </c>
      <c r="FT89" s="43">
        <f>FT58</f>
        <v>28.8</v>
      </c>
      <c r="FU89" s="7">
        <f>FU59</f>
        <v>0.16700000000000001</v>
      </c>
      <c r="FV89" s="7">
        <f>FV59</f>
        <v>1.2999999999999999E-2</v>
      </c>
      <c r="FW89" s="7">
        <f>FW59</f>
        <v>0</v>
      </c>
      <c r="FX89" s="7">
        <f>FX59</f>
        <v>4.5999999999999999E-2</v>
      </c>
      <c r="FY89" s="7">
        <f>FY59</f>
        <v>0.182</v>
      </c>
      <c r="FZ89" s="7">
        <f>FZ59</f>
        <v>0.251</v>
      </c>
      <c r="GA89" s="7">
        <f>GA59</f>
        <v>0.17799999999999999</v>
      </c>
      <c r="GB89" s="7">
        <f>GB59</f>
        <v>0.13600000000000001</v>
      </c>
      <c r="GC89" s="7">
        <f>GC59</f>
        <v>0.20699999999999999</v>
      </c>
      <c r="GD89" s="7"/>
      <c r="GE89" s="50">
        <f>GE58</f>
        <v>34329.599999999999</v>
      </c>
      <c r="GF89" s="7">
        <f>GF59</f>
        <v>0.24099999999999999</v>
      </c>
      <c r="GG89" s="7">
        <f>GG59</f>
        <v>7.6999999999999999E-2</v>
      </c>
      <c r="GH89" s="7">
        <f>GH59</f>
        <v>0.20100000000000001</v>
      </c>
      <c r="GI89" s="7">
        <f>GI59</f>
        <v>0.14399999999999999</v>
      </c>
      <c r="GJ89" s="7">
        <f>GJ59</f>
        <v>0.127</v>
      </c>
      <c r="GK89" s="7">
        <f>GK59</f>
        <v>8.2000000000000003E-2</v>
      </c>
      <c r="GL89" s="7">
        <f>GL59</f>
        <v>4.7E-2</v>
      </c>
      <c r="GM89" s="7">
        <f>GM59</f>
        <v>5.8000000000000003E-2</v>
      </c>
      <c r="GN89" s="7">
        <f>GN59</f>
        <v>1.7000000000000001E-2</v>
      </c>
      <c r="GO89" s="7">
        <f>GO59</f>
        <v>4.7598851457352808E-3</v>
      </c>
      <c r="GP89" s="50">
        <f>GP58</f>
        <v>135009</v>
      </c>
      <c r="GQ89" s="43">
        <f>GQ58</f>
        <v>3.9327286073825505</v>
      </c>
      <c r="GR89" s="7"/>
      <c r="GS89" s="7">
        <f>GS59</f>
        <v>0.25</v>
      </c>
      <c r="GT89" s="7">
        <f>GT59</f>
        <v>0.44400000000000001</v>
      </c>
      <c r="GU89" s="7">
        <f>GU59</f>
        <v>0.20200000000000001</v>
      </c>
      <c r="GV89" s="7">
        <f>GV59</f>
        <v>0.104</v>
      </c>
      <c r="GW89" s="7"/>
      <c r="GX89" s="7">
        <f>GX59</f>
        <v>0.49099999999999999</v>
      </c>
      <c r="GY89" s="7">
        <f>GY59</f>
        <v>7.0999999999999994E-2</v>
      </c>
      <c r="GZ89" s="7"/>
      <c r="HA89" s="7">
        <f>HA59</f>
        <v>0.73</v>
      </c>
      <c r="HB89" s="7">
        <f>HB59</f>
        <v>0.52300000000000002</v>
      </c>
      <c r="HC89" s="7">
        <f>HC59</f>
        <v>0.86199999999999999</v>
      </c>
      <c r="HD89" s="7">
        <f>HD59</f>
        <v>0.68300000000000005</v>
      </c>
      <c r="HE89" s="7">
        <f>HE59</f>
        <v>0.247</v>
      </c>
      <c r="HF89" s="7">
        <f>HF59</f>
        <v>0.95799999999999996</v>
      </c>
      <c r="HG89" s="7">
        <f>HG59</f>
        <v>0.88200000000000001</v>
      </c>
      <c r="HH89" s="7">
        <f>HH59</f>
        <v>0.9</v>
      </c>
      <c r="HI89" s="7"/>
      <c r="HJ89" s="7">
        <f>HJ59</f>
        <v>0.8</v>
      </c>
      <c r="HK89" s="7">
        <f>HK59</f>
        <v>0.71599999999999997</v>
      </c>
      <c r="HL89" s="7">
        <f>HL59</f>
        <v>0.73399999999999999</v>
      </c>
      <c r="HM89" s="7">
        <f>HM59</f>
        <v>0.34599999999999997</v>
      </c>
      <c r="HN89" s="7">
        <f>HN59</f>
        <v>0.109</v>
      </c>
      <c r="HO89" s="7">
        <f>HO59</f>
        <v>0.1</v>
      </c>
      <c r="HP89" s="7">
        <f>HP59</f>
        <v>6.5000000000000002E-2</v>
      </c>
      <c r="HQ89" s="7">
        <f>HQ59</f>
        <v>0</v>
      </c>
      <c r="HR89" s="7">
        <f>HR59</f>
        <v>0.188</v>
      </c>
      <c r="HS89" s="7">
        <f>HS59</f>
        <v>0.16400000000000001</v>
      </c>
      <c r="HT89" s="7"/>
      <c r="HU89" s="7">
        <f>HU59</f>
        <v>0.01</v>
      </c>
      <c r="HV89" s="7">
        <f>HV59</f>
        <v>1.7000000000000001E-2</v>
      </c>
      <c r="HW89" s="7">
        <f>HW59</f>
        <v>0.67300000000000004</v>
      </c>
      <c r="HX89" s="7">
        <f>HX59</f>
        <v>0.13300000000000001</v>
      </c>
      <c r="HY89" s="7">
        <f>HY59</f>
        <v>2.4E-2</v>
      </c>
      <c r="HZ89" s="7">
        <f>HZ59</f>
        <v>0.14199999999999999</v>
      </c>
      <c r="IA89" s="7"/>
      <c r="IB89" s="7">
        <f>IB59</f>
        <v>0.22700000000000001</v>
      </c>
      <c r="IC89" s="7">
        <f>IC59</f>
        <v>0.313</v>
      </c>
      <c r="ID89" s="7">
        <f>ID59</f>
        <v>0.216</v>
      </c>
      <c r="IE89" s="7">
        <f>IE59</f>
        <v>0.13500000000000001</v>
      </c>
      <c r="IF89" s="7">
        <f>IF59</f>
        <v>9.1999999999999998E-2</v>
      </c>
      <c r="IG89" s="7">
        <f>IG59</f>
        <v>1.6E-2</v>
      </c>
      <c r="IH89" s="7"/>
      <c r="II89" s="7">
        <f>II59</f>
        <v>0.90600000000000003</v>
      </c>
      <c r="IJ89" s="7">
        <f>IJ59</f>
        <v>5.1999999999999998E-2</v>
      </c>
      <c r="IK89" s="7">
        <f>IK59</f>
        <v>1.7000000000000001E-2</v>
      </c>
      <c r="IL89" s="7">
        <f>IL59</f>
        <v>2.4523642695039635E-2</v>
      </c>
      <c r="IM89" s="7"/>
      <c r="IN89" s="7">
        <f>IN59</f>
        <v>0.121</v>
      </c>
      <c r="IO89" s="7">
        <f>IO59</f>
        <v>0.188</v>
      </c>
      <c r="IP89" s="7">
        <f>IP59</f>
        <v>3.9E-2</v>
      </c>
      <c r="IQ89" s="7">
        <f>IQ59</f>
        <v>0.20799999999999999</v>
      </c>
      <c r="IR89" s="7">
        <f>IR59</f>
        <v>6.3E-2</v>
      </c>
      <c r="IS89" s="7">
        <f>IS59</f>
        <v>8.7999999999999995E-2</v>
      </c>
      <c r="IT89" s="7">
        <f>IT59</f>
        <v>0.14199999999999999</v>
      </c>
      <c r="IU89" s="7">
        <f>IU59</f>
        <v>7.0000000000000007E-2</v>
      </c>
      <c r="IV89" s="7">
        <f>IV59</f>
        <v>8.3000000000000004E-2</v>
      </c>
      <c r="IW89" s="7">
        <f>IW59</f>
        <v>0.14000000000000001</v>
      </c>
      <c r="IX89" s="7">
        <f>IX59</f>
        <v>0.1</v>
      </c>
      <c r="IY89" s="7">
        <f>IY59</f>
        <v>3.4000000000000002E-2</v>
      </c>
      <c r="IZ89" s="7">
        <f>IZ59</f>
        <v>8.6999999999999994E-2</v>
      </c>
      <c r="JA89" s="7">
        <f>JA59</f>
        <v>0.26</v>
      </c>
      <c r="JB89" s="7">
        <f>JB59</f>
        <v>0.14199999999999999</v>
      </c>
      <c r="JC89" s="7">
        <f>JC59</f>
        <v>0.73799999999999999</v>
      </c>
      <c r="JD89" s="7">
        <f>JD59</f>
        <v>7.1999999999999995E-2</v>
      </c>
      <c r="JE89" s="7">
        <f>JE59</f>
        <v>6.3E-2</v>
      </c>
      <c r="JF89" s="7">
        <f>JF59</f>
        <v>5.8999999999999997E-2</v>
      </c>
      <c r="JG89" s="7">
        <f>JG59</f>
        <v>6.9000000000000006E-2</v>
      </c>
      <c r="JH89" s="7">
        <f>JH59</f>
        <v>0.43099999999999999</v>
      </c>
      <c r="JI89" s="7">
        <f>JI59</f>
        <v>9.2999999999999999E-2</v>
      </c>
      <c r="JJ89" s="7">
        <f>JJ59</f>
        <v>0.154</v>
      </c>
      <c r="JK89" s="7">
        <f>JK59</f>
        <v>0.13</v>
      </c>
      <c r="JL89" s="7">
        <f>JL59</f>
        <v>0.192</v>
      </c>
      <c r="JM89" s="1"/>
      <c r="JN89" s="7"/>
      <c r="JO89" s="7">
        <f>JO59</f>
        <v>8.3615920042834191E-2</v>
      </c>
      <c r="JP89" s="7">
        <f>JP59</f>
        <v>0.18213457076566125</v>
      </c>
      <c r="JQ89" s="7">
        <f>JQ59</f>
        <v>0.12814563626628592</v>
      </c>
      <c r="JR89" s="7">
        <f>JR59</f>
        <v>0.12064965197215777</v>
      </c>
      <c r="JS89" s="7">
        <f>JS59</f>
        <v>0.10057112261288595</v>
      </c>
      <c r="JT89" s="7">
        <f>JT59</f>
        <v>0.1062823487417455</v>
      </c>
      <c r="JU89" s="7">
        <f>JU59</f>
        <v>9.6198465107977874E-2</v>
      </c>
      <c r="JV89" s="7">
        <f>JV59</f>
        <v>5.6219882205961094E-2</v>
      </c>
      <c r="JW89" s="7">
        <f>JW59</f>
        <v>0.12618240228449046</v>
      </c>
      <c r="JX89" s="7">
        <f>JX59</f>
        <v>0.13421381402819918</v>
      </c>
      <c r="JY89" s="7">
        <f>JY59</f>
        <v>0.10217740496162769</v>
      </c>
      <c r="JZ89" s="7">
        <f>JZ59</f>
        <v>3.2036409066571479E-2</v>
      </c>
      <c r="KA89" s="1"/>
      <c r="KB89" s="7">
        <f>KB59</f>
        <v>0.94136799999999998</v>
      </c>
      <c r="KC89" s="7">
        <f>KC59</f>
        <v>0.69706899999999994</v>
      </c>
      <c r="KD89" s="7">
        <f>KD59</f>
        <v>0.88599399999999995</v>
      </c>
      <c r="KE89" s="7">
        <f>KE59</f>
        <v>0.75569999999999993</v>
      </c>
      <c r="KF89" s="7">
        <f>KF59</f>
        <v>0.850163</v>
      </c>
      <c r="KG89" s="7">
        <f>KG59</f>
        <v>0.31596099999999999</v>
      </c>
      <c r="KH89" s="7">
        <f>KH59</f>
        <v>0.63843699999999992</v>
      </c>
      <c r="KI89" s="7">
        <f>KI59</f>
        <v>0.69381099999999996</v>
      </c>
      <c r="KJ89" s="7">
        <f>KJ59</f>
        <v>0.77198699999999998</v>
      </c>
      <c r="KK89" s="7">
        <f>KK59</f>
        <v>0.85667800000000005</v>
      </c>
      <c r="KL89" s="7">
        <f>KL59</f>
        <v>0.84</v>
      </c>
      <c r="KM89" s="7">
        <f>KM59</f>
        <v>0.92833900000000003</v>
      </c>
      <c r="KN89" s="7">
        <f>KN59</f>
        <v>0.57980399999999999</v>
      </c>
      <c r="KO89" s="7">
        <f>KO59</f>
        <v>0.62214999999999998</v>
      </c>
      <c r="KP89" s="7">
        <f>KP59</f>
        <v>0.89669399999999999</v>
      </c>
      <c r="KQ89" s="7">
        <f>KQ59</f>
        <v>0.79478899999999997</v>
      </c>
      <c r="KR89" s="7">
        <f>KR59</f>
        <v>0.86319199999999996</v>
      </c>
      <c r="KS89" s="7">
        <f>KS59</f>
        <v>0.79804600000000003</v>
      </c>
      <c r="KT89" s="7">
        <f>KT59</f>
        <v>0.67752499999999993</v>
      </c>
      <c r="KU89" s="7">
        <f>KU59</f>
        <v>0.69706799999999991</v>
      </c>
      <c r="KV89" s="7">
        <f>KV59</f>
        <v>0.45928400000000003</v>
      </c>
      <c r="KW89" s="7">
        <f>KW59</f>
        <v>0.768729</v>
      </c>
      <c r="KX89" s="7">
        <f>KX59</f>
        <v>0.8</v>
      </c>
      <c r="KY89" s="7">
        <f>KY59</f>
        <v>0.82</v>
      </c>
      <c r="KZ89" s="7">
        <f>KZ59</f>
        <v>0.8</v>
      </c>
      <c r="LA89" s="7">
        <f>LA59</f>
        <v>0.62214900000000006</v>
      </c>
      <c r="LB89" s="7">
        <f>LB59</f>
        <v>0.46905600000000003</v>
      </c>
      <c r="LC89" s="7">
        <f>LC59</f>
        <v>0.41368100000000002</v>
      </c>
      <c r="LD89" s="7">
        <f>LD59</f>
        <v>0.71987000000000001</v>
      </c>
      <c r="LE89" s="7">
        <f>LE59</f>
        <v>0.680782</v>
      </c>
      <c r="LF89" s="7">
        <f>LF59</f>
        <v>0.68403900000000006</v>
      </c>
      <c r="LG89" s="1"/>
      <c r="LH89" s="1"/>
      <c r="LI89" s="7"/>
      <c r="LJ89" s="66">
        <f>LJ59</f>
        <v>0</v>
      </c>
      <c r="LK89" s="66">
        <f>LK59</f>
        <v>0</v>
      </c>
      <c r="LL89" s="7">
        <f>LL59</f>
        <v>2.7027027027027029E-2</v>
      </c>
      <c r="LM89" s="7">
        <f>LM59</f>
        <v>0.29729729729729731</v>
      </c>
      <c r="LN89" s="7">
        <f>LN59</f>
        <v>0.3783783783783784</v>
      </c>
      <c r="LO89" s="7">
        <f>LO59</f>
        <v>0.35135135135135137</v>
      </c>
      <c r="LP89" s="7">
        <f>LP59</f>
        <v>0.27027027027027029</v>
      </c>
      <c r="LQ89" s="7">
        <f>LQ59</f>
        <v>0.48648648648648651</v>
      </c>
      <c r="LR89" s="7">
        <f>LR59</f>
        <v>0.32432432432432434</v>
      </c>
      <c r="LS89" s="7">
        <f>LS59</f>
        <v>0.35135135135135137</v>
      </c>
      <c r="LT89" s="1"/>
      <c r="LU89" s="7">
        <f>LU59</f>
        <v>0.28622418895843799</v>
      </c>
      <c r="LV89" s="7">
        <f>LV59</f>
        <v>0.2741492248003185</v>
      </c>
      <c r="LW89" s="1"/>
      <c r="LX89" s="1"/>
      <c r="LY89" s="7">
        <f>LY59</f>
        <v>0</v>
      </c>
      <c r="LZ89" s="7">
        <f>LZ59</f>
        <v>0</v>
      </c>
      <c r="MA89" s="7">
        <f>MA59</f>
        <v>0</v>
      </c>
      <c r="MB89" s="1"/>
      <c r="MC89" s="7">
        <f>MC59</f>
        <v>0</v>
      </c>
      <c r="MD89" s="7">
        <f>MD59</f>
        <v>0</v>
      </c>
      <c r="ME89" s="7">
        <f>ME59</f>
        <v>0</v>
      </c>
      <c r="MF89" s="7">
        <f>MF59</f>
        <v>0</v>
      </c>
      <c r="MG89" s="7">
        <f>MG59</f>
        <v>0.76500000000000001</v>
      </c>
      <c r="MH89" s="81">
        <f>MH59</f>
        <v>6.5251602502590869</v>
      </c>
      <c r="MI89" s="7">
        <f>MI59</f>
        <v>0.57099999999999995</v>
      </c>
      <c r="MJ89" s="81">
        <f>MJ59</f>
        <v>8.0604920738494599</v>
      </c>
      <c r="MK89" s="7">
        <f>MK59</f>
        <v>0.55800000000000005</v>
      </c>
      <c r="ML89" s="81">
        <f>ML59</f>
        <v>105.17022991594058</v>
      </c>
      <c r="MM89" s="81">
        <f>MM59</f>
        <v>622.57705446589637</v>
      </c>
      <c r="MN89" s="81">
        <f>MN59</f>
        <v>151.61401757954937</v>
      </c>
      <c r="MO89" s="81">
        <f>MO59</f>
        <v>3.8383295589759334</v>
      </c>
      <c r="MP89" s="7">
        <f>MP59</f>
        <v>0.247</v>
      </c>
      <c r="MQ89" s="81">
        <f>MQ59</f>
        <v>99.412735577476681</v>
      </c>
      <c r="MR89" s="7">
        <f>MR59</f>
        <v>0.626</v>
      </c>
      <c r="MS89" s="81">
        <f>MS59</f>
        <v>65.635435458488459</v>
      </c>
      <c r="MT89" s="7">
        <f>MT59</f>
        <v>8.2000000000000003E-2</v>
      </c>
      <c r="MU89" s="81">
        <f>MU59</f>
        <v>140.86669481441675</v>
      </c>
      <c r="MV89" s="81">
        <f>MV59</f>
        <v>0</v>
      </c>
      <c r="MW89" s="81">
        <f>MW59</f>
        <v>8.8281579856446477</v>
      </c>
      <c r="MX89" s="81">
        <f>MX59</f>
        <v>4.6059954707711199</v>
      </c>
      <c r="MY89" s="81">
        <f>MY59</f>
        <v>25.33297508924116</v>
      </c>
      <c r="MZ89" s="7">
        <f>MZ59</f>
        <v>0.77300000000000002</v>
      </c>
      <c r="NA89" s="1"/>
      <c r="NB89" s="7"/>
      <c r="NC89" s="7">
        <f>NC59</f>
        <v>0.47576832151300236</v>
      </c>
      <c r="ND89" s="7">
        <f>ND59</f>
        <v>0.52423167848699759</v>
      </c>
      <c r="NE89" s="7">
        <f>NE59</f>
        <v>7.1946414499605996E-2</v>
      </c>
      <c r="NF89" s="7">
        <f>NF59</f>
        <v>8.0772261623325459E-2</v>
      </c>
      <c r="NG89" s="7">
        <f>NG59</f>
        <v>4.6059889676910951E-2</v>
      </c>
      <c r="NH89" s="7">
        <f>NH59</f>
        <v>0.10472813238770685</v>
      </c>
      <c r="NI89" s="7">
        <f>NI59</f>
        <v>0.27628053585500395</v>
      </c>
      <c r="NJ89" s="7">
        <f>NJ59</f>
        <v>0.26871552403467297</v>
      </c>
      <c r="NK89" s="7">
        <f>NK59</f>
        <v>0.13234830575256107</v>
      </c>
      <c r="NL89" s="7">
        <f>NL59</f>
        <v>1.9148936170212766E-2</v>
      </c>
      <c r="NM89" s="7">
        <f>NM59</f>
        <v>0.1987785657998424</v>
      </c>
      <c r="NN89" s="7">
        <f>NN59</f>
        <v>0.10472813238770685</v>
      </c>
      <c r="NO89" s="7">
        <f>NO59</f>
        <v>0.27628053585500395</v>
      </c>
      <c r="NP89" s="7">
        <f>NP59</f>
        <v>0.26871552403467297</v>
      </c>
      <c r="NQ89" s="7">
        <f>NQ59</f>
        <v>0.15149724192277383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1"/>
  <sheetViews>
    <sheetView workbookViewId="0">
      <selection activeCell="B288" sqref="B288:R318"/>
    </sheetView>
  </sheetViews>
  <sheetFormatPr baseColWidth="10" defaultColWidth="8.83203125" defaultRowHeight="15"/>
  <cols>
    <col min="1" max="1" width="32" style="1" customWidth="1"/>
    <col min="2" max="2" width="10.6640625" style="1" customWidth="1"/>
    <col min="3" max="3" width="15.5" style="1" bestFit="1" customWidth="1"/>
    <col min="4" max="6" width="10.6640625" style="1" customWidth="1"/>
    <col min="7" max="7" width="25.1640625" style="1" bestFit="1" customWidth="1"/>
    <col min="8" max="8" width="16.83203125" style="1" bestFit="1" customWidth="1"/>
    <col min="9" max="9" width="22.5" style="1" bestFit="1" customWidth="1"/>
    <col min="10" max="10" width="28.33203125" style="1" bestFit="1" customWidth="1"/>
    <col min="11" max="11" width="23" style="1" bestFit="1" customWidth="1"/>
    <col min="12" max="15" width="10.6640625" style="1" customWidth="1"/>
    <col min="16" max="16" width="21.5" style="1" bestFit="1" customWidth="1"/>
    <col min="17" max="17" width="20" style="1" bestFit="1" customWidth="1"/>
    <col min="18" max="18" width="22.6640625" style="1" bestFit="1" customWidth="1"/>
  </cols>
  <sheetData>
    <row r="1" spans="1:18">
      <c r="A1" s="2"/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</row>
    <row r="2" spans="1:18">
      <c r="A2" s="2" t="s">
        <v>24</v>
      </c>
      <c r="B2" s="10">
        <v>26515</v>
      </c>
      <c r="C2" s="10">
        <v>24548</v>
      </c>
      <c r="D2" s="10">
        <v>23776</v>
      </c>
      <c r="E2" s="10">
        <v>33972</v>
      </c>
      <c r="F2" s="10">
        <v>34439</v>
      </c>
      <c r="G2" s="10">
        <v>23021</v>
      </c>
      <c r="H2" s="10">
        <v>40123</v>
      </c>
      <c r="I2" s="10">
        <v>25867</v>
      </c>
      <c r="J2" s="10">
        <v>23539</v>
      </c>
      <c r="K2" s="10">
        <v>34783</v>
      </c>
      <c r="L2" s="10">
        <v>22527</v>
      </c>
      <c r="M2" s="10">
        <v>32606</v>
      </c>
      <c r="N2" s="10">
        <v>25757</v>
      </c>
      <c r="O2" s="10">
        <v>26489</v>
      </c>
      <c r="P2" s="10">
        <v>34380</v>
      </c>
      <c r="Q2" s="10">
        <v>34285</v>
      </c>
      <c r="R2" s="10">
        <v>26053</v>
      </c>
    </row>
    <row r="3" spans="1:18">
      <c r="A3" s="1" t="s">
        <v>26</v>
      </c>
      <c r="B3" s="10">
        <v>13653</v>
      </c>
      <c r="C3" s="10">
        <v>12333</v>
      </c>
      <c r="D3" s="10">
        <v>12309</v>
      </c>
      <c r="E3" s="10">
        <v>17579</v>
      </c>
      <c r="F3" s="10">
        <v>17969</v>
      </c>
      <c r="G3" s="10">
        <v>12016</v>
      </c>
      <c r="H3" s="10">
        <v>19663</v>
      </c>
      <c r="I3" s="10">
        <v>12968</v>
      </c>
      <c r="J3" s="10">
        <v>12033</v>
      </c>
      <c r="K3" s="10">
        <v>18362</v>
      </c>
      <c r="L3" s="10">
        <v>11323</v>
      </c>
      <c r="M3" s="10">
        <v>16273</v>
      </c>
      <c r="N3" s="10">
        <v>12704</v>
      </c>
      <c r="O3" s="10">
        <v>13741</v>
      </c>
      <c r="P3" s="10">
        <v>18211</v>
      </c>
      <c r="Q3" s="10">
        <v>17910</v>
      </c>
      <c r="R3" s="10">
        <v>13711</v>
      </c>
    </row>
    <row r="4" spans="1:18">
      <c r="A4" s="1" t="s">
        <v>28</v>
      </c>
      <c r="B4" s="10">
        <v>12862</v>
      </c>
      <c r="C4" s="10">
        <v>12215</v>
      </c>
      <c r="D4" s="10">
        <v>11467</v>
      </c>
      <c r="E4" s="10">
        <v>16393</v>
      </c>
      <c r="F4" s="10">
        <v>16470</v>
      </c>
      <c r="G4" s="10">
        <v>11005</v>
      </c>
      <c r="H4" s="10">
        <v>20460</v>
      </c>
      <c r="I4" s="10">
        <v>12899</v>
      </c>
      <c r="J4" s="10">
        <v>11506</v>
      </c>
      <c r="K4" s="10">
        <v>16421</v>
      </c>
      <c r="L4" s="10">
        <v>11204</v>
      </c>
      <c r="M4" s="10">
        <v>16333</v>
      </c>
      <c r="N4" s="10">
        <v>13053</v>
      </c>
      <c r="O4" s="10">
        <v>12748</v>
      </c>
      <c r="P4" s="10">
        <v>16169</v>
      </c>
      <c r="Q4" s="10">
        <v>16375</v>
      </c>
      <c r="R4" s="10">
        <v>12342</v>
      </c>
    </row>
    <row r="5" spans="1:18">
      <c r="A5" s="13" t="s">
        <v>29</v>
      </c>
      <c r="B5" s="1">
        <v>1723</v>
      </c>
      <c r="C5" s="10">
        <v>1240</v>
      </c>
      <c r="D5" s="10">
        <v>1382</v>
      </c>
      <c r="E5" s="10">
        <v>2668</v>
      </c>
      <c r="F5" s="10">
        <v>1863</v>
      </c>
      <c r="G5" s="10">
        <v>1268</v>
      </c>
      <c r="H5" s="10">
        <v>2413</v>
      </c>
      <c r="I5" s="10">
        <v>1459</v>
      </c>
      <c r="J5" s="10">
        <v>1094</v>
      </c>
      <c r="K5" s="10">
        <v>1458</v>
      </c>
      <c r="L5" s="1">
        <v>642</v>
      </c>
      <c r="M5" s="10">
        <v>1534</v>
      </c>
      <c r="N5" s="10">
        <v>1591</v>
      </c>
      <c r="O5" s="10">
        <v>1493</v>
      </c>
      <c r="P5" s="10">
        <v>1305</v>
      </c>
      <c r="Q5" s="10">
        <v>2094</v>
      </c>
      <c r="R5" s="10">
        <v>1833</v>
      </c>
    </row>
    <row r="6" spans="1:18">
      <c r="A6" s="14" t="s">
        <v>30</v>
      </c>
      <c r="B6" s="1">
        <v>2418</v>
      </c>
      <c r="C6" s="10">
        <v>1901</v>
      </c>
      <c r="D6" s="10">
        <v>1711</v>
      </c>
      <c r="E6" s="10">
        <v>2957</v>
      </c>
      <c r="F6" s="10">
        <v>2116</v>
      </c>
      <c r="G6" s="10">
        <v>1584</v>
      </c>
      <c r="H6" s="10">
        <v>2413</v>
      </c>
      <c r="I6" s="10">
        <v>2081</v>
      </c>
      <c r="J6" s="10">
        <v>1165</v>
      </c>
      <c r="K6" s="10">
        <v>1862</v>
      </c>
      <c r="L6" s="1">
        <v>597</v>
      </c>
      <c r="M6" s="10">
        <v>1302</v>
      </c>
      <c r="N6" s="10">
        <v>1367</v>
      </c>
      <c r="O6" s="10">
        <v>1541</v>
      </c>
      <c r="P6" s="10">
        <v>1781</v>
      </c>
      <c r="Q6" s="10">
        <v>2745</v>
      </c>
      <c r="R6" s="10">
        <v>2212</v>
      </c>
    </row>
    <row r="7" spans="1:18">
      <c r="A7" s="13" t="s">
        <v>31</v>
      </c>
      <c r="B7" s="1">
        <v>1173</v>
      </c>
      <c r="C7" s="10">
        <v>1057</v>
      </c>
      <c r="D7" s="1">
        <v>888</v>
      </c>
      <c r="E7" s="10">
        <v>1465</v>
      </c>
      <c r="F7" s="10">
        <v>1278</v>
      </c>
      <c r="G7" s="1">
        <v>881</v>
      </c>
      <c r="H7" s="10">
        <v>1215</v>
      </c>
      <c r="I7" s="10">
        <v>1283</v>
      </c>
      <c r="J7" s="1">
        <v>539</v>
      </c>
      <c r="K7" s="10">
        <v>980</v>
      </c>
      <c r="L7" s="1">
        <v>325</v>
      </c>
      <c r="M7" s="1">
        <v>574</v>
      </c>
      <c r="N7" s="1">
        <v>583</v>
      </c>
      <c r="O7" s="1">
        <v>816</v>
      </c>
      <c r="P7" s="1">
        <v>841</v>
      </c>
      <c r="Q7" s="10">
        <v>1455</v>
      </c>
      <c r="R7" s="10">
        <v>1192</v>
      </c>
    </row>
    <row r="8" spans="1:18">
      <c r="A8" s="13" t="s">
        <v>32</v>
      </c>
      <c r="B8" s="1">
        <v>2318</v>
      </c>
      <c r="C8" s="10">
        <v>3954</v>
      </c>
      <c r="D8" s="10">
        <v>2319</v>
      </c>
      <c r="E8" s="10">
        <v>3532</v>
      </c>
      <c r="F8" s="10">
        <v>3048</v>
      </c>
      <c r="G8" s="10">
        <v>2013</v>
      </c>
      <c r="H8" s="10">
        <v>5459</v>
      </c>
      <c r="I8" s="10">
        <v>2742</v>
      </c>
      <c r="J8" s="10">
        <v>3851</v>
      </c>
      <c r="K8" s="10">
        <v>8494</v>
      </c>
      <c r="L8" s="10">
        <v>5971</v>
      </c>
      <c r="M8" s="10">
        <v>3581</v>
      </c>
      <c r="N8" s="10">
        <v>2390</v>
      </c>
      <c r="O8" s="10">
        <v>2426</v>
      </c>
      <c r="P8" s="10">
        <v>10167</v>
      </c>
      <c r="Q8" s="10">
        <v>3671</v>
      </c>
      <c r="R8" s="10">
        <v>2662</v>
      </c>
    </row>
    <row r="9" spans="1:18">
      <c r="A9" s="13" t="s">
        <v>33</v>
      </c>
      <c r="B9" s="1">
        <v>8412</v>
      </c>
      <c r="C9" s="10">
        <v>7319</v>
      </c>
      <c r="D9" s="10">
        <v>8061</v>
      </c>
      <c r="E9" s="10">
        <v>13254</v>
      </c>
      <c r="F9" s="10">
        <v>13664</v>
      </c>
      <c r="G9" s="10">
        <v>7846</v>
      </c>
      <c r="H9" s="10">
        <v>17985</v>
      </c>
      <c r="I9" s="10">
        <v>8050</v>
      </c>
      <c r="J9" s="10">
        <v>10276</v>
      </c>
      <c r="K9" s="10">
        <v>12772</v>
      </c>
      <c r="L9" s="10">
        <v>10082</v>
      </c>
      <c r="M9" s="10">
        <v>18628</v>
      </c>
      <c r="N9" s="10">
        <v>13138</v>
      </c>
      <c r="O9" s="10">
        <v>10171</v>
      </c>
      <c r="P9" s="10">
        <v>11180</v>
      </c>
      <c r="Q9" s="10">
        <v>11453</v>
      </c>
      <c r="R9" s="10">
        <v>9096</v>
      </c>
    </row>
    <row r="10" spans="1:18">
      <c r="A10" s="13" t="s">
        <v>34</v>
      </c>
      <c r="B10" s="1">
        <v>5331</v>
      </c>
      <c r="C10" s="10">
        <v>4624</v>
      </c>
      <c r="D10" s="10">
        <v>5102</v>
      </c>
      <c r="E10" s="10">
        <v>5736</v>
      </c>
      <c r="F10" s="10">
        <v>6356</v>
      </c>
      <c r="G10" s="10">
        <v>4631</v>
      </c>
      <c r="H10" s="10">
        <v>5878</v>
      </c>
      <c r="I10" s="10">
        <v>5333</v>
      </c>
      <c r="J10" s="10">
        <v>3516</v>
      </c>
      <c r="K10" s="10">
        <v>4988</v>
      </c>
      <c r="L10" s="10">
        <v>2850</v>
      </c>
      <c r="M10" s="10">
        <v>4139</v>
      </c>
      <c r="N10" s="10">
        <v>3917</v>
      </c>
      <c r="O10" s="10">
        <v>4902</v>
      </c>
      <c r="P10" s="10">
        <v>4506</v>
      </c>
      <c r="Q10" s="10">
        <v>6784</v>
      </c>
      <c r="R10" s="10">
        <v>4935</v>
      </c>
    </row>
    <row r="11" spans="1:18">
      <c r="A11" s="13" t="s">
        <v>35</v>
      </c>
      <c r="B11" s="1">
        <v>4559</v>
      </c>
      <c r="C11" s="10">
        <v>4014</v>
      </c>
      <c r="D11" s="10">
        <v>3687</v>
      </c>
      <c r="E11" s="10">
        <v>3869</v>
      </c>
      <c r="F11" s="10">
        <v>5132</v>
      </c>
      <c r="G11" s="10">
        <v>3976</v>
      </c>
      <c r="H11" s="10">
        <v>4203</v>
      </c>
      <c r="I11" s="10">
        <v>4208</v>
      </c>
      <c r="J11" s="10">
        <v>2680</v>
      </c>
      <c r="K11" s="10">
        <v>3428</v>
      </c>
      <c r="L11" s="10">
        <v>1805</v>
      </c>
      <c r="M11" s="10">
        <v>2395</v>
      </c>
      <c r="N11" s="10">
        <v>2441</v>
      </c>
      <c r="O11" s="10">
        <v>4412</v>
      </c>
      <c r="P11" s="10">
        <v>3733</v>
      </c>
      <c r="Q11" s="10">
        <v>5178</v>
      </c>
      <c r="R11" s="10">
        <v>3629</v>
      </c>
    </row>
    <row r="12" spans="1:18">
      <c r="A12" s="13" t="s">
        <v>36</v>
      </c>
      <c r="B12" s="1">
        <v>581</v>
      </c>
      <c r="C12" s="1">
        <v>439</v>
      </c>
      <c r="D12" s="1">
        <v>626</v>
      </c>
      <c r="E12" s="1">
        <v>491</v>
      </c>
      <c r="F12" s="1">
        <v>982</v>
      </c>
      <c r="G12" s="1">
        <v>822</v>
      </c>
      <c r="H12" s="1">
        <v>557</v>
      </c>
      <c r="I12" s="1">
        <v>711</v>
      </c>
      <c r="J12" s="1">
        <v>418</v>
      </c>
      <c r="K12" s="1">
        <v>801</v>
      </c>
      <c r="L12" s="1">
        <v>255</v>
      </c>
      <c r="M12" s="1">
        <v>453</v>
      </c>
      <c r="N12" s="1">
        <v>330</v>
      </c>
      <c r="O12" s="1">
        <v>728</v>
      </c>
      <c r="P12" s="1">
        <v>867</v>
      </c>
      <c r="Q12" s="1">
        <v>905</v>
      </c>
      <c r="R12" s="1">
        <v>494</v>
      </c>
    </row>
    <row r="13" spans="1:18">
      <c r="A13" s="13" t="s">
        <v>37</v>
      </c>
      <c r="B13" s="1">
        <f t="shared" ref="B13:R13" si="0">B5+B6+B7</f>
        <v>5314</v>
      </c>
      <c r="C13" s="1">
        <f t="shared" si="0"/>
        <v>4198</v>
      </c>
      <c r="D13" s="1">
        <f t="shared" si="0"/>
        <v>3981</v>
      </c>
      <c r="E13" s="1">
        <f t="shared" si="0"/>
        <v>7090</v>
      </c>
      <c r="F13" s="1">
        <f t="shared" si="0"/>
        <v>5257</v>
      </c>
      <c r="G13" s="1">
        <f t="shared" si="0"/>
        <v>3733</v>
      </c>
      <c r="H13" s="1">
        <f t="shared" si="0"/>
        <v>6041</v>
      </c>
      <c r="I13" s="1">
        <f t="shared" si="0"/>
        <v>4823</v>
      </c>
      <c r="J13" s="1">
        <f t="shared" si="0"/>
        <v>2798</v>
      </c>
      <c r="K13" s="1">
        <f t="shared" si="0"/>
        <v>4300</v>
      </c>
      <c r="L13" s="1">
        <f t="shared" si="0"/>
        <v>1564</v>
      </c>
      <c r="M13" s="1">
        <f t="shared" si="0"/>
        <v>3410</v>
      </c>
      <c r="N13" s="1">
        <f t="shared" si="0"/>
        <v>3541</v>
      </c>
      <c r="O13" s="1">
        <f t="shared" si="0"/>
        <v>3850</v>
      </c>
      <c r="P13" s="1">
        <f t="shared" si="0"/>
        <v>3927</v>
      </c>
      <c r="Q13" s="1">
        <f t="shared" si="0"/>
        <v>6294</v>
      </c>
      <c r="R13" s="1">
        <f t="shared" si="0"/>
        <v>5237</v>
      </c>
    </row>
    <row r="14" spans="1:18">
      <c r="A14" s="13" t="s">
        <v>32</v>
      </c>
      <c r="B14" s="1">
        <f t="shared" ref="B14:R14" si="1">B8</f>
        <v>2318</v>
      </c>
      <c r="C14" s="1">
        <f t="shared" si="1"/>
        <v>3954</v>
      </c>
      <c r="D14" s="1">
        <f t="shared" si="1"/>
        <v>2319</v>
      </c>
      <c r="E14" s="1">
        <f t="shared" si="1"/>
        <v>3532</v>
      </c>
      <c r="F14" s="1">
        <f t="shared" si="1"/>
        <v>3048</v>
      </c>
      <c r="G14" s="1">
        <f t="shared" si="1"/>
        <v>2013</v>
      </c>
      <c r="H14" s="1">
        <f t="shared" si="1"/>
        <v>5459</v>
      </c>
      <c r="I14" s="1">
        <f t="shared" si="1"/>
        <v>2742</v>
      </c>
      <c r="J14" s="1">
        <f t="shared" si="1"/>
        <v>3851</v>
      </c>
      <c r="K14" s="1">
        <f t="shared" si="1"/>
        <v>8494</v>
      </c>
      <c r="L14" s="1">
        <f t="shared" si="1"/>
        <v>5971</v>
      </c>
      <c r="M14" s="1">
        <f t="shared" si="1"/>
        <v>3581</v>
      </c>
      <c r="N14" s="1">
        <f t="shared" si="1"/>
        <v>2390</v>
      </c>
      <c r="O14" s="1">
        <f t="shared" si="1"/>
        <v>2426</v>
      </c>
      <c r="P14" s="1">
        <f t="shared" si="1"/>
        <v>10167</v>
      </c>
      <c r="Q14" s="1">
        <f t="shared" si="1"/>
        <v>3671</v>
      </c>
      <c r="R14" s="1">
        <f t="shared" si="1"/>
        <v>2662</v>
      </c>
    </row>
    <row r="15" spans="1:18">
      <c r="A15" s="13" t="s">
        <v>33</v>
      </c>
      <c r="B15" s="1">
        <f t="shared" ref="B15:R15" si="2">B9</f>
        <v>8412</v>
      </c>
      <c r="C15" s="1">
        <f t="shared" si="2"/>
        <v>7319</v>
      </c>
      <c r="D15" s="1">
        <f t="shared" si="2"/>
        <v>8061</v>
      </c>
      <c r="E15" s="1">
        <f t="shared" si="2"/>
        <v>13254</v>
      </c>
      <c r="F15" s="1">
        <f t="shared" si="2"/>
        <v>13664</v>
      </c>
      <c r="G15" s="1">
        <f t="shared" si="2"/>
        <v>7846</v>
      </c>
      <c r="H15" s="1">
        <f t="shared" si="2"/>
        <v>17985</v>
      </c>
      <c r="I15" s="1">
        <f t="shared" si="2"/>
        <v>8050</v>
      </c>
      <c r="J15" s="1">
        <f t="shared" si="2"/>
        <v>10276</v>
      </c>
      <c r="K15" s="1">
        <f t="shared" si="2"/>
        <v>12772</v>
      </c>
      <c r="L15" s="1">
        <f t="shared" si="2"/>
        <v>10082</v>
      </c>
      <c r="M15" s="1">
        <f t="shared" si="2"/>
        <v>18628</v>
      </c>
      <c r="N15" s="1">
        <f t="shared" si="2"/>
        <v>13138</v>
      </c>
      <c r="O15" s="1">
        <f t="shared" si="2"/>
        <v>10171</v>
      </c>
      <c r="P15" s="1">
        <f t="shared" si="2"/>
        <v>11180</v>
      </c>
      <c r="Q15" s="1">
        <f t="shared" si="2"/>
        <v>11453</v>
      </c>
      <c r="R15" s="1">
        <f t="shared" si="2"/>
        <v>9096</v>
      </c>
    </row>
    <row r="16" spans="1:18">
      <c r="A16" s="13" t="s">
        <v>34</v>
      </c>
      <c r="B16" s="1">
        <f t="shared" ref="B16:R16" si="3">B10</f>
        <v>5331</v>
      </c>
      <c r="C16" s="1">
        <f t="shared" si="3"/>
        <v>4624</v>
      </c>
      <c r="D16" s="1">
        <f t="shared" si="3"/>
        <v>5102</v>
      </c>
      <c r="E16" s="1">
        <f t="shared" si="3"/>
        <v>5736</v>
      </c>
      <c r="F16" s="1">
        <f t="shared" si="3"/>
        <v>6356</v>
      </c>
      <c r="G16" s="1">
        <f t="shared" si="3"/>
        <v>4631</v>
      </c>
      <c r="H16" s="1">
        <f t="shared" si="3"/>
        <v>5878</v>
      </c>
      <c r="I16" s="1">
        <f t="shared" si="3"/>
        <v>5333</v>
      </c>
      <c r="J16" s="1">
        <f t="shared" si="3"/>
        <v>3516</v>
      </c>
      <c r="K16" s="1">
        <f t="shared" si="3"/>
        <v>4988</v>
      </c>
      <c r="L16" s="1">
        <f t="shared" si="3"/>
        <v>2850</v>
      </c>
      <c r="M16" s="1">
        <f t="shared" si="3"/>
        <v>4139</v>
      </c>
      <c r="N16" s="1">
        <f t="shared" si="3"/>
        <v>3917</v>
      </c>
      <c r="O16" s="1">
        <f t="shared" si="3"/>
        <v>4902</v>
      </c>
      <c r="P16" s="1">
        <f t="shared" si="3"/>
        <v>4506</v>
      </c>
      <c r="Q16" s="1">
        <f t="shared" si="3"/>
        <v>6784</v>
      </c>
      <c r="R16" s="1">
        <f t="shared" si="3"/>
        <v>4935</v>
      </c>
    </row>
    <row r="17" spans="1:18">
      <c r="A17" s="13" t="s">
        <v>38</v>
      </c>
      <c r="B17" s="1">
        <f t="shared" ref="B17:R17" si="4">B11+B12</f>
        <v>5140</v>
      </c>
      <c r="C17" s="1">
        <f t="shared" si="4"/>
        <v>4453</v>
      </c>
      <c r="D17" s="1">
        <f t="shared" si="4"/>
        <v>4313</v>
      </c>
      <c r="E17" s="1">
        <f t="shared" si="4"/>
        <v>4360</v>
      </c>
      <c r="F17" s="1">
        <f t="shared" si="4"/>
        <v>6114</v>
      </c>
      <c r="G17" s="1">
        <f t="shared" si="4"/>
        <v>4798</v>
      </c>
      <c r="H17" s="1">
        <f t="shared" si="4"/>
        <v>4760</v>
      </c>
      <c r="I17" s="1">
        <f t="shared" si="4"/>
        <v>4919</v>
      </c>
      <c r="J17" s="1">
        <f t="shared" si="4"/>
        <v>3098</v>
      </c>
      <c r="K17" s="1">
        <f t="shared" si="4"/>
        <v>4229</v>
      </c>
      <c r="L17" s="1">
        <f t="shared" si="4"/>
        <v>2060</v>
      </c>
      <c r="M17" s="1">
        <f t="shared" si="4"/>
        <v>2848</v>
      </c>
      <c r="N17" s="1">
        <f t="shared" si="4"/>
        <v>2771</v>
      </c>
      <c r="O17" s="1">
        <f t="shared" si="4"/>
        <v>5140</v>
      </c>
      <c r="P17" s="1">
        <f t="shared" si="4"/>
        <v>4600</v>
      </c>
      <c r="Q17" s="1">
        <f t="shared" si="4"/>
        <v>6083</v>
      </c>
      <c r="R17" s="1">
        <f t="shared" si="4"/>
        <v>4123</v>
      </c>
    </row>
    <row r="18" spans="1:18">
      <c r="A18" s="15" t="s">
        <v>39</v>
      </c>
      <c r="B18" s="1">
        <v>10504</v>
      </c>
      <c r="C18" s="1">
        <v>9348</v>
      </c>
      <c r="D18" s="1">
        <v>9986</v>
      </c>
      <c r="E18" s="1">
        <v>15313</v>
      </c>
      <c r="F18" s="1">
        <v>15336</v>
      </c>
      <c r="G18" s="1">
        <v>10480</v>
      </c>
      <c r="H18" s="1">
        <v>19036</v>
      </c>
      <c r="I18" s="10">
        <v>10163</v>
      </c>
      <c r="J18" s="1">
        <v>12093</v>
      </c>
      <c r="K18" s="1">
        <v>14724</v>
      </c>
      <c r="L18" s="1">
        <v>11833</v>
      </c>
      <c r="M18" s="1">
        <v>17661</v>
      </c>
      <c r="N18" s="1">
        <v>13249</v>
      </c>
      <c r="O18" s="1">
        <v>12991</v>
      </c>
      <c r="P18" s="1">
        <v>14087</v>
      </c>
      <c r="Q18" s="1">
        <v>14767</v>
      </c>
      <c r="R18" s="1">
        <v>11480</v>
      </c>
    </row>
    <row r="19" spans="1:18">
      <c r="A19" s="13" t="s">
        <v>41</v>
      </c>
      <c r="B19" s="1">
        <v>1418</v>
      </c>
      <c r="C19" s="1">
        <v>1166</v>
      </c>
      <c r="D19" s="1">
        <v>1405</v>
      </c>
      <c r="E19" s="1">
        <v>1717</v>
      </c>
      <c r="F19" s="1">
        <v>2228</v>
      </c>
      <c r="G19" s="1">
        <v>1704</v>
      </c>
      <c r="H19" s="1">
        <v>1798</v>
      </c>
      <c r="I19" s="1">
        <v>1474</v>
      </c>
      <c r="J19" s="1">
        <v>1233</v>
      </c>
      <c r="K19" s="1">
        <v>1621</v>
      </c>
      <c r="L19" s="1">
        <v>964</v>
      </c>
      <c r="M19" s="1">
        <v>1269</v>
      </c>
      <c r="N19" s="1">
        <v>1211</v>
      </c>
      <c r="O19" s="1">
        <v>1912</v>
      </c>
      <c r="P19" s="1">
        <v>1882</v>
      </c>
      <c r="Q19" s="1">
        <v>1995</v>
      </c>
      <c r="R19" s="1">
        <v>1392</v>
      </c>
    </row>
    <row r="20" spans="1:18">
      <c r="A20" s="13" t="s">
        <v>42</v>
      </c>
      <c r="B20" s="1">
        <v>1433</v>
      </c>
      <c r="C20" s="1">
        <v>1449</v>
      </c>
      <c r="D20" s="1">
        <v>1950</v>
      </c>
      <c r="E20" s="1">
        <v>4057</v>
      </c>
      <c r="F20" s="1">
        <v>4126</v>
      </c>
      <c r="G20" s="1">
        <v>1930</v>
      </c>
      <c r="H20" s="1">
        <v>6840</v>
      </c>
      <c r="I20" s="1">
        <v>1459</v>
      </c>
      <c r="J20" s="1">
        <v>4055</v>
      </c>
      <c r="K20" s="1">
        <v>3533</v>
      </c>
      <c r="L20" s="1">
        <v>4613</v>
      </c>
      <c r="M20" s="1">
        <v>7287</v>
      </c>
      <c r="N20" s="1">
        <v>4850</v>
      </c>
      <c r="O20" s="1">
        <v>3471</v>
      </c>
      <c r="P20" s="1">
        <v>3693</v>
      </c>
      <c r="Q20" s="1">
        <v>3158</v>
      </c>
      <c r="R20" s="1">
        <v>2883</v>
      </c>
    </row>
    <row r="21" spans="1:18">
      <c r="A21" s="13" t="s">
        <v>43</v>
      </c>
      <c r="B21" s="1">
        <v>409</v>
      </c>
      <c r="C21" s="1">
        <v>399</v>
      </c>
      <c r="D21" s="1">
        <v>396</v>
      </c>
      <c r="E21" s="1">
        <v>1306</v>
      </c>
      <c r="F21" s="1">
        <v>427</v>
      </c>
      <c r="G21" s="1">
        <v>406</v>
      </c>
      <c r="H21" s="1">
        <v>1211</v>
      </c>
      <c r="I21" s="1">
        <v>406</v>
      </c>
      <c r="J21" s="1">
        <v>279</v>
      </c>
      <c r="K21" s="1">
        <v>306</v>
      </c>
      <c r="L21" s="1">
        <v>263</v>
      </c>
      <c r="M21" s="1">
        <v>591</v>
      </c>
      <c r="N21" s="1">
        <v>699</v>
      </c>
      <c r="O21" s="1">
        <v>629</v>
      </c>
      <c r="P21" s="1">
        <v>370</v>
      </c>
      <c r="Q21" s="1">
        <v>1020</v>
      </c>
      <c r="R21" s="1">
        <v>874</v>
      </c>
    </row>
    <row r="22" spans="1:18">
      <c r="A22" s="13" t="s">
        <v>44</v>
      </c>
      <c r="B22" s="1">
        <v>3620</v>
      </c>
      <c r="C22" s="1">
        <v>3113</v>
      </c>
      <c r="D22" s="1">
        <v>3225</v>
      </c>
      <c r="E22" s="1">
        <v>4089</v>
      </c>
      <c r="F22" s="1">
        <v>5064</v>
      </c>
      <c r="G22" s="1">
        <v>3476</v>
      </c>
      <c r="H22" s="1">
        <v>5350</v>
      </c>
      <c r="I22" s="1">
        <v>3312</v>
      </c>
      <c r="J22" s="1">
        <v>4042</v>
      </c>
      <c r="K22" s="1">
        <v>4409</v>
      </c>
      <c r="L22" s="1">
        <v>3780</v>
      </c>
      <c r="M22" s="1">
        <v>5657</v>
      </c>
      <c r="N22" s="1">
        <v>4061</v>
      </c>
      <c r="O22" s="1">
        <v>4117</v>
      </c>
      <c r="P22" s="1">
        <v>4226</v>
      </c>
      <c r="Q22" s="1">
        <v>4317</v>
      </c>
      <c r="R22" s="1">
        <v>3144</v>
      </c>
    </row>
    <row r="23" spans="1:18">
      <c r="A23" s="13" t="s">
        <v>45</v>
      </c>
      <c r="B23" s="1">
        <v>1948</v>
      </c>
      <c r="C23" s="1">
        <v>1586</v>
      </c>
      <c r="D23" s="1">
        <v>1484</v>
      </c>
      <c r="E23" s="1">
        <v>2244</v>
      </c>
      <c r="F23" s="1">
        <v>1923</v>
      </c>
      <c r="G23" s="1">
        <v>1586</v>
      </c>
      <c r="H23" s="1">
        <v>1776</v>
      </c>
      <c r="I23" s="1">
        <v>1893</v>
      </c>
      <c r="J23" s="1">
        <v>1275</v>
      </c>
      <c r="K23" s="1">
        <v>1738</v>
      </c>
      <c r="L23" s="1">
        <v>687</v>
      </c>
      <c r="M23" s="1">
        <v>1348</v>
      </c>
      <c r="N23" s="1">
        <v>1283</v>
      </c>
      <c r="O23" s="1">
        <v>1362</v>
      </c>
      <c r="P23" s="1">
        <v>1456</v>
      </c>
      <c r="Q23" s="1">
        <v>2054</v>
      </c>
      <c r="R23" s="1">
        <v>1653</v>
      </c>
    </row>
    <row r="24" spans="1:18">
      <c r="A24" s="13" t="s">
        <v>46</v>
      </c>
      <c r="B24" s="1">
        <v>1211</v>
      </c>
      <c r="C24" s="1">
        <v>1136</v>
      </c>
      <c r="D24" s="1">
        <v>1120</v>
      </c>
      <c r="E24" s="1">
        <v>1349</v>
      </c>
      <c r="F24" s="1">
        <v>1169</v>
      </c>
      <c r="G24" s="1">
        <v>1038</v>
      </c>
      <c r="H24" s="1">
        <v>1588</v>
      </c>
      <c r="I24" s="1">
        <v>1175</v>
      </c>
      <c r="J24" s="1">
        <v>985</v>
      </c>
      <c r="K24" s="1">
        <v>2781</v>
      </c>
      <c r="L24" s="1">
        <v>1416</v>
      </c>
      <c r="M24" s="1">
        <v>1287</v>
      </c>
      <c r="N24" s="1">
        <v>890</v>
      </c>
      <c r="O24" s="1">
        <v>1156</v>
      </c>
      <c r="P24" s="1">
        <v>2159</v>
      </c>
      <c r="Q24" s="1">
        <v>1574</v>
      </c>
      <c r="R24" s="1">
        <v>1070</v>
      </c>
    </row>
    <row r="25" spans="1:18">
      <c r="A25" s="13" t="s">
        <v>47</v>
      </c>
      <c r="B25" s="1">
        <v>465</v>
      </c>
      <c r="C25" s="1">
        <v>499</v>
      </c>
      <c r="D25" s="1">
        <v>406</v>
      </c>
      <c r="E25" s="1">
        <v>551</v>
      </c>
      <c r="F25" s="1">
        <v>399</v>
      </c>
      <c r="G25" s="1">
        <v>340</v>
      </c>
      <c r="H25" s="1">
        <v>473</v>
      </c>
      <c r="I25" s="1">
        <v>444</v>
      </c>
      <c r="J25" s="1">
        <v>224</v>
      </c>
      <c r="K25" s="1">
        <v>336</v>
      </c>
      <c r="L25" s="1">
        <v>110</v>
      </c>
      <c r="M25" s="1">
        <v>222</v>
      </c>
      <c r="N25" s="1">
        <v>255</v>
      </c>
      <c r="O25" s="1">
        <v>344</v>
      </c>
      <c r="P25" s="1">
        <v>301</v>
      </c>
      <c r="Q25" s="1">
        <v>649</v>
      </c>
      <c r="R25" s="1">
        <v>464</v>
      </c>
    </row>
    <row r="26" spans="1:18">
      <c r="A26" s="15" t="s">
        <v>48</v>
      </c>
      <c r="B26" s="1">
        <v>10504</v>
      </c>
      <c r="C26" s="1">
        <v>9348</v>
      </c>
      <c r="D26" s="10">
        <v>9986</v>
      </c>
      <c r="E26" s="1">
        <v>15313</v>
      </c>
      <c r="F26" s="1">
        <v>15336</v>
      </c>
      <c r="G26" s="1">
        <v>10480</v>
      </c>
      <c r="H26" s="1">
        <v>19036</v>
      </c>
      <c r="I26" s="1">
        <v>10163</v>
      </c>
      <c r="J26" s="1">
        <v>12093</v>
      </c>
      <c r="K26" s="1">
        <v>14724</v>
      </c>
      <c r="L26" s="1">
        <v>11833</v>
      </c>
      <c r="M26" s="1">
        <v>17661</v>
      </c>
      <c r="N26" s="1">
        <v>13249</v>
      </c>
      <c r="O26" s="1">
        <v>12991</v>
      </c>
      <c r="P26" s="1">
        <v>14087</v>
      </c>
      <c r="Q26" s="1">
        <v>14767</v>
      </c>
      <c r="R26" s="1">
        <v>11480</v>
      </c>
    </row>
    <row r="27" spans="1:18">
      <c r="A27" s="1" t="s">
        <v>49</v>
      </c>
      <c r="B27" s="10">
        <v>8588</v>
      </c>
      <c r="C27" s="10">
        <v>6977</v>
      </c>
      <c r="D27" s="10">
        <v>7588</v>
      </c>
      <c r="E27" s="10">
        <v>7644</v>
      </c>
      <c r="F27" s="10">
        <v>10326</v>
      </c>
      <c r="G27" s="10">
        <v>8257</v>
      </c>
      <c r="H27" s="10">
        <v>7976</v>
      </c>
      <c r="I27" s="10">
        <v>7808</v>
      </c>
      <c r="J27" s="10">
        <v>7231</v>
      </c>
      <c r="K27" s="10">
        <v>8856</v>
      </c>
      <c r="L27" s="10">
        <v>4582</v>
      </c>
      <c r="M27" s="10">
        <v>8342</v>
      </c>
      <c r="N27" s="10">
        <v>6218</v>
      </c>
      <c r="O27" s="10">
        <v>8287</v>
      </c>
      <c r="P27" s="10">
        <v>7236</v>
      </c>
      <c r="Q27" s="10">
        <v>9233</v>
      </c>
      <c r="R27" s="10">
        <v>6328</v>
      </c>
    </row>
    <row r="28" spans="1:18">
      <c r="A28" s="1" t="s">
        <v>50</v>
      </c>
      <c r="B28" s="1">
        <v>16</v>
      </c>
      <c r="C28" s="1">
        <v>53</v>
      </c>
      <c r="D28" s="1">
        <v>33</v>
      </c>
      <c r="E28" s="1">
        <v>76</v>
      </c>
      <c r="F28" s="1">
        <v>29</v>
      </c>
      <c r="G28" s="1">
        <v>54</v>
      </c>
      <c r="H28" s="1">
        <v>156</v>
      </c>
      <c r="I28" s="1">
        <v>26</v>
      </c>
      <c r="J28" s="1">
        <v>100</v>
      </c>
      <c r="K28" s="1">
        <v>79</v>
      </c>
      <c r="L28" s="1">
        <v>68</v>
      </c>
      <c r="M28" s="1">
        <v>144</v>
      </c>
      <c r="N28" s="1">
        <v>152</v>
      </c>
      <c r="O28" s="1">
        <v>94</v>
      </c>
      <c r="P28" s="1">
        <v>107</v>
      </c>
      <c r="Q28" s="1">
        <v>56</v>
      </c>
      <c r="R28" s="1">
        <v>99</v>
      </c>
    </row>
    <row r="29" spans="1:18">
      <c r="A29" s="1" t="s">
        <v>51</v>
      </c>
      <c r="B29" s="1">
        <v>516</v>
      </c>
      <c r="C29" s="1">
        <v>899</v>
      </c>
      <c r="D29" s="1">
        <v>700</v>
      </c>
      <c r="E29" s="10">
        <v>3284</v>
      </c>
      <c r="F29" s="1">
        <v>649</v>
      </c>
      <c r="G29" s="1">
        <v>224</v>
      </c>
      <c r="H29" s="10">
        <v>3860</v>
      </c>
      <c r="I29" s="1">
        <v>655</v>
      </c>
      <c r="J29" s="1">
        <v>397</v>
      </c>
      <c r="K29" s="1">
        <v>135</v>
      </c>
      <c r="L29" s="1">
        <v>240</v>
      </c>
      <c r="M29" s="1">
        <v>453</v>
      </c>
      <c r="N29" s="10">
        <v>1354</v>
      </c>
      <c r="O29" s="10">
        <v>1773</v>
      </c>
      <c r="P29" s="1">
        <v>877</v>
      </c>
      <c r="Q29" s="10">
        <v>2503</v>
      </c>
      <c r="R29" s="10">
        <v>1786</v>
      </c>
    </row>
    <row r="30" spans="1:18">
      <c r="A30" s="1" t="s">
        <v>52</v>
      </c>
      <c r="B30" s="1">
        <v>262</v>
      </c>
      <c r="C30" s="1">
        <v>711</v>
      </c>
      <c r="D30" s="1">
        <v>522</v>
      </c>
      <c r="E30" s="10">
        <v>1679</v>
      </c>
      <c r="F30" s="1">
        <v>544</v>
      </c>
      <c r="G30" s="1">
        <v>284</v>
      </c>
      <c r="H30" s="10">
        <v>1846</v>
      </c>
      <c r="I30" s="1">
        <v>566</v>
      </c>
      <c r="J30" s="10">
        <v>1033</v>
      </c>
      <c r="K30" s="1">
        <v>450</v>
      </c>
      <c r="L30" s="10">
        <v>1470</v>
      </c>
      <c r="M30" s="10">
        <v>1876</v>
      </c>
      <c r="N30" s="10">
        <v>1763</v>
      </c>
      <c r="O30" s="1">
        <v>578</v>
      </c>
      <c r="P30" s="10">
        <v>1031</v>
      </c>
      <c r="Q30" s="10">
        <v>1269</v>
      </c>
      <c r="R30" s="10">
        <v>1767</v>
      </c>
    </row>
    <row r="31" spans="1:18">
      <c r="A31" s="1" t="s">
        <v>53</v>
      </c>
      <c r="B31" s="1">
        <v>990</v>
      </c>
      <c r="C31" s="1">
        <v>602</v>
      </c>
      <c r="D31" s="1">
        <v>1067</v>
      </c>
      <c r="E31" s="1">
        <v>2536</v>
      </c>
      <c r="F31" s="1">
        <v>3549</v>
      </c>
      <c r="G31" s="1">
        <v>1544</v>
      </c>
      <c r="H31" s="1">
        <v>5021</v>
      </c>
      <c r="I31" s="1">
        <v>1030</v>
      </c>
      <c r="J31" s="1">
        <v>3220</v>
      </c>
      <c r="K31" s="1">
        <v>4981</v>
      </c>
      <c r="L31" s="1">
        <v>5286</v>
      </c>
      <c r="M31" s="1">
        <v>6670</v>
      </c>
      <c r="N31" s="1">
        <v>3670</v>
      </c>
      <c r="O31" s="1">
        <v>2137</v>
      </c>
      <c r="P31" s="1">
        <v>4627</v>
      </c>
      <c r="Q31" s="1">
        <v>1542</v>
      </c>
      <c r="R31" s="10">
        <v>1406</v>
      </c>
    </row>
    <row r="32" spans="1:18">
      <c r="A32" s="1" t="s">
        <v>54</v>
      </c>
      <c r="B32" s="1">
        <v>132</v>
      </c>
      <c r="C32" s="1">
        <v>106</v>
      </c>
      <c r="D32" s="1">
        <v>76</v>
      </c>
      <c r="E32" s="1">
        <v>94</v>
      </c>
      <c r="F32" s="1">
        <v>239</v>
      </c>
      <c r="G32" s="1">
        <v>117</v>
      </c>
      <c r="H32" s="1">
        <v>177</v>
      </c>
      <c r="I32" s="1">
        <v>78</v>
      </c>
      <c r="J32" s="1">
        <v>112</v>
      </c>
      <c r="K32" s="1">
        <v>223</v>
      </c>
      <c r="L32" s="1">
        <v>187</v>
      </c>
      <c r="M32" s="1">
        <v>176</v>
      </c>
      <c r="N32" s="1">
        <v>92</v>
      </c>
      <c r="O32" s="1">
        <v>122</v>
      </c>
      <c r="P32" s="1">
        <v>209</v>
      </c>
      <c r="Q32" s="1">
        <v>164</v>
      </c>
      <c r="R32" s="1">
        <v>94</v>
      </c>
    </row>
    <row r="33" spans="1:18">
      <c r="A33" s="1" t="s">
        <v>55</v>
      </c>
      <c r="B33" s="10">
        <v>493</v>
      </c>
      <c r="C33" s="10">
        <v>891</v>
      </c>
      <c r="D33" s="1">
        <v>674</v>
      </c>
      <c r="E33" s="1">
        <v>3338</v>
      </c>
      <c r="F33" s="1">
        <v>582</v>
      </c>
      <c r="G33" s="1">
        <v>176</v>
      </c>
      <c r="H33" s="10">
        <v>3869</v>
      </c>
      <c r="I33" s="1">
        <v>605</v>
      </c>
      <c r="J33" s="1">
        <v>383</v>
      </c>
      <c r="K33" s="10">
        <v>117</v>
      </c>
      <c r="L33" s="1">
        <v>208</v>
      </c>
      <c r="M33" s="1">
        <v>353</v>
      </c>
      <c r="N33" s="1">
        <v>1330</v>
      </c>
      <c r="O33" s="1">
        <v>1705</v>
      </c>
      <c r="P33" s="1">
        <v>840</v>
      </c>
      <c r="Q33" s="1">
        <v>2611</v>
      </c>
      <c r="R33" s="1">
        <v>1824</v>
      </c>
    </row>
    <row r="34" spans="1:18">
      <c r="A34" s="2" t="s">
        <v>57</v>
      </c>
      <c r="B34" s="1">
        <v>10504</v>
      </c>
      <c r="C34" s="1">
        <v>9348</v>
      </c>
      <c r="D34" s="1">
        <v>9986</v>
      </c>
      <c r="E34" s="1">
        <v>15313</v>
      </c>
      <c r="F34" s="1">
        <v>15336</v>
      </c>
      <c r="G34" s="1">
        <v>10480</v>
      </c>
      <c r="H34" s="1">
        <v>19036</v>
      </c>
      <c r="I34" s="1">
        <v>10163</v>
      </c>
      <c r="J34" s="1">
        <v>12093</v>
      </c>
      <c r="K34" s="1">
        <v>14724</v>
      </c>
      <c r="L34" s="1">
        <v>11833</v>
      </c>
      <c r="M34" s="1">
        <v>17661</v>
      </c>
      <c r="N34" s="1">
        <v>13249</v>
      </c>
      <c r="O34" s="1">
        <v>12991</v>
      </c>
      <c r="P34" s="1">
        <v>14087</v>
      </c>
      <c r="Q34" s="1">
        <v>14767</v>
      </c>
      <c r="R34" s="10">
        <v>11480</v>
      </c>
    </row>
    <row r="35" spans="1:18">
      <c r="A35" s="1" t="s">
        <v>58</v>
      </c>
      <c r="B35" s="1">
        <v>20</v>
      </c>
      <c r="C35" s="1">
        <v>37</v>
      </c>
      <c r="D35" s="1">
        <v>61</v>
      </c>
      <c r="E35" s="1">
        <v>102</v>
      </c>
      <c r="F35" s="1">
        <v>55</v>
      </c>
      <c r="G35" s="1">
        <v>31</v>
      </c>
      <c r="H35" s="1">
        <v>175</v>
      </c>
      <c r="I35" s="1">
        <v>47</v>
      </c>
      <c r="J35" s="1">
        <v>109</v>
      </c>
      <c r="K35" s="1">
        <v>91</v>
      </c>
      <c r="L35" s="1">
        <v>235</v>
      </c>
      <c r="M35" s="1">
        <v>183</v>
      </c>
      <c r="N35" s="1">
        <v>132</v>
      </c>
      <c r="O35" s="1">
        <v>86</v>
      </c>
      <c r="P35" s="1">
        <v>122</v>
      </c>
      <c r="Q35" s="1">
        <v>101</v>
      </c>
      <c r="R35" s="10">
        <v>89</v>
      </c>
    </row>
    <row r="36" spans="1:18">
      <c r="A36" s="1" t="s">
        <v>59</v>
      </c>
      <c r="B36" s="1">
        <v>156</v>
      </c>
      <c r="C36" s="1">
        <v>179</v>
      </c>
      <c r="D36" s="1">
        <v>395</v>
      </c>
      <c r="E36" s="1">
        <v>691</v>
      </c>
      <c r="F36" s="1">
        <v>682</v>
      </c>
      <c r="G36" s="1">
        <v>223</v>
      </c>
      <c r="H36" s="1">
        <v>1987</v>
      </c>
      <c r="I36" s="1">
        <v>210</v>
      </c>
      <c r="J36" s="1">
        <v>1231</v>
      </c>
      <c r="K36" s="1">
        <v>589</v>
      </c>
      <c r="L36" s="1">
        <v>1223</v>
      </c>
      <c r="M36" s="1">
        <v>2550</v>
      </c>
      <c r="N36" s="1">
        <v>1330</v>
      </c>
      <c r="O36" s="1">
        <v>696</v>
      </c>
      <c r="P36" s="1">
        <v>834</v>
      </c>
      <c r="Q36" s="1">
        <v>435</v>
      </c>
      <c r="R36" s="10">
        <v>644</v>
      </c>
    </row>
    <row r="37" spans="1:18">
      <c r="A37" s="1" t="s">
        <v>60</v>
      </c>
      <c r="B37" s="1">
        <v>2761</v>
      </c>
      <c r="C37" s="1">
        <v>2837</v>
      </c>
      <c r="D37" s="1">
        <v>4197</v>
      </c>
      <c r="E37" s="1">
        <v>8473</v>
      </c>
      <c r="F37" s="1">
        <v>7025</v>
      </c>
      <c r="G37" s="1">
        <v>4328</v>
      </c>
      <c r="H37" s="1">
        <v>11974</v>
      </c>
      <c r="I37" s="1">
        <v>2960</v>
      </c>
      <c r="J37" s="1">
        <v>6528</v>
      </c>
      <c r="K37" s="1">
        <v>5973</v>
      </c>
      <c r="L37" s="1">
        <v>6348</v>
      </c>
      <c r="M37" s="1">
        <v>11676</v>
      </c>
      <c r="N37" s="1">
        <v>8823</v>
      </c>
      <c r="O37" s="1">
        <v>7294</v>
      </c>
      <c r="P37" s="1">
        <v>7218</v>
      </c>
      <c r="Q37" s="1">
        <v>6542</v>
      </c>
      <c r="R37" s="10">
        <v>5681</v>
      </c>
    </row>
    <row r="38" spans="1:18">
      <c r="A38" s="1" t="s">
        <v>61</v>
      </c>
      <c r="B38" s="1">
        <v>4581</v>
      </c>
      <c r="C38" s="1">
        <v>3864</v>
      </c>
      <c r="D38" s="1">
        <v>3837</v>
      </c>
      <c r="E38" s="1">
        <v>4647</v>
      </c>
      <c r="F38" s="1">
        <v>4975</v>
      </c>
      <c r="G38" s="1">
        <v>3687</v>
      </c>
      <c r="H38" s="1">
        <v>4424</v>
      </c>
      <c r="I38" s="1">
        <v>3917</v>
      </c>
      <c r="J38" s="1">
        <v>2874</v>
      </c>
      <c r="K38" s="1">
        <v>5153</v>
      </c>
      <c r="L38" s="1">
        <v>2945</v>
      </c>
      <c r="M38" s="1">
        <v>2719</v>
      </c>
      <c r="N38" s="1">
        <v>2342</v>
      </c>
      <c r="O38" s="1">
        <v>3818</v>
      </c>
      <c r="P38" s="1">
        <v>3530</v>
      </c>
      <c r="Q38" s="1">
        <v>5935</v>
      </c>
      <c r="R38" s="10">
        <v>3596</v>
      </c>
    </row>
    <row r="39" spans="1:18">
      <c r="A39" s="1" t="s">
        <v>62</v>
      </c>
      <c r="B39" s="1">
        <v>2986</v>
      </c>
      <c r="C39" s="1">
        <v>2431</v>
      </c>
      <c r="D39" s="1">
        <v>1496</v>
      </c>
      <c r="E39" s="1">
        <v>1400</v>
      </c>
      <c r="F39" s="1">
        <v>2599</v>
      </c>
      <c r="G39" s="1">
        <v>2211</v>
      </c>
      <c r="H39" s="1">
        <v>476</v>
      </c>
      <c r="I39" s="1">
        <v>3029</v>
      </c>
      <c r="J39" s="1">
        <v>1351</v>
      </c>
      <c r="K39" s="1">
        <v>2918</v>
      </c>
      <c r="L39" s="1">
        <v>1082</v>
      </c>
      <c r="M39" s="1">
        <v>533</v>
      </c>
      <c r="N39" s="1">
        <v>622</v>
      </c>
      <c r="O39" s="1">
        <v>1097</v>
      </c>
      <c r="P39" s="1">
        <v>2383</v>
      </c>
      <c r="Q39" s="1">
        <v>1754</v>
      </c>
      <c r="R39" s="10">
        <v>1470</v>
      </c>
    </row>
    <row r="40" spans="1:18">
      <c r="A40" s="16" t="s">
        <v>63</v>
      </c>
      <c r="B40" s="1">
        <v>5.6</v>
      </c>
      <c r="C40" s="1">
        <v>5.5</v>
      </c>
      <c r="D40" s="1">
        <v>4.9000000000000004</v>
      </c>
      <c r="E40" s="1">
        <v>4.5</v>
      </c>
      <c r="F40" s="1">
        <v>4.8</v>
      </c>
      <c r="G40" s="1">
        <v>5.2</v>
      </c>
      <c r="H40" s="1">
        <v>3.9</v>
      </c>
      <c r="I40" s="1">
        <v>5.6</v>
      </c>
      <c r="J40" s="1">
        <v>4.3</v>
      </c>
      <c r="K40" s="1">
        <v>5</v>
      </c>
      <c r="L40" s="1">
        <v>4.2</v>
      </c>
      <c r="M40" s="1">
        <v>3.7</v>
      </c>
      <c r="N40" s="1">
        <v>3.9</v>
      </c>
      <c r="O40" s="1">
        <v>4.4000000000000004</v>
      </c>
      <c r="P40" s="1">
        <v>4.7</v>
      </c>
      <c r="Q40" s="1">
        <v>4.8</v>
      </c>
      <c r="R40" s="17">
        <v>4.5999999999999996</v>
      </c>
    </row>
    <row r="41" spans="1:18">
      <c r="A41" s="2" t="s">
        <v>57</v>
      </c>
      <c r="B41" s="1">
        <v>10504</v>
      </c>
      <c r="C41" s="1">
        <v>9348</v>
      </c>
      <c r="D41" s="1">
        <v>9986</v>
      </c>
      <c r="E41" s="1">
        <v>15313</v>
      </c>
      <c r="F41" s="1">
        <v>15336</v>
      </c>
      <c r="G41" s="1">
        <v>10480</v>
      </c>
      <c r="H41" s="1">
        <v>19036</v>
      </c>
      <c r="I41" s="1">
        <v>10163</v>
      </c>
      <c r="J41" s="1">
        <v>12093</v>
      </c>
      <c r="K41" s="1">
        <v>14724</v>
      </c>
      <c r="L41" s="1">
        <v>11833</v>
      </c>
      <c r="M41" s="1">
        <v>17661</v>
      </c>
      <c r="N41" s="1">
        <v>13249</v>
      </c>
      <c r="O41" s="1">
        <v>12991</v>
      </c>
      <c r="P41" s="1">
        <v>14087</v>
      </c>
      <c r="Q41" s="1">
        <v>14767</v>
      </c>
      <c r="R41" s="10">
        <v>11480</v>
      </c>
    </row>
    <row r="42" spans="1:18">
      <c r="A42" s="1" t="s">
        <v>64</v>
      </c>
      <c r="B42" s="1">
        <v>2851</v>
      </c>
      <c r="C42" s="1">
        <v>2615</v>
      </c>
      <c r="D42" s="1">
        <v>3355</v>
      </c>
      <c r="E42" s="1">
        <v>5774</v>
      </c>
      <c r="F42" s="1">
        <v>6354</v>
      </c>
      <c r="G42" s="1">
        <v>3634</v>
      </c>
      <c r="H42" s="1">
        <v>8638</v>
      </c>
      <c r="I42" s="1">
        <v>2933</v>
      </c>
      <c r="J42" s="1">
        <v>5288</v>
      </c>
      <c r="K42" s="1">
        <v>5154</v>
      </c>
      <c r="L42" s="1">
        <v>5577</v>
      </c>
      <c r="M42" s="1">
        <v>8556</v>
      </c>
      <c r="N42" s="1">
        <v>6061</v>
      </c>
      <c r="O42" s="1">
        <v>5383</v>
      </c>
      <c r="P42" s="1">
        <v>5575</v>
      </c>
      <c r="Q42" s="1">
        <v>5153</v>
      </c>
      <c r="R42" s="10">
        <v>4275</v>
      </c>
    </row>
    <row r="43" spans="1:18">
      <c r="A43" s="1" t="s">
        <v>65</v>
      </c>
      <c r="B43" s="1">
        <v>3841</v>
      </c>
      <c r="C43" s="1">
        <v>3322</v>
      </c>
      <c r="D43" s="1">
        <v>3439</v>
      </c>
      <c r="E43" s="1">
        <v>4803</v>
      </c>
      <c r="F43" s="1">
        <v>5328</v>
      </c>
      <c r="G43" s="1">
        <v>3703</v>
      </c>
      <c r="H43" s="1">
        <v>6069</v>
      </c>
      <c r="I43" s="1">
        <v>3524</v>
      </c>
      <c r="J43" s="1">
        <v>4217</v>
      </c>
      <c r="K43" s="1">
        <v>4599</v>
      </c>
      <c r="L43" s="1">
        <v>3953</v>
      </c>
      <c r="M43" s="1">
        <v>6026</v>
      </c>
      <c r="N43" s="1">
        <v>4502</v>
      </c>
      <c r="O43" s="1">
        <v>4510</v>
      </c>
      <c r="P43" s="1">
        <v>4445</v>
      </c>
      <c r="Q43" s="1">
        <v>4791</v>
      </c>
      <c r="R43" s="10">
        <v>3620</v>
      </c>
    </row>
    <row r="44" spans="1:18">
      <c r="A44" s="1" t="s">
        <v>66</v>
      </c>
      <c r="B44" s="1">
        <v>3210</v>
      </c>
      <c r="C44" s="1">
        <v>2854</v>
      </c>
      <c r="D44" s="1">
        <v>2769</v>
      </c>
      <c r="E44" s="1">
        <v>4039</v>
      </c>
      <c r="F44" s="1">
        <v>3193</v>
      </c>
      <c r="G44" s="1">
        <v>2768</v>
      </c>
      <c r="H44" s="1">
        <v>3720</v>
      </c>
      <c r="I44" s="1">
        <v>3177</v>
      </c>
      <c r="J44" s="1">
        <v>2304</v>
      </c>
      <c r="K44" s="1">
        <v>4175</v>
      </c>
      <c r="L44" s="1">
        <v>1960</v>
      </c>
      <c r="M44" s="1">
        <v>2737</v>
      </c>
      <c r="N44" s="1">
        <v>2404</v>
      </c>
      <c r="O44" s="1">
        <v>2723</v>
      </c>
      <c r="P44" s="1">
        <v>3376</v>
      </c>
      <c r="Q44" s="1">
        <v>3997</v>
      </c>
      <c r="R44" s="10">
        <v>2966</v>
      </c>
    </row>
    <row r="45" spans="1:18">
      <c r="A45" s="1" t="s">
        <v>67</v>
      </c>
      <c r="B45" s="1">
        <v>569</v>
      </c>
      <c r="C45" s="1">
        <v>529</v>
      </c>
      <c r="D45" s="1">
        <v>402</v>
      </c>
      <c r="E45" s="1">
        <v>635</v>
      </c>
      <c r="F45" s="1">
        <v>433</v>
      </c>
      <c r="G45" s="1">
        <v>360</v>
      </c>
      <c r="H45" s="1">
        <v>554</v>
      </c>
      <c r="I45" s="1">
        <v>503</v>
      </c>
      <c r="J45" s="1">
        <v>268</v>
      </c>
      <c r="K45" s="1">
        <v>763</v>
      </c>
      <c r="L45" s="1">
        <v>329</v>
      </c>
      <c r="M45" s="1">
        <v>313</v>
      </c>
      <c r="N45" s="1">
        <v>261</v>
      </c>
      <c r="O45" s="1">
        <v>338</v>
      </c>
      <c r="P45" s="1">
        <v>653</v>
      </c>
      <c r="Q45" s="1">
        <v>751</v>
      </c>
      <c r="R45" s="10">
        <v>575</v>
      </c>
    </row>
    <row r="46" spans="1:18">
      <c r="A46" s="1" t="s">
        <v>68</v>
      </c>
      <c r="B46" s="1">
        <v>33</v>
      </c>
      <c r="C46" s="1">
        <v>28</v>
      </c>
      <c r="D46" s="1">
        <v>21</v>
      </c>
      <c r="E46" s="1">
        <v>62</v>
      </c>
      <c r="F46" s="1">
        <v>28</v>
      </c>
      <c r="G46" s="1">
        <v>15</v>
      </c>
      <c r="H46" s="1">
        <v>55</v>
      </c>
      <c r="I46" s="1">
        <v>26</v>
      </c>
      <c r="J46" s="1">
        <v>16</v>
      </c>
      <c r="K46" s="1">
        <v>33</v>
      </c>
      <c r="L46" s="1">
        <v>14</v>
      </c>
      <c r="M46" s="1">
        <v>29</v>
      </c>
      <c r="N46" s="1">
        <v>21</v>
      </c>
      <c r="O46" s="1">
        <v>37</v>
      </c>
      <c r="P46" s="1">
        <v>38</v>
      </c>
      <c r="Q46" s="1">
        <v>75</v>
      </c>
      <c r="R46" s="10">
        <v>44</v>
      </c>
    </row>
    <row r="47" spans="1:18">
      <c r="A47" s="1" t="s">
        <v>69</v>
      </c>
      <c r="B47" s="1">
        <v>91</v>
      </c>
      <c r="C47" s="1">
        <v>119</v>
      </c>
      <c r="D47" s="1">
        <v>167</v>
      </c>
      <c r="E47" s="1">
        <v>399</v>
      </c>
      <c r="F47" s="1">
        <v>160</v>
      </c>
      <c r="G47" s="1">
        <v>110</v>
      </c>
      <c r="H47" s="1">
        <v>638</v>
      </c>
      <c r="I47" s="1">
        <v>124</v>
      </c>
      <c r="J47" s="1">
        <v>297</v>
      </c>
      <c r="K47" s="1">
        <v>316</v>
      </c>
      <c r="L47" s="1">
        <v>456</v>
      </c>
      <c r="M47" s="1">
        <v>609</v>
      </c>
      <c r="N47" s="1">
        <v>411</v>
      </c>
      <c r="O47" s="1">
        <v>286</v>
      </c>
      <c r="P47" s="1">
        <v>409</v>
      </c>
      <c r="Q47" s="1">
        <v>386</v>
      </c>
      <c r="R47" s="10">
        <v>323</v>
      </c>
    </row>
    <row r="48" spans="1:18">
      <c r="A48" s="1" t="s">
        <v>70</v>
      </c>
      <c r="B48" s="1">
        <v>5998</v>
      </c>
      <c r="C48" s="1">
        <v>4850</v>
      </c>
      <c r="D48" s="1">
        <v>3877</v>
      </c>
      <c r="E48" s="1">
        <v>3849</v>
      </c>
      <c r="F48" s="1">
        <v>6019</v>
      </c>
      <c r="G48" s="1">
        <v>4785</v>
      </c>
      <c r="H48" s="1">
        <v>2448</v>
      </c>
      <c r="I48" s="1">
        <v>5549</v>
      </c>
      <c r="J48" s="1">
        <v>3174</v>
      </c>
      <c r="K48" s="1">
        <v>5473</v>
      </c>
      <c r="L48" s="1">
        <v>2652</v>
      </c>
      <c r="M48" s="1">
        <v>1950</v>
      </c>
      <c r="N48" s="1">
        <v>1962</v>
      </c>
      <c r="O48" s="1">
        <v>3556</v>
      </c>
      <c r="P48" s="1">
        <v>4096</v>
      </c>
      <c r="Q48" s="1">
        <v>5030</v>
      </c>
      <c r="R48" s="10">
        <v>3416</v>
      </c>
    </row>
    <row r="49" spans="1:18">
      <c r="A49" s="2" t="s">
        <v>71</v>
      </c>
    </row>
    <row r="50" spans="1:18">
      <c r="A50" s="1" t="s">
        <v>72</v>
      </c>
      <c r="B50" s="1">
        <v>508</v>
      </c>
      <c r="C50" s="1">
        <v>134</v>
      </c>
      <c r="D50" s="1">
        <v>171</v>
      </c>
      <c r="E50" s="1">
        <v>134</v>
      </c>
      <c r="F50" s="1">
        <v>363</v>
      </c>
      <c r="G50" s="1">
        <v>136</v>
      </c>
      <c r="H50" s="1">
        <v>281</v>
      </c>
      <c r="I50" s="1">
        <v>95</v>
      </c>
      <c r="J50" s="1">
        <v>224</v>
      </c>
      <c r="K50" s="1">
        <v>323</v>
      </c>
      <c r="L50" s="1">
        <v>500</v>
      </c>
      <c r="M50" s="1">
        <v>474</v>
      </c>
      <c r="N50" s="1">
        <v>184</v>
      </c>
      <c r="O50" s="1">
        <v>166</v>
      </c>
      <c r="P50" s="1">
        <v>262</v>
      </c>
      <c r="Q50" s="1">
        <v>90</v>
      </c>
      <c r="R50" s="10">
        <v>297</v>
      </c>
    </row>
    <row r="51" spans="1:18">
      <c r="A51" s="1" t="s">
        <v>73</v>
      </c>
      <c r="B51" s="1">
        <v>1650</v>
      </c>
      <c r="C51" s="1">
        <v>1874</v>
      </c>
      <c r="D51" s="1">
        <v>2944</v>
      </c>
      <c r="E51" s="1">
        <v>4529</v>
      </c>
      <c r="F51" s="1">
        <v>2940</v>
      </c>
      <c r="G51" s="1">
        <v>2916</v>
      </c>
      <c r="H51" s="1">
        <v>5994</v>
      </c>
      <c r="I51" s="1">
        <v>2406</v>
      </c>
      <c r="J51" s="1">
        <v>3253</v>
      </c>
      <c r="K51" s="1">
        <v>2973</v>
      </c>
      <c r="L51" s="1">
        <v>1925</v>
      </c>
      <c r="M51" s="1">
        <v>5533</v>
      </c>
      <c r="N51" s="1">
        <v>4637</v>
      </c>
      <c r="O51" s="1">
        <v>3643</v>
      </c>
      <c r="P51" s="1">
        <v>2347</v>
      </c>
      <c r="Q51" s="1">
        <v>4030</v>
      </c>
      <c r="R51" s="10">
        <v>2986</v>
      </c>
    </row>
    <row r="52" spans="1:18">
      <c r="A52" s="1" t="s">
        <v>74</v>
      </c>
      <c r="B52" s="1">
        <v>6548</v>
      </c>
      <c r="C52" s="1">
        <v>5566</v>
      </c>
      <c r="D52" s="1">
        <v>5133</v>
      </c>
      <c r="E52" s="1">
        <v>5509</v>
      </c>
      <c r="F52" s="1">
        <v>5259</v>
      </c>
      <c r="G52" s="1">
        <v>4642</v>
      </c>
      <c r="H52" s="1">
        <v>5221</v>
      </c>
      <c r="I52" s="1">
        <v>5639</v>
      </c>
      <c r="J52" s="1">
        <v>4035</v>
      </c>
      <c r="K52" s="1">
        <v>4145</v>
      </c>
      <c r="L52" s="1">
        <v>2130</v>
      </c>
      <c r="M52" s="1">
        <v>4341</v>
      </c>
      <c r="N52" s="1">
        <v>4323</v>
      </c>
      <c r="O52" s="1">
        <v>4617</v>
      </c>
      <c r="P52" s="1">
        <v>3044</v>
      </c>
      <c r="Q52" s="1">
        <v>6411</v>
      </c>
      <c r="R52" s="10">
        <v>4483</v>
      </c>
    </row>
    <row r="53" spans="1:18">
      <c r="A53" s="1" t="s">
        <v>75</v>
      </c>
      <c r="B53" s="1">
        <v>465</v>
      </c>
      <c r="C53" s="1">
        <v>364</v>
      </c>
      <c r="D53" s="1">
        <v>389</v>
      </c>
      <c r="E53" s="1">
        <v>598</v>
      </c>
      <c r="F53" s="1">
        <v>432</v>
      </c>
      <c r="G53" s="1">
        <v>349</v>
      </c>
      <c r="H53" s="1">
        <v>580</v>
      </c>
      <c r="I53" s="1">
        <v>361</v>
      </c>
      <c r="J53" s="1">
        <v>299</v>
      </c>
      <c r="K53" s="1">
        <v>273</v>
      </c>
      <c r="L53" s="1">
        <v>172</v>
      </c>
      <c r="M53" s="1">
        <v>425</v>
      </c>
      <c r="N53" s="1">
        <v>375</v>
      </c>
      <c r="O53" s="1">
        <v>491</v>
      </c>
      <c r="P53" s="1">
        <v>275</v>
      </c>
      <c r="Q53" s="1">
        <v>705</v>
      </c>
      <c r="R53" s="10">
        <v>448</v>
      </c>
    </row>
    <row r="54" spans="1:18">
      <c r="A54" s="1" t="s">
        <v>76</v>
      </c>
      <c r="B54" s="1">
        <v>74</v>
      </c>
      <c r="C54" s="1">
        <v>61</v>
      </c>
      <c r="D54" s="1">
        <v>58</v>
      </c>
      <c r="E54" s="1">
        <v>60</v>
      </c>
      <c r="F54" s="1">
        <v>61</v>
      </c>
      <c r="G54" s="1">
        <v>43</v>
      </c>
      <c r="H54" s="1">
        <v>63</v>
      </c>
      <c r="I54" s="1">
        <v>75</v>
      </c>
      <c r="J54" s="1">
        <v>49</v>
      </c>
      <c r="K54" s="1">
        <v>43</v>
      </c>
      <c r="L54" s="1">
        <v>13</v>
      </c>
      <c r="M54" s="1">
        <v>54</v>
      </c>
      <c r="N54" s="1">
        <v>69</v>
      </c>
      <c r="O54" s="1">
        <v>75</v>
      </c>
      <c r="P54" s="1">
        <v>38</v>
      </c>
      <c r="Q54" s="1">
        <v>77</v>
      </c>
      <c r="R54" s="10">
        <v>49</v>
      </c>
    </row>
    <row r="55" spans="1:18">
      <c r="A55" s="1" t="s">
        <v>77</v>
      </c>
      <c r="B55" s="1">
        <v>325</v>
      </c>
      <c r="C55" s="1">
        <v>300</v>
      </c>
      <c r="D55" s="1">
        <v>290</v>
      </c>
      <c r="E55" s="1">
        <v>603</v>
      </c>
      <c r="F55" s="1">
        <v>634</v>
      </c>
      <c r="G55" s="1">
        <v>442</v>
      </c>
      <c r="H55" s="1">
        <v>462</v>
      </c>
      <c r="I55" s="1">
        <v>449</v>
      </c>
      <c r="J55" s="1">
        <v>752</v>
      </c>
      <c r="K55" s="1">
        <v>1264</v>
      </c>
      <c r="L55" s="1">
        <v>413</v>
      </c>
      <c r="M55" s="1">
        <v>784</v>
      </c>
      <c r="N55" s="1">
        <v>605</v>
      </c>
      <c r="O55" s="1">
        <v>491</v>
      </c>
      <c r="P55" s="1">
        <v>907</v>
      </c>
      <c r="Q55" s="1">
        <v>319</v>
      </c>
      <c r="R55" s="10">
        <v>438</v>
      </c>
    </row>
    <row r="56" spans="1:18">
      <c r="A56" s="1" t="s">
        <v>78</v>
      </c>
      <c r="B56" s="1">
        <v>652</v>
      </c>
      <c r="C56" s="1">
        <v>515</v>
      </c>
      <c r="D56" s="1">
        <v>848</v>
      </c>
      <c r="E56" s="1">
        <v>1724</v>
      </c>
      <c r="F56" s="1">
        <v>4185</v>
      </c>
      <c r="G56" s="1">
        <v>1252</v>
      </c>
      <c r="H56" s="1">
        <v>2709</v>
      </c>
      <c r="I56" s="1">
        <v>702</v>
      </c>
      <c r="J56" s="1">
        <v>2236</v>
      </c>
      <c r="K56" s="1">
        <v>3536</v>
      </c>
      <c r="L56" s="1">
        <v>4079</v>
      </c>
      <c r="M56" s="1">
        <v>5228</v>
      </c>
      <c r="N56" s="1">
        <v>2161</v>
      </c>
      <c r="O56" s="1">
        <v>1526</v>
      </c>
      <c r="P56" s="1">
        <v>2803</v>
      </c>
      <c r="Q56" s="1">
        <v>1125</v>
      </c>
      <c r="R56" s="10">
        <v>778</v>
      </c>
    </row>
    <row r="57" spans="1:18">
      <c r="A57" s="1" t="s">
        <v>79</v>
      </c>
      <c r="B57" s="1">
        <v>185</v>
      </c>
      <c r="C57" s="1">
        <v>112</v>
      </c>
      <c r="D57" s="1">
        <v>114</v>
      </c>
      <c r="E57" s="1">
        <v>142</v>
      </c>
      <c r="F57" s="1">
        <v>206</v>
      </c>
      <c r="G57" s="1">
        <v>132</v>
      </c>
      <c r="H57" s="1">
        <v>130</v>
      </c>
      <c r="I57" s="1">
        <v>116</v>
      </c>
      <c r="J57" s="1">
        <v>130</v>
      </c>
      <c r="K57" s="1">
        <v>165</v>
      </c>
      <c r="L57" s="1">
        <v>173</v>
      </c>
      <c r="M57" s="1">
        <v>180</v>
      </c>
      <c r="N57" s="1">
        <v>132</v>
      </c>
      <c r="O57" s="1">
        <v>127</v>
      </c>
      <c r="P57" s="1">
        <v>121</v>
      </c>
      <c r="Q57" s="1">
        <v>132</v>
      </c>
      <c r="R57" s="10">
        <v>113</v>
      </c>
    </row>
    <row r="58" spans="1:18">
      <c r="A58" s="1" t="s">
        <v>80</v>
      </c>
      <c r="B58" s="1">
        <v>1298</v>
      </c>
      <c r="C58" s="1">
        <v>1120</v>
      </c>
      <c r="D58" s="1">
        <v>937</v>
      </c>
      <c r="E58" s="1">
        <v>1576</v>
      </c>
      <c r="F58" s="1">
        <v>1809</v>
      </c>
      <c r="G58" s="1">
        <v>1094</v>
      </c>
      <c r="H58" s="1">
        <v>1431</v>
      </c>
      <c r="I58" s="1">
        <v>1151</v>
      </c>
      <c r="J58" s="1">
        <v>1154</v>
      </c>
      <c r="K58" s="1">
        <v>1658</v>
      </c>
      <c r="L58" s="1">
        <v>1555</v>
      </c>
      <c r="M58" s="1">
        <v>1688</v>
      </c>
      <c r="N58" s="1">
        <v>1329</v>
      </c>
      <c r="O58" s="1">
        <v>1103</v>
      </c>
      <c r="P58" s="1">
        <v>1376</v>
      </c>
      <c r="Q58" s="1">
        <v>1393</v>
      </c>
      <c r="R58" s="10">
        <v>1123</v>
      </c>
    </row>
    <row r="59" spans="1:18">
      <c r="A59" s="2" t="s">
        <v>81</v>
      </c>
      <c r="B59" s="1">
        <v>10845</v>
      </c>
      <c r="C59" s="1">
        <v>9477</v>
      </c>
      <c r="D59" s="10">
        <v>10176</v>
      </c>
      <c r="E59" s="1">
        <v>15674</v>
      </c>
      <c r="F59" s="1">
        <v>16052</v>
      </c>
      <c r="G59" s="1">
        <v>10784</v>
      </c>
      <c r="H59" s="1">
        <v>19468</v>
      </c>
      <c r="I59" s="1">
        <v>10393</v>
      </c>
      <c r="J59" s="1">
        <v>12451</v>
      </c>
      <c r="K59" s="1">
        <v>15186</v>
      </c>
      <c r="L59" s="1">
        <v>12975</v>
      </c>
      <c r="M59" s="1">
        <v>18241</v>
      </c>
      <c r="N59" s="1">
        <v>13907</v>
      </c>
      <c r="O59" s="1">
        <v>13266</v>
      </c>
      <c r="P59" s="1">
        <v>14418</v>
      </c>
      <c r="Q59" s="1">
        <v>14984</v>
      </c>
      <c r="R59" s="10">
        <v>11761</v>
      </c>
    </row>
    <row r="60" spans="1:18">
      <c r="A60" s="1" t="s">
        <v>82</v>
      </c>
      <c r="B60" s="1">
        <v>274</v>
      </c>
      <c r="C60" s="1">
        <v>111</v>
      </c>
      <c r="D60" s="1">
        <v>160</v>
      </c>
      <c r="E60" s="1">
        <v>295</v>
      </c>
      <c r="F60" s="1">
        <v>490</v>
      </c>
      <c r="G60" s="1">
        <v>237</v>
      </c>
      <c r="H60" s="1">
        <v>383</v>
      </c>
      <c r="I60" s="1">
        <v>202</v>
      </c>
      <c r="J60" s="1">
        <v>307</v>
      </c>
      <c r="K60" s="1">
        <v>345</v>
      </c>
      <c r="L60" s="1">
        <v>481</v>
      </c>
      <c r="M60" s="1">
        <v>457</v>
      </c>
      <c r="N60" s="1">
        <v>363</v>
      </c>
      <c r="O60" s="1">
        <v>241</v>
      </c>
      <c r="P60" s="1">
        <v>253</v>
      </c>
      <c r="Q60" s="1">
        <v>201</v>
      </c>
      <c r="R60" s="10">
        <v>265</v>
      </c>
    </row>
    <row r="61" spans="1:18">
      <c r="A61" s="1" t="s">
        <v>83</v>
      </c>
      <c r="B61" s="1">
        <v>67</v>
      </c>
      <c r="C61" s="1">
        <v>20</v>
      </c>
      <c r="D61" s="1">
        <v>30</v>
      </c>
      <c r="E61" s="1">
        <v>96</v>
      </c>
      <c r="F61" s="1">
        <v>231</v>
      </c>
      <c r="G61" s="1">
        <v>67</v>
      </c>
      <c r="H61" s="1">
        <v>58</v>
      </c>
      <c r="I61" s="1">
        <v>29</v>
      </c>
      <c r="J61" s="1">
        <v>53</v>
      </c>
      <c r="K61" s="1">
        <v>138</v>
      </c>
      <c r="L61" s="1">
        <v>670</v>
      </c>
      <c r="M61" s="1">
        <v>132</v>
      </c>
      <c r="N61" s="1">
        <v>320</v>
      </c>
      <c r="O61" s="1">
        <v>35</v>
      </c>
      <c r="P61" s="1">
        <v>94</v>
      </c>
      <c r="Q61" s="1">
        <v>24</v>
      </c>
      <c r="R61" s="10">
        <v>19</v>
      </c>
    </row>
    <row r="62" spans="1:18">
      <c r="A62" s="1" t="s">
        <v>84</v>
      </c>
      <c r="B62" s="1">
        <v>3216</v>
      </c>
      <c r="C62" s="1">
        <v>2890</v>
      </c>
      <c r="D62" s="1">
        <v>1809</v>
      </c>
      <c r="E62" s="1">
        <v>489</v>
      </c>
      <c r="F62" s="1">
        <v>1749</v>
      </c>
      <c r="G62" s="1">
        <v>1599</v>
      </c>
      <c r="H62" s="1">
        <v>302</v>
      </c>
      <c r="I62" s="1">
        <v>3522</v>
      </c>
      <c r="J62" s="1">
        <v>998</v>
      </c>
      <c r="K62" s="1">
        <v>1008</v>
      </c>
      <c r="L62" s="1">
        <v>109</v>
      </c>
      <c r="M62" s="1">
        <v>126</v>
      </c>
      <c r="N62" s="1">
        <v>153</v>
      </c>
      <c r="O62" s="1">
        <v>1484</v>
      </c>
      <c r="P62" s="1">
        <v>792</v>
      </c>
      <c r="Q62" s="1">
        <v>2226</v>
      </c>
      <c r="R62" s="10">
        <v>1423</v>
      </c>
    </row>
    <row r="63" spans="1:18">
      <c r="A63" s="1" t="s">
        <v>85</v>
      </c>
      <c r="B63" s="1">
        <v>2707</v>
      </c>
      <c r="C63" s="1">
        <v>2955</v>
      </c>
      <c r="D63" s="1">
        <v>2754</v>
      </c>
      <c r="E63" s="1">
        <v>1891</v>
      </c>
      <c r="F63" s="1">
        <v>1814</v>
      </c>
      <c r="G63" s="1">
        <v>1965</v>
      </c>
      <c r="H63" s="1">
        <v>1433</v>
      </c>
      <c r="I63" s="1">
        <v>2329</v>
      </c>
      <c r="J63" s="1">
        <v>578</v>
      </c>
      <c r="K63" s="1">
        <v>776</v>
      </c>
      <c r="L63" s="1">
        <v>146</v>
      </c>
      <c r="M63" s="1">
        <v>288</v>
      </c>
      <c r="N63" s="1">
        <v>561</v>
      </c>
      <c r="O63" s="1">
        <v>1776</v>
      </c>
      <c r="P63" s="1">
        <v>1246</v>
      </c>
      <c r="Q63" s="1">
        <v>4153</v>
      </c>
      <c r="R63" s="10">
        <v>2023</v>
      </c>
    </row>
    <row r="64" spans="1:18">
      <c r="A64" s="1" t="s">
        <v>86</v>
      </c>
      <c r="B64" s="1">
        <v>2408</v>
      </c>
      <c r="C64" s="1">
        <v>1223</v>
      </c>
      <c r="D64" s="1">
        <v>2394</v>
      </c>
      <c r="E64" s="1">
        <v>2043</v>
      </c>
      <c r="F64" s="1">
        <v>1887</v>
      </c>
      <c r="G64" s="1">
        <v>1783</v>
      </c>
      <c r="H64" s="1">
        <v>1622</v>
      </c>
      <c r="I64" s="1">
        <v>1220</v>
      </c>
      <c r="J64" s="1">
        <v>1231</v>
      </c>
      <c r="K64" s="1">
        <v>1251</v>
      </c>
      <c r="L64" s="1">
        <v>693</v>
      </c>
      <c r="M64" s="1">
        <v>1214</v>
      </c>
      <c r="N64" s="1">
        <v>1336</v>
      </c>
      <c r="O64" s="1">
        <v>1624</v>
      </c>
      <c r="P64" s="1">
        <v>1170</v>
      </c>
      <c r="Q64" s="1">
        <v>3781</v>
      </c>
      <c r="R64" s="10">
        <v>2466</v>
      </c>
    </row>
    <row r="65" spans="1:18">
      <c r="A65" s="1" t="s">
        <v>87</v>
      </c>
      <c r="B65" s="1">
        <v>2512</v>
      </c>
      <c r="C65" s="1">
        <v>2405</v>
      </c>
      <c r="D65" s="1">
        <v>3217</v>
      </c>
      <c r="E65" s="1">
        <v>11280</v>
      </c>
      <c r="F65" s="1">
        <v>10607</v>
      </c>
      <c r="G65" s="1">
        <v>5437</v>
      </c>
      <c r="H65" s="1">
        <v>16117</v>
      </c>
      <c r="I65" s="1">
        <v>3323</v>
      </c>
      <c r="J65" s="1">
        <v>9644</v>
      </c>
      <c r="K65" s="1">
        <v>12171</v>
      </c>
      <c r="L65" s="1">
        <v>12035</v>
      </c>
      <c r="M65" s="1">
        <v>16619</v>
      </c>
      <c r="N65" s="1">
        <v>11874</v>
      </c>
      <c r="O65" s="1">
        <v>8383</v>
      </c>
      <c r="P65" s="1">
        <v>11223</v>
      </c>
      <c r="Q65" s="1">
        <v>4828</v>
      </c>
      <c r="R65" s="10">
        <v>5811</v>
      </c>
    </row>
    <row r="66" spans="1:18">
      <c r="A66" s="1" t="s">
        <v>88</v>
      </c>
      <c r="B66" s="1">
        <v>2</v>
      </c>
      <c r="C66" s="1">
        <v>6</v>
      </c>
      <c r="D66" s="1">
        <v>2</v>
      </c>
      <c r="E66" s="1">
        <v>1</v>
      </c>
      <c r="F66" s="1">
        <v>0</v>
      </c>
      <c r="G66" s="1">
        <v>0</v>
      </c>
      <c r="H66" s="1">
        <v>3</v>
      </c>
      <c r="I66" s="1">
        <v>0</v>
      </c>
      <c r="J66" s="1">
        <v>2</v>
      </c>
      <c r="K66" s="1">
        <v>1</v>
      </c>
      <c r="L66" s="1">
        <v>1</v>
      </c>
      <c r="M66" s="1">
        <v>3</v>
      </c>
      <c r="N66" s="1">
        <v>8</v>
      </c>
      <c r="O66" s="1">
        <v>0</v>
      </c>
      <c r="P66" s="1">
        <v>3</v>
      </c>
      <c r="Q66" s="1">
        <v>4</v>
      </c>
      <c r="R66" s="10">
        <v>41</v>
      </c>
    </row>
    <row r="67" spans="1:18">
      <c r="A67" s="2" t="s">
        <v>89</v>
      </c>
    </row>
    <row r="68" spans="1:18">
      <c r="A68" s="1" t="s">
        <v>90</v>
      </c>
      <c r="B68" s="1">
        <v>17862</v>
      </c>
      <c r="C68" s="1">
        <v>17709</v>
      </c>
      <c r="D68" s="1">
        <v>16348</v>
      </c>
      <c r="E68" s="1">
        <v>24457</v>
      </c>
      <c r="F68" s="1">
        <v>23556</v>
      </c>
      <c r="G68" s="1">
        <v>16462</v>
      </c>
      <c r="H68" s="1">
        <v>29916</v>
      </c>
      <c r="I68" s="1">
        <v>17268</v>
      </c>
      <c r="J68" s="1">
        <v>19782</v>
      </c>
      <c r="K68" s="1">
        <v>27883</v>
      </c>
      <c r="L68" s="1">
        <v>21619</v>
      </c>
      <c r="M68" s="1">
        <v>27309</v>
      </c>
      <c r="N68" s="1">
        <v>20365</v>
      </c>
      <c r="O68" s="1">
        <v>19688</v>
      </c>
      <c r="P68" s="1">
        <v>27194</v>
      </c>
      <c r="Q68" s="1">
        <v>24165</v>
      </c>
      <c r="R68" s="10">
        <v>18435</v>
      </c>
    </row>
    <row r="69" spans="1:18">
      <c r="A69" s="1" t="s">
        <v>91</v>
      </c>
      <c r="B69" s="10">
        <v>12734</v>
      </c>
      <c r="C69" s="1">
        <v>11546</v>
      </c>
      <c r="D69" s="1">
        <v>11953</v>
      </c>
      <c r="E69" s="1">
        <v>17314</v>
      </c>
      <c r="F69" s="1">
        <v>17347</v>
      </c>
      <c r="G69" s="1">
        <v>11977</v>
      </c>
      <c r="H69" s="1">
        <v>20272</v>
      </c>
      <c r="I69" s="1">
        <v>12058</v>
      </c>
      <c r="J69" s="1">
        <v>14338</v>
      </c>
      <c r="K69" s="1">
        <v>17731</v>
      </c>
      <c r="L69" s="1">
        <v>13913</v>
      </c>
      <c r="M69" s="1">
        <v>21643</v>
      </c>
      <c r="N69" s="1">
        <v>15594</v>
      </c>
      <c r="O69" s="1">
        <v>13866</v>
      </c>
      <c r="P69" s="1">
        <v>14603</v>
      </c>
      <c r="Q69" s="1">
        <v>16259</v>
      </c>
      <c r="R69" s="1">
        <v>12297</v>
      </c>
    </row>
    <row r="70" spans="1:18">
      <c r="A70" s="1" t="s">
        <v>92</v>
      </c>
      <c r="B70" s="10">
        <v>2553</v>
      </c>
      <c r="C70" s="1">
        <v>2437</v>
      </c>
      <c r="D70" s="1">
        <v>2419</v>
      </c>
      <c r="E70" s="1">
        <v>3327</v>
      </c>
      <c r="F70" s="1">
        <v>2619</v>
      </c>
      <c r="G70" s="1">
        <v>2105</v>
      </c>
      <c r="H70" s="1">
        <v>3351</v>
      </c>
      <c r="I70" s="1">
        <v>2569</v>
      </c>
      <c r="J70" s="1">
        <v>1931</v>
      </c>
      <c r="K70" s="1">
        <v>2311</v>
      </c>
      <c r="L70" s="1">
        <v>1295</v>
      </c>
      <c r="M70" s="1">
        <v>2687</v>
      </c>
      <c r="N70" s="1">
        <v>2206</v>
      </c>
      <c r="O70" s="1">
        <v>2569</v>
      </c>
      <c r="P70" s="1">
        <v>2041</v>
      </c>
      <c r="Q70" s="1">
        <v>3328</v>
      </c>
      <c r="R70" s="1">
        <v>2524</v>
      </c>
    </row>
    <row r="71" spans="1:18">
      <c r="A71" s="1" t="s">
        <v>93</v>
      </c>
      <c r="B71" s="10">
        <v>7417</v>
      </c>
      <c r="C71" s="1">
        <v>6256</v>
      </c>
      <c r="D71" s="1">
        <v>7200</v>
      </c>
      <c r="E71" s="1">
        <v>9760</v>
      </c>
      <c r="F71" s="1">
        <v>10688</v>
      </c>
      <c r="G71" s="1">
        <v>7267</v>
      </c>
      <c r="H71" s="1">
        <v>12214</v>
      </c>
      <c r="I71" s="1">
        <v>6876</v>
      </c>
      <c r="J71" s="1">
        <v>8838</v>
      </c>
      <c r="K71" s="1">
        <v>9724</v>
      </c>
      <c r="L71" s="1">
        <v>7605</v>
      </c>
      <c r="M71" s="1">
        <v>13927</v>
      </c>
      <c r="N71" s="1">
        <v>9893</v>
      </c>
      <c r="O71" s="1">
        <v>8205</v>
      </c>
      <c r="P71" s="1">
        <v>7337</v>
      </c>
      <c r="Q71" s="1">
        <v>9194</v>
      </c>
      <c r="R71" s="1">
        <v>6707</v>
      </c>
    </row>
    <row r="72" spans="1:18">
      <c r="A72" s="1" t="s">
        <v>94</v>
      </c>
      <c r="B72" s="10">
        <v>1735</v>
      </c>
      <c r="C72" s="1">
        <v>1353</v>
      </c>
      <c r="D72" s="1">
        <v>1265</v>
      </c>
      <c r="E72" s="1">
        <v>1788</v>
      </c>
      <c r="F72" s="1">
        <v>2582</v>
      </c>
      <c r="G72" s="1">
        <v>1625</v>
      </c>
      <c r="H72" s="1">
        <v>1306</v>
      </c>
      <c r="I72" s="1">
        <v>1549</v>
      </c>
      <c r="J72" s="1">
        <v>1363</v>
      </c>
      <c r="K72" s="1">
        <v>2345</v>
      </c>
      <c r="L72" s="1">
        <v>2060</v>
      </c>
      <c r="M72" s="1">
        <v>2093</v>
      </c>
      <c r="N72" s="1">
        <v>1716</v>
      </c>
      <c r="O72" s="1">
        <v>1465</v>
      </c>
      <c r="P72" s="1">
        <v>1795</v>
      </c>
      <c r="Q72" s="1">
        <v>1760</v>
      </c>
      <c r="R72" s="1">
        <v>1484</v>
      </c>
    </row>
    <row r="73" spans="1:18">
      <c r="A73" s="1" t="s">
        <v>95</v>
      </c>
      <c r="B73" s="1">
        <v>522</v>
      </c>
      <c r="C73" s="1">
        <v>565</v>
      </c>
      <c r="D73" s="1">
        <v>549</v>
      </c>
      <c r="E73" s="1">
        <v>1489</v>
      </c>
      <c r="F73" s="1">
        <v>700</v>
      </c>
      <c r="G73" s="1">
        <v>428</v>
      </c>
      <c r="H73" s="1">
        <v>1818</v>
      </c>
      <c r="I73" s="1">
        <v>520</v>
      </c>
      <c r="J73" s="1">
        <v>642</v>
      </c>
      <c r="K73" s="1">
        <v>587</v>
      </c>
      <c r="L73" s="1">
        <v>714</v>
      </c>
      <c r="M73" s="1">
        <v>1236</v>
      </c>
      <c r="N73" s="1">
        <v>1003</v>
      </c>
      <c r="O73" s="1">
        <v>850</v>
      </c>
      <c r="P73" s="1">
        <v>709</v>
      </c>
      <c r="Q73" s="1">
        <v>1212</v>
      </c>
      <c r="R73" s="1">
        <v>973</v>
      </c>
    </row>
    <row r="74" spans="1:18">
      <c r="A74" s="1" t="s">
        <v>96</v>
      </c>
      <c r="B74" s="1">
        <v>507</v>
      </c>
      <c r="C74" s="1">
        <v>935</v>
      </c>
      <c r="D74" s="1">
        <v>520</v>
      </c>
      <c r="E74" s="1">
        <v>950</v>
      </c>
      <c r="F74" s="1">
        <v>758</v>
      </c>
      <c r="G74" s="1">
        <v>543</v>
      </c>
      <c r="H74" s="1">
        <v>1583</v>
      </c>
      <c r="I74" s="1">
        <v>544</v>
      </c>
      <c r="J74" s="1">
        <v>1564</v>
      </c>
      <c r="K74" s="1">
        <v>2764</v>
      </c>
      <c r="L74" s="1">
        <v>2239</v>
      </c>
      <c r="M74" s="1">
        <v>1700</v>
      </c>
      <c r="N74" s="1">
        <v>776</v>
      </c>
      <c r="O74" s="1">
        <v>777</v>
      </c>
      <c r="P74" s="1">
        <v>2721</v>
      </c>
      <c r="Q74" s="1">
        <v>765</v>
      </c>
      <c r="R74" s="1">
        <v>609</v>
      </c>
    </row>
    <row r="75" spans="1:18">
      <c r="A75" s="1" t="s">
        <v>97</v>
      </c>
      <c r="B75" s="10">
        <v>5128</v>
      </c>
      <c r="C75" s="1">
        <v>6163</v>
      </c>
      <c r="D75" s="1">
        <v>4395</v>
      </c>
      <c r="E75" s="1">
        <v>7143</v>
      </c>
      <c r="F75" s="1">
        <v>6209</v>
      </c>
      <c r="G75" s="1">
        <v>4485</v>
      </c>
      <c r="H75" s="1">
        <v>9644</v>
      </c>
      <c r="I75" s="1">
        <v>5210</v>
      </c>
      <c r="J75" s="1">
        <v>5444</v>
      </c>
      <c r="K75" s="1">
        <v>10152</v>
      </c>
      <c r="L75" s="1">
        <v>7706</v>
      </c>
      <c r="M75" s="1">
        <v>5666</v>
      </c>
      <c r="N75" s="1">
        <v>4771</v>
      </c>
      <c r="O75" s="1">
        <v>5822</v>
      </c>
      <c r="P75" s="1">
        <v>12591</v>
      </c>
      <c r="Q75" s="1">
        <v>7906</v>
      </c>
      <c r="R75" s="1">
        <v>6138</v>
      </c>
    </row>
    <row r="76" spans="1:18">
      <c r="A76" s="1" t="s">
        <v>98</v>
      </c>
      <c r="B76" s="10">
        <v>3108</v>
      </c>
      <c r="C76" s="1">
        <v>2879</v>
      </c>
      <c r="D76" s="1">
        <v>2514</v>
      </c>
      <c r="E76" s="1">
        <v>2669</v>
      </c>
      <c r="F76" s="1">
        <v>3114</v>
      </c>
      <c r="G76" s="1">
        <v>2605</v>
      </c>
      <c r="H76" s="1">
        <v>2812</v>
      </c>
      <c r="I76" s="1">
        <v>2830</v>
      </c>
      <c r="J76" s="1">
        <v>1888</v>
      </c>
      <c r="K76" s="1">
        <v>2392</v>
      </c>
      <c r="L76" s="1">
        <v>1310</v>
      </c>
      <c r="M76" s="1">
        <v>1673</v>
      </c>
      <c r="N76" s="1">
        <v>1771</v>
      </c>
      <c r="O76" s="1">
        <v>2931</v>
      </c>
      <c r="P76" s="1">
        <v>2461</v>
      </c>
      <c r="Q76" s="1">
        <v>3501</v>
      </c>
      <c r="R76" s="1">
        <v>2489</v>
      </c>
    </row>
    <row r="77" spans="1:18">
      <c r="A77" s="1" t="s">
        <v>99</v>
      </c>
      <c r="B77" s="10">
        <v>754</v>
      </c>
      <c r="C77" s="1">
        <v>1964</v>
      </c>
      <c r="D77" s="1">
        <v>658</v>
      </c>
      <c r="E77" s="1">
        <v>1169</v>
      </c>
      <c r="F77" s="1">
        <v>1488</v>
      </c>
      <c r="G77" s="1">
        <v>775</v>
      </c>
      <c r="H77" s="1">
        <v>2529</v>
      </c>
      <c r="I77" s="1">
        <v>994</v>
      </c>
      <c r="J77" s="1">
        <v>2350</v>
      </c>
      <c r="K77" s="1">
        <v>6347</v>
      </c>
      <c r="L77" s="1">
        <v>5017</v>
      </c>
      <c r="M77" s="1">
        <v>1857</v>
      </c>
      <c r="N77" s="1">
        <v>841</v>
      </c>
      <c r="O77" s="1">
        <v>898</v>
      </c>
      <c r="P77" s="1">
        <v>8383</v>
      </c>
      <c r="Q77" s="1">
        <v>1284</v>
      </c>
      <c r="R77" s="1">
        <v>915</v>
      </c>
    </row>
    <row r="78" spans="1:18">
      <c r="A78" s="1" t="s">
        <v>100</v>
      </c>
      <c r="B78" s="10">
        <v>681</v>
      </c>
      <c r="C78" s="1">
        <v>569</v>
      </c>
      <c r="D78" s="1">
        <v>538</v>
      </c>
      <c r="E78" s="1">
        <v>1335</v>
      </c>
      <c r="F78" s="1">
        <v>811</v>
      </c>
      <c r="G78" s="1">
        <v>596</v>
      </c>
      <c r="H78" s="1">
        <v>1314</v>
      </c>
      <c r="I78" s="1">
        <v>705</v>
      </c>
      <c r="J78" s="1">
        <v>386</v>
      </c>
      <c r="K78" s="1">
        <v>620</v>
      </c>
      <c r="L78" s="1">
        <v>419</v>
      </c>
      <c r="M78" s="1">
        <v>720</v>
      </c>
      <c r="N78" s="1">
        <v>732</v>
      </c>
      <c r="O78" s="1">
        <v>685</v>
      </c>
      <c r="P78" s="1">
        <v>659</v>
      </c>
      <c r="Q78" s="1">
        <v>1187</v>
      </c>
      <c r="R78" s="1">
        <v>1021</v>
      </c>
    </row>
    <row r="79" spans="1:18">
      <c r="A79" s="1" t="s">
        <v>101</v>
      </c>
      <c r="B79" s="10">
        <v>389</v>
      </c>
      <c r="C79" s="1">
        <v>475</v>
      </c>
      <c r="D79" s="1">
        <v>466</v>
      </c>
      <c r="E79" s="1">
        <v>1346</v>
      </c>
      <c r="F79" s="1">
        <v>494</v>
      </c>
      <c r="G79" s="1">
        <v>300</v>
      </c>
      <c r="H79" s="1">
        <v>1820</v>
      </c>
      <c r="I79" s="1">
        <v>452</v>
      </c>
      <c r="J79" s="1">
        <v>512</v>
      </c>
      <c r="K79" s="1">
        <v>461</v>
      </c>
      <c r="L79" s="1">
        <v>617</v>
      </c>
      <c r="M79" s="1">
        <v>954</v>
      </c>
      <c r="N79" s="1">
        <v>998</v>
      </c>
      <c r="O79" s="1">
        <v>940</v>
      </c>
      <c r="P79" s="1">
        <v>731</v>
      </c>
      <c r="Q79" s="1">
        <v>1353</v>
      </c>
      <c r="R79" s="1">
        <v>1210</v>
      </c>
    </row>
    <row r="80" spans="1:18">
      <c r="A80" s="1" t="s">
        <v>79</v>
      </c>
      <c r="B80" s="10">
        <v>196</v>
      </c>
      <c r="C80" s="1">
        <v>276</v>
      </c>
      <c r="D80" s="1">
        <v>219</v>
      </c>
      <c r="E80" s="1">
        <v>624</v>
      </c>
      <c r="F80" s="1">
        <v>302</v>
      </c>
      <c r="G80" s="1">
        <v>209</v>
      </c>
      <c r="H80" s="1">
        <v>1169</v>
      </c>
      <c r="I80" s="1">
        <v>229</v>
      </c>
      <c r="J80" s="1">
        <v>308</v>
      </c>
      <c r="K80" s="1">
        <v>332</v>
      </c>
      <c r="L80" s="1">
        <v>343</v>
      </c>
      <c r="M80" s="1">
        <v>462</v>
      </c>
      <c r="N80" s="1">
        <v>429</v>
      </c>
      <c r="O80" s="1">
        <v>368</v>
      </c>
      <c r="P80" s="1">
        <v>357</v>
      </c>
      <c r="Q80" s="1">
        <v>581</v>
      </c>
      <c r="R80" s="1">
        <v>503</v>
      </c>
    </row>
    <row r="81" spans="1:18">
      <c r="A81" s="1" t="s">
        <v>102</v>
      </c>
      <c r="B81" s="10">
        <v>8598</v>
      </c>
      <c r="C81" s="1">
        <v>8854</v>
      </c>
      <c r="D81" s="1">
        <v>7913</v>
      </c>
      <c r="E81" s="1">
        <v>11821</v>
      </c>
      <c r="F81" s="1">
        <v>11362</v>
      </c>
      <c r="G81" s="1">
        <v>7890</v>
      </c>
      <c r="H81" s="1">
        <v>15625</v>
      </c>
      <c r="I81" s="1">
        <v>8400</v>
      </c>
      <c r="J81" s="1">
        <v>9876</v>
      </c>
      <c r="K81" s="1">
        <v>13428</v>
      </c>
      <c r="L81" s="1">
        <v>11134</v>
      </c>
      <c r="M81" s="1">
        <v>13824</v>
      </c>
      <c r="N81" s="1">
        <v>10383</v>
      </c>
      <c r="O81" s="1">
        <v>9857</v>
      </c>
      <c r="P81" s="1">
        <v>13177</v>
      </c>
      <c r="Q81" s="1">
        <v>11590</v>
      </c>
      <c r="R81" s="10">
        <v>8851</v>
      </c>
    </row>
    <row r="82" spans="1:18">
      <c r="A82" s="1" t="s">
        <v>103</v>
      </c>
      <c r="B82" s="10">
        <v>6584</v>
      </c>
      <c r="C82" s="1">
        <v>6008</v>
      </c>
      <c r="D82" s="1">
        <v>6109</v>
      </c>
      <c r="E82" s="1">
        <v>8970</v>
      </c>
      <c r="F82" s="1">
        <v>8862</v>
      </c>
      <c r="G82" s="1">
        <v>6180</v>
      </c>
      <c r="H82" s="1">
        <v>10923</v>
      </c>
      <c r="I82" s="1">
        <v>6235</v>
      </c>
      <c r="J82" s="1">
        <v>7417</v>
      </c>
      <c r="K82" s="1">
        <v>8952</v>
      </c>
      <c r="L82" s="1">
        <v>7506</v>
      </c>
      <c r="M82" s="1">
        <v>11294</v>
      </c>
      <c r="N82" s="1">
        <v>8278</v>
      </c>
      <c r="O82" s="1">
        <v>7181</v>
      </c>
      <c r="P82" s="1">
        <v>7536</v>
      </c>
      <c r="Q82" s="1">
        <v>8341</v>
      </c>
      <c r="R82" s="10">
        <v>6301</v>
      </c>
    </row>
    <row r="83" spans="1:18">
      <c r="A83" s="1" t="s">
        <v>104</v>
      </c>
      <c r="B83" s="1">
        <v>391</v>
      </c>
      <c r="C83" s="1">
        <v>431</v>
      </c>
      <c r="D83" s="1">
        <v>461</v>
      </c>
      <c r="E83" s="1">
        <v>826</v>
      </c>
      <c r="F83" s="1">
        <v>593</v>
      </c>
      <c r="G83" s="1">
        <v>389</v>
      </c>
      <c r="H83" s="1">
        <v>963</v>
      </c>
      <c r="I83" s="1">
        <v>471</v>
      </c>
      <c r="J83" s="1">
        <v>487</v>
      </c>
      <c r="K83" s="1">
        <v>607</v>
      </c>
      <c r="L83" s="1">
        <v>454</v>
      </c>
      <c r="M83" s="1">
        <v>843</v>
      </c>
      <c r="N83" s="1">
        <v>626</v>
      </c>
      <c r="O83" s="1">
        <v>591</v>
      </c>
      <c r="P83" s="1">
        <v>543</v>
      </c>
      <c r="Q83" s="1">
        <v>736</v>
      </c>
      <c r="R83" s="10">
        <v>573</v>
      </c>
    </row>
    <row r="84" spans="1:18">
      <c r="A84" s="1" t="s">
        <v>105</v>
      </c>
      <c r="B84" s="10">
        <v>4483</v>
      </c>
      <c r="C84" s="1">
        <v>3738</v>
      </c>
      <c r="D84" s="1">
        <v>4131</v>
      </c>
      <c r="E84" s="1">
        <v>5568</v>
      </c>
      <c r="F84" s="1">
        <v>5851</v>
      </c>
      <c r="G84" s="1">
        <v>4208</v>
      </c>
      <c r="H84" s="1">
        <v>7009</v>
      </c>
      <c r="I84" s="1">
        <v>4119</v>
      </c>
      <c r="J84" s="1">
        <v>4864</v>
      </c>
      <c r="K84" s="1">
        <v>5393</v>
      </c>
      <c r="L84" s="1">
        <v>4343</v>
      </c>
      <c r="M84" s="1">
        <v>7545</v>
      </c>
      <c r="N84" s="1">
        <v>5493</v>
      </c>
      <c r="O84" s="1">
        <v>4616</v>
      </c>
      <c r="P84" s="1">
        <v>4223</v>
      </c>
      <c r="Q84" s="1">
        <v>5179</v>
      </c>
      <c r="R84" s="10">
        <v>3849</v>
      </c>
    </row>
    <row r="85" spans="1:18">
      <c r="A85" s="1" t="s">
        <v>106</v>
      </c>
      <c r="B85" s="10">
        <v>1169</v>
      </c>
      <c r="C85" s="1">
        <v>968</v>
      </c>
      <c r="D85" s="1">
        <v>914</v>
      </c>
      <c r="E85" s="1">
        <v>1209</v>
      </c>
      <c r="F85" s="1">
        <v>1671</v>
      </c>
      <c r="G85" s="1">
        <v>1082</v>
      </c>
      <c r="H85" s="1">
        <v>956</v>
      </c>
      <c r="I85" s="1">
        <v>1077</v>
      </c>
      <c r="J85" s="1">
        <v>915</v>
      </c>
      <c r="K85" s="1">
        <v>1484</v>
      </c>
      <c r="L85" s="1">
        <v>1282</v>
      </c>
      <c r="M85" s="1">
        <v>1364</v>
      </c>
      <c r="N85" s="1">
        <v>1163</v>
      </c>
      <c r="O85" s="1">
        <v>1046</v>
      </c>
      <c r="P85" s="1">
        <v>1106</v>
      </c>
      <c r="Q85" s="1">
        <v>1298</v>
      </c>
      <c r="R85" s="10">
        <v>987</v>
      </c>
    </row>
    <row r="86" spans="1:18">
      <c r="A86" s="1" t="s">
        <v>107</v>
      </c>
      <c r="B86" s="1">
        <v>319</v>
      </c>
      <c r="C86" s="1">
        <v>369</v>
      </c>
      <c r="D86" s="1">
        <v>343</v>
      </c>
      <c r="E86" s="1">
        <v>923</v>
      </c>
      <c r="F86" s="1">
        <v>420</v>
      </c>
      <c r="G86" s="1">
        <v>254</v>
      </c>
      <c r="H86" s="1">
        <v>1171</v>
      </c>
      <c r="I86" s="1">
        <v>307</v>
      </c>
      <c r="J86" s="1">
        <v>413</v>
      </c>
      <c r="K86" s="1">
        <v>318</v>
      </c>
      <c r="L86" s="1">
        <v>448</v>
      </c>
      <c r="M86" s="1">
        <v>775</v>
      </c>
      <c r="N86" s="1">
        <v>670</v>
      </c>
      <c r="O86" s="1">
        <v>564</v>
      </c>
      <c r="P86" s="1">
        <v>439</v>
      </c>
      <c r="Q86" s="1">
        <v>766</v>
      </c>
      <c r="R86" s="10">
        <v>610</v>
      </c>
    </row>
    <row r="87" spans="1:18">
      <c r="A87" s="1" t="s">
        <v>108</v>
      </c>
      <c r="B87" s="1">
        <v>222</v>
      </c>
      <c r="C87" s="1">
        <v>502</v>
      </c>
      <c r="D87" s="1">
        <v>260</v>
      </c>
      <c r="E87" s="1">
        <v>444</v>
      </c>
      <c r="F87" s="1">
        <v>327</v>
      </c>
      <c r="G87" s="1">
        <v>247</v>
      </c>
      <c r="H87" s="1">
        <v>824</v>
      </c>
      <c r="I87" s="1">
        <v>261</v>
      </c>
      <c r="J87" s="1">
        <v>738</v>
      </c>
      <c r="K87" s="1">
        <v>1150</v>
      </c>
      <c r="L87" s="1">
        <v>979</v>
      </c>
      <c r="M87" s="1">
        <v>767</v>
      </c>
      <c r="N87" s="1">
        <v>326</v>
      </c>
      <c r="O87" s="1">
        <v>364</v>
      </c>
      <c r="P87" s="1">
        <v>1225</v>
      </c>
      <c r="Q87" s="1">
        <v>362</v>
      </c>
      <c r="R87" s="10">
        <v>282</v>
      </c>
    </row>
    <row r="88" spans="1:18">
      <c r="A88" s="1" t="s">
        <v>109</v>
      </c>
      <c r="B88" s="10">
        <v>2014</v>
      </c>
      <c r="C88" s="1">
        <v>2846</v>
      </c>
      <c r="D88" s="1">
        <v>1804</v>
      </c>
      <c r="E88" s="1">
        <v>2851</v>
      </c>
      <c r="F88" s="1">
        <v>2500</v>
      </c>
      <c r="G88" s="1">
        <v>1710</v>
      </c>
      <c r="H88" s="1">
        <v>4702</v>
      </c>
      <c r="I88" s="1">
        <v>2165</v>
      </c>
      <c r="J88" s="1">
        <v>2459</v>
      </c>
      <c r="K88" s="1">
        <v>4476</v>
      </c>
      <c r="L88" s="1">
        <v>3628</v>
      </c>
      <c r="M88" s="1">
        <v>2530</v>
      </c>
      <c r="N88" s="1">
        <v>2105</v>
      </c>
      <c r="O88" s="1">
        <v>2406</v>
      </c>
      <c r="P88" s="1">
        <v>5641</v>
      </c>
      <c r="Q88" s="1">
        <v>3249</v>
      </c>
      <c r="R88" s="10">
        <v>2550</v>
      </c>
    </row>
    <row r="89" spans="1:18">
      <c r="A89" s="1" t="s">
        <v>110</v>
      </c>
      <c r="B89" s="10">
        <v>1302</v>
      </c>
      <c r="C89" s="1">
        <v>1223</v>
      </c>
      <c r="D89" s="1">
        <v>1057</v>
      </c>
      <c r="E89" s="1">
        <v>1120</v>
      </c>
      <c r="F89" s="1">
        <v>1264</v>
      </c>
      <c r="G89" s="1">
        <v>1052</v>
      </c>
      <c r="H89" s="1">
        <v>1177</v>
      </c>
      <c r="I89" s="1">
        <v>1206</v>
      </c>
      <c r="J89" s="1">
        <v>765</v>
      </c>
      <c r="K89" s="1">
        <v>985</v>
      </c>
      <c r="L89" s="1">
        <v>592</v>
      </c>
      <c r="M89" s="1">
        <v>756</v>
      </c>
      <c r="N89" s="1">
        <v>788</v>
      </c>
      <c r="O89" s="1">
        <v>1240</v>
      </c>
      <c r="P89" s="1">
        <v>1066</v>
      </c>
      <c r="Q89" s="1">
        <v>1441</v>
      </c>
      <c r="R89" s="10">
        <v>1074</v>
      </c>
    </row>
    <row r="90" spans="1:18">
      <c r="A90" s="1" t="s">
        <v>111</v>
      </c>
      <c r="B90" s="10">
        <v>383</v>
      </c>
      <c r="C90" s="1">
        <v>1193</v>
      </c>
      <c r="D90" s="1">
        <v>354</v>
      </c>
      <c r="E90" s="1">
        <v>581</v>
      </c>
      <c r="F90" s="1">
        <v>777</v>
      </c>
      <c r="G90" s="1">
        <v>391</v>
      </c>
      <c r="H90" s="1">
        <v>1487</v>
      </c>
      <c r="I90" s="1">
        <v>586</v>
      </c>
      <c r="J90" s="1">
        <v>1196</v>
      </c>
      <c r="K90" s="1">
        <v>3017</v>
      </c>
      <c r="L90" s="1">
        <v>2405</v>
      </c>
      <c r="M90" s="1">
        <v>864</v>
      </c>
      <c r="N90" s="1">
        <v>430</v>
      </c>
      <c r="O90" s="1">
        <v>436</v>
      </c>
      <c r="P90" s="1">
        <v>3922</v>
      </c>
      <c r="Q90" s="1">
        <v>693</v>
      </c>
      <c r="R90" s="10">
        <v>434</v>
      </c>
    </row>
    <row r="91" spans="1:18">
      <c r="A91" s="1" t="s">
        <v>112</v>
      </c>
      <c r="B91" s="10">
        <v>50</v>
      </c>
      <c r="C91" s="1">
        <v>60</v>
      </c>
      <c r="D91" s="1">
        <v>56</v>
      </c>
      <c r="E91" s="1">
        <v>173</v>
      </c>
      <c r="F91" s="1">
        <v>70</v>
      </c>
      <c r="G91" s="1">
        <v>34</v>
      </c>
      <c r="H91" s="1">
        <v>165</v>
      </c>
      <c r="I91" s="1">
        <v>51</v>
      </c>
      <c r="J91" s="1">
        <v>39</v>
      </c>
      <c r="K91" s="1">
        <v>41</v>
      </c>
      <c r="L91" s="1">
        <v>49</v>
      </c>
      <c r="M91" s="1">
        <v>101</v>
      </c>
      <c r="N91" s="1">
        <v>100</v>
      </c>
      <c r="O91" s="1">
        <v>84</v>
      </c>
      <c r="P91" s="1">
        <v>64</v>
      </c>
      <c r="Q91" s="1">
        <v>146</v>
      </c>
      <c r="R91" s="10">
        <v>153</v>
      </c>
    </row>
    <row r="92" spans="1:18">
      <c r="A92" s="1" t="s">
        <v>113</v>
      </c>
      <c r="B92" s="10">
        <v>185</v>
      </c>
      <c r="C92" s="1">
        <v>242</v>
      </c>
      <c r="D92" s="1">
        <v>232</v>
      </c>
      <c r="E92" s="1">
        <v>704</v>
      </c>
      <c r="F92" s="1">
        <v>248</v>
      </c>
      <c r="G92" s="1">
        <v>143</v>
      </c>
      <c r="H92" s="1">
        <v>1053</v>
      </c>
      <c r="I92" s="1">
        <v>219</v>
      </c>
      <c r="J92" s="1">
        <v>299</v>
      </c>
      <c r="K92" s="1">
        <v>260</v>
      </c>
      <c r="L92" s="1">
        <v>403</v>
      </c>
      <c r="M92" s="1">
        <v>573</v>
      </c>
      <c r="N92" s="1">
        <v>578</v>
      </c>
      <c r="O92" s="1">
        <v>476</v>
      </c>
      <c r="P92" s="1">
        <v>424</v>
      </c>
      <c r="Q92" s="1">
        <v>704</v>
      </c>
      <c r="R92" s="10">
        <v>649</v>
      </c>
    </row>
    <row r="93" spans="1:18">
      <c r="A93" s="1" t="s">
        <v>114</v>
      </c>
      <c r="B93" s="10">
        <v>94</v>
      </c>
      <c r="C93" s="1">
        <v>128</v>
      </c>
      <c r="D93" s="1">
        <v>105</v>
      </c>
      <c r="E93" s="1">
        <v>273</v>
      </c>
      <c r="F93" s="1">
        <v>141</v>
      </c>
      <c r="G93" s="1">
        <v>90</v>
      </c>
      <c r="H93" s="1">
        <v>820</v>
      </c>
      <c r="I93" s="1">
        <v>103</v>
      </c>
      <c r="J93" s="1">
        <v>160</v>
      </c>
      <c r="K93" s="1">
        <v>173</v>
      </c>
      <c r="L93" s="1">
        <v>179</v>
      </c>
      <c r="M93" s="1">
        <v>236</v>
      </c>
      <c r="N93" s="1">
        <v>209</v>
      </c>
      <c r="O93" s="1">
        <v>170</v>
      </c>
      <c r="P93" s="1">
        <v>165</v>
      </c>
      <c r="Q93" s="1">
        <v>265</v>
      </c>
      <c r="R93" s="10">
        <v>240</v>
      </c>
    </row>
    <row r="94" spans="1:18">
      <c r="A94" s="1" t="s">
        <v>115</v>
      </c>
      <c r="B94" s="10">
        <v>9264</v>
      </c>
      <c r="C94" s="1">
        <v>8855</v>
      </c>
      <c r="D94" s="1">
        <v>8435</v>
      </c>
      <c r="E94" s="1">
        <v>12636</v>
      </c>
      <c r="F94" s="1">
        <v>12194</v>
      </c>
      <c r="G94" s="1">
        <v>8572</v>
      </c>
      <c r="H94" s="1">
        <v>14291</v>
      </c>
      <c r="I94" s="1">
        <v>8868</v>
      </c>
      <c r="J94" s="1">
        <v>9906</v>
      </c>
      <c r="K94" s="1">
        <v>14455</v>
      </c>
      <c r="L94" s="1">
        <v>10485</v>
      </c>
      <c r="M94" s="1">
        <v>13485</v>
      </c>
      <c r="N94" s="1">
        <v>9982</v>
      </c>
      <c r="O94" s="1">
        <v>10101</v>
      </c>
      <c r="P94" s="1">
        <v>14017</v>
      </c>
      <c r="Q94" s="1">
        <v>12575</v>
      </c>
      <c r="R94" s="10">
        <v>9584</v>
      </c>
    </row>
    <row r="95" spans="1:18">
      <c r="A95" s="1" t="s">
        <v>116</v>
      </c>
      <c r="B95" s="10">
        <v>6150</v>
      </c>
      <c r="C95" s="1">
        <v>5538</v>
      </c>
      <c r="D95" s="1">
        <v>5844</v>
      </c>
      <c r="E95" s="1">
        <v>8344</v>
      </c>
      <c r="F95" s="1">
        <v>8485</v>
      </c>
      <c r="G95" s="1">
        <v>5797</v>
      </c>
      <c r="H95" s="1">
        <v>9349</v>
      </c>
      <c r="I95" s="1">
        <v>5823</v>
      </c>
      <c r="J95" s="1">
        <v>6921</v>
      </c>
      <c r="K95" s="1">
        <v>8779</v>
      </c>
      <c r="L95" s="1">
        <v>6407</v>
      </c>
      <c r="M95" s="1">
        <v>10349</v>
      </c>
      <c r="N95" s="1">
        <v>7316</v>
      </c>
      <c r="O95" s="1">
        <v>6685</v>
      </c>
      <c r="P95" s="1">
        <v>7067</v>
      </c>
      <c r="Q95" s="1">
        <v>7918</v>
      </c>
      <c r="R95" s="10">
        <v>5996</v>
      </c>
    </row>
    <row r="96" spans="1:18">
      <c r="A96" s="1" t="s">
        <v>117</v>
      </c>
      <c r="B96" s="10">
        <v>2162</v>
      </c>
      <c r="C96" s="1">
        <v>2006</v>
      </c>
      <c r="D96" s="1">
        <v>1958</v>
      </c>
      <c r="E96" s="1">
        <v>2501</v>
      </c>
      <c r="F96" s="1">
        <v>2026</v>
      </c>
      <c r="G96" s="1">
        <v>1716</v>
      </c>
      <c r="H96" s="1">
        <v>2388</v>
      </c>
      <c r="I96" s="1">
        <v>2098</v>
      </c>
      <c r="J96" s="1">
        <v>1444</v>
      </c>
      <c r="K96" s="1">
        <v>1704</v>
      </c>
      <c r="L96" s="1">
        <v>841</v>
      </c>
      <c r="M96" s="1">
        <v>1844</v>
      </c>
      <c r="N96" s="1">
        <v>1580</v>
      </c>
      <c r="O96" s="1">
        <v>1978</v>
      </c>
      <c r="P96" s="1">
        <v>1498</v>
      </c>
      <c r="Q96" s="1">
        <v>2592</v>
      </c>
      <c r="R96" s="10">
        <v>1951</v>
      </c>
    </row>
    <row r="97" spans="1:18">
      <c r="A97" s="1" t="s">
        <v>118</v>
      </c>
      <c r="B97" s="10">
        <v>2934</v>
      </c>
      <c r="C97" s="1">
        <v>2518</v>
      </c>
      <c r="D97" s="1">
        <v>3069</v>
      </c>
      <c r="E97" s="1">
        <v>4192</v>
      </c>
      <c r="F97" s="1">
        <v>4837</v>
      </c>
      <c r="G97" s="1">
        <v>3068</v>
      </c>
      <c r="H97" s="1">
        <v>5205</v>
      </c>
      <c r="I97" s="1">
        <v>2757</v>
      </c>
      <c r="J97" s="1">
        <v>3974</v>
      </c>
      <c r="K97" s="1">
        <v>4331</v>
      </c>
      <c r="L97" s="1">
        <v>3262</v>
      </c>
      <c r="M97" s="1">
        <v>6382</v>
      </c>
      <c r="N97" s="1">
        <v>4400</v>
      </c>
      <c r="O97" s="1">
        <v>3589</v>
      </c>
      <c r="P97" s="1">
        <v>3114</v>
      </c>
      <c r="Q97" s="1">
        <v>4015</v>
      </c>
      <c r="R97" s="10">
        <v>2858</v>
      </c>
    </row>
    <row r="98" spans="1:18">
      <c r="A98" s="1" t="s">
        <v>119</v>
      </c>
      <c r="B98" s="1">
        <v>566</v>
      </c>
      <c r="C98" s="1">
        <v>369</v>
      </c>
      <c r="D98" s="1">
        <v>351</v>
      </c>
      <c r="E98" s="1">
        <v>579</v>
      </c>
      <c r="F98" s="1">
        <v>911</v>
      </c>
      <c r="G98" s="1">
        <v>543</v>
      </c>
      <c r="H98" s="1">
        <v>350</v>
      </c>
      <c r="I98" s="1">
        <v>472</v>
      </c>
      <c r="J98" s="1">
        <v>448</v>
      </c>
      <c r="K98" s="1">
        <v>861</v>
      </c>
      <c r="L98" s="1">
        <v>778</v>
      </c>
      <c r="M98" s="1">
        <v>729</v>
      </c>
      <c r="N98" s="1">
        <v>553</v>
      </c>
      <c r="O98" s="1">
        <v>419</v>
      </c>
      <c r="P98" s="1">
        <v>689</v>
      </c>
      <c r="Q98" s="1">
        <v>462</v>
      </c>
      <c r="R98" s="10">
        <v>497</v>
      </c>
    </row>
    <row r="99" spans="1:18">
      <c r="A99" s="1" t="s">
        <v>120</v>
      </c>
      <c r="B99" s="1">
        <v>203</v>
      </c>
      <c r="C99" s="1">
        <v>196</v>
      </c>
      <c r="D99" s="1">
        <v>206</v>
      </c>
      <c r="E99" s="1">
        <v>566</v>
      </c>
      <c r="F99" s="1">
        <v>280</v>
      </c>
      <c r="G99" s="1">
        <v>174</v>
      </c>
      <c r="H99" s="1">
        <v>647</v>
      </c>
      <c r="I99" s="1">
        <v>213</v>
      </c>
      <c r="J99" s="1">
        <v>229</v>
      </c>
      <c r="K99" s="1">
        <v>269</v>
      </c>
      <c r="L99" s="1">
        <v>266</v>
      </c>
      <c r="M99" s="1">
        <v>461</v>
      </c>
      <c r="N99" s="1">
        <v>333</v>
      </c>
      <c r="O99" s="1">
        <v>286</v>
      </c>
      <c r="P99" s="1">
        <v>270</v>
      </c>
      <c r="Q99" s="1">
        <v>446</v>
      </c>
      <c r="R99" s="10">
        <v>363</v>
      </c>
    </row>
    <row r="100" spans="1:18">
      <c r="A100" s="1" t="s">
        <v>121</v>
      </c>
      <c r="B100" s="1">
        <v>285</v>
      </c>
      <c r="C100" s="1">
        <v>433</v>
      </c>
      <c r="D100" s="1">
        <v>260</v>
      </c>
      <c r="E100" s="1">
        <v>506</v>
      </c>
      <c r="F100" s="1">
        <v>431</v>
      </c>
      <c r="G100" s="1">
        <v>296</v>
      </c>
      <c r="H100" s="1">
        <v>759</v>
      </c>
      <c r="I100" s="1">
        <v>283</v>
      </c>
      <c r="J100" s="1">
        <v>826</v>
      </c>
      <c r="K100" s="1">
        <v>1614</v>
      </c>
      <c r="L100" s="1">
        <v>1260</v>
      </c>
      <c r="M100" s="1">
        <v>933</v>
      </c>
      <c r="N100" s="1">
        <v>450</v>
      </c>
      <c r="O100" s="1">
        <v>413</v>
      </c>
      <c r="P100" s="1">
        <v>1496</v>
      </c>
      <c r="Q100" s="1">
        <v>403</v>
      </c>
      <c r="R100" s="10">
        <v>327</v>
      </c>
    </row>
    <row r="101" spans="1:18">
      <c r="A101" s="1" t="s">
        <v>122</v>
      </c>
      <c r="B101" s="10">
        <v>3114</v>
      </c>
      <c r="C101" s="1">
        <v>3317</v>
      </c>
      <c r="D101" s="1">
        <v>2591</v>
      </c>
      <c r="E101" s="1">
        <v>4292</v>
      </c>
      <c r="F101" s="1">
        <v>3709</v>
      </c>
      <c r="G101" s="1">
        <v>2775</v>
      </c>
      <c r="H101" s="1">
        <v>4942</v>
      </c>
      <c r="I101" s="1">
        <v>3045</v>
      </c>
      <c r="J101" s="1">
        <v>2985</v>
      </c>
      <c r="K101" s="1">
        <v>5676</v>
      </c>
      <c r="L101" s="1">
        <v>4078</v>
      </c>
      <c r="M101" s="1">
        <v>3136</v>
      </c>
      <c r="N101" s="1">
        <v>2666</v>
      </c>
      <c r="O101" s="1">
        <v>3416</v>
      </c>
      <c r="P101" s="1">
        <v>6950</v>
      </c>
      <c r="Q101" s="1">
        <v>4657</v>
      </c>
      <c r="R101" s="10">
        <v>3588</v>
      </c>
    </row>
    <row r="102" spans="1:18">
      <c r="A102" s="1" t="s">
        <v>123</v>
      </c>
      <c r="B102" s="10">
        <v>1806</v>
      </c>
      <c r="C102" s="1">
        <v>1656</v>
      </c>
      <c r="D102" s="1">
        <v>1457</v>
      </c>
      <c r="E102" s="1">
        <v>1549</v>
      </c>
      <c r="F102" s="1">
        <v>1850</v>
      </c>
      <c r="G102" s="1">
        <v>1553</v>
      </c>
      <c r="H102" s="1">
        <v>1635</v>
      </c>
      <c r="I102" s="1">
        <v>1624</v>
      </c>
      <c r="J102" s="1">
        <v>1123</v>
      </c>
      <c r="K102" s="1">
        <v>1407</v>
      </c>
      <c r="L102" s="1">
        <v>718</v>
      </c>
      <c r="M102" s="1">
        <v>917</v>
      </c>
      <c r="N102" s="1">
        <v>983</v>
      </c>
      <c r="O102" s="1">
        <v>1691</v>
      </c>
      <c r="P102" s="1">
        <v>1395</v>
      </c>
      <c r="Q102" s="1">
        <v>2060</v>
      </c>
      <c r="R102" s="10">
        <v>1415</v>
      </c>
    </row>
    <row r="103" spans="1:18">
      <c r="A103" s="1" t="s">
        <v>124</v>
      </c>
      <c r="B103" s="10">
        <v>371</v>
      </c>
      <c r="C103" s="1">
        <v>771</v>
      </c>
      <c r="D103" s="1">
        <v>304</v>
      </c>
      <c r="E103" s="1">
        <v>588</v>
      </c>
      <c r="F103" s="1">
        <v>711</v>
      </c>
      <c r="G103" s="1">
        <v>384</v>
      </c>
      <c r="H103" s="1">
        <v>1042</v>
      </c>
      <c r="I103" s="1">
        <v>408</v>
      </c>
      <c r="J103" s="1">
        <v>1154</v>
      </c>
      <c r="K103" s="1">
        <v>3330</v>
      </c>
      <c r="L103" s="1">
        <v>2612</v>
      </c>
      <c r="M103" s="1">
        <v>993</v>
      </c>
      <c r="N103" s="1">
        <v>411</v>
      </c>
      <c r="O103" s="1">
        <v>462</v>
      </c>
      <c r="P103" s="1">
        <v>4461</v>
      </c>
      <c r="Q103" s="1">
        <v>591</v>
      </c>
      <c r="R103" s="10">
        <v>481</v>
      </c>
    </row>
    <row r="104" spans="1:18">
      <c r="A104" s="1" t="s">
        <v>125</v>
      </c>
      <c r="B104" s="10">
        <v>631</v>
      </c>
      <c r="C104" s="1">
        <v>509</v>
      </c>
      <c r="D104" s="1">
        <v>482</v>
      </c>
      <c r="E104" s="1">
        <v>1162</v>
      </c>
      <c r="F104" s="1">
        <v>741</v>
      </c>
      <c r="G104" s="1">
        <v>562</v>
      </c>
      <c r="H104" s="1">
        <v>1149</v>
      </c>
      <c r="I104" s="1">
        <v>654</v>
      </c>
      <c r="J104" s="1">
        <v>347</v>
      </c>
      <c r="K104" s="1">
        <v>579</v>
      </c>
      <c r="L104" s="1">
        <v>370</v>
      </c>
      <c r="M104" s="1">
        <v>619</v>
      </c>
      <c r="N104" s="1">
        <v>632</v>
      </c>
      <c r="O104" s="1">
        <v>601</v>
      </c>
      <c r="P104" s="1">
        <v>595</v>
      </c>
      <c r="Q104" s="1">
        <v>1041</v>
      </c>
      <c r="R104" s="10">
        <v>868</v>
      </c>
    </row>
    <row r="105" spans="1:18">
      <c r="A105" s="1" t="s">
        <v>126</v>
      </c>
      <c r="B105" s="10">
        <v>204</v>
      </c>
      <c r="C105" s="1">
        <v>233</v>
      </c>
      <c r="D105" s="1">
        <v>234</v>
      </c>
      <c r="E105" s="1">
        <v>642</v>
      </c>
      <c r="F105" s="1">
        <v>246</v>
      </c>
      <c r="G105" s="1">
        <v>157</v>
      </c>
      <c r="H105" s="1">
        <v>767</v>
      </c>
      <c r="I105" s="1">
        <v>233</v>
      </c>
      <c r="J105" s="1">
        <v>213</v>
      </c>
      <c r="K105" s="1">
        <v>201</v>
      </c>
      <c r="L105" s="1">
        <v>214</v>
      </c>
      <c r="M105" s="1">
        <v>381</v>
      </c>
      <c r="N105" s="1">
        <v>420</v>
      </c>
      <c r="O105" s="1">
        <v>464</v>
      </c>
      <c r="P105" s="1">
        <v>307</v>
      </c>
      <c r="Q105" s="1">
        <v>649</v>
      </c>
      <c r="R105" s="10">
        <v>561</v>
      </c>
    </row>
    <row r="106" spans="1:18">
      <c r="A106" s="1" t="s">
        <v>127</v>
      </c>
      <c r="B106" s="10">
        <v>102</v>
      </c>
      <c r="C106" s="1">
        <v>148</v>
      </c>
      <c r="D106" s="1">
        <v>114</v>
      </c>
      <c r="E106" s="1">
        <v>351</v>
      </c>
      <c r="F106" s="1">
        <v>161</v>
      </c>
      <c r="G106" s="1">
        <v>119</v>
      </c>
      <c r="H106" s="1">
        <v>349</v>
      </c>
      <c r="I106" s="1">
        <v>126</v>
      </c>
      <c r="J106" s="1">
        <v>148</v>
      </c>
      <c r="K106" s="1">
        <v>159</v>
      </c>
      <c r="L106" s="1">
        <v>164</v>
      </c>
      <c r="M106" s="1">
        <v>226</v>
      </c>
      <c r="N106" s="1">
        <v>220</v>
      </c>
      <c r="O106" s="1">
        <v>198</v>
      </c>
      <c r="P106" s="1">
        <v>192</v>
      </c>
      <c r="Q106" s="1">
        <v>316</v>
      </c>
      <c r="R106" s="10">
        <v>263</v>
      </c>
    </row>
    <row r="107" spans="1:18">
      <c r="A107" s="2" t="s">
        <v>128</v>
      </c>
    </row>
    <row r="108" spans="1:18">
      <c r="A108" s="1" t="s">
        <v>129</v>
      </c>
      <c r="B108" s="1">
        <v>14873</v>
      </c>
      <c r="C108" s="1">
        <v>13954</v>
      </c>
      <c r="D108" s="1">
        <v>12531</v>
      </c>
      <c r="E108" s="1">
        <v>17871</v>
      </c>
      <c r="F108" s="1">
        <v>19151</v>
      </c>
      <c r="G108" s="1">
        <v>13683</v>
      </c>
      <c r="H108" s="1">
        <v>18882</v>
      </c>
      <c r="I108" s="1">
        <v>14959</v>
      </c>
      <c r="J108" s="1">
        <v>14504</v>
      </c>
      <c r="K108" s="1">
        <v>22635</v>
      </c>
      <c r="L108" s="1">
        <v>15185</v>
      </c>
      <c r="M108" s="1">
        <v>18311</v>
      </c>
      <c r="N108" s="1">
        <v>13572</v>
      </c>
      <c r="O108" s="1">
        <v>13460</v>
      </c>
      <c r="P108" s="1">
        <v>20518</v>
      </c>
      <c r="Q108" s="1">
        <v>17206</v>
      </c>
      <c r="R108" s="1">
        <v>13225</v>
      </c>
    </row>
    <row r="109" spans="1:18">
      <c r="A109" s="1" t="s">
        <v>130</v>
      </c>
      <c r="B109" s="1">
        <v>7121</v>
      </c>
      <c r="C109" s="1">
        <v>6907</v>
      </c>
      <c r="D109" s="1">
        <v>6582</v>
      </c>
      <c r="E109" s="1">
        <v>9745</v>
      </c>
      <c r="F109" s="1">
        <v>8231</v>
      </c>
      <c r="G109" s="1">
        <v>6453</v>
      </c>
      <c r="H109" s="1">
        <v>11602</v>
      </c>
      <c r="I109" s="1">
        <v>6481</v>
      </c>
      <c r="J109" s="1">
        <v>6709</v>
      </c>
      <c r="K109" s="1">
        <v>8446</v>
      </c>
      <c r="L109" s="1">
        <v>6536</v>
      </c>
      <c r="M109" s="1">
        <v>9490</v>
      </c>
      <c r="N109" s="1">
        <v>7439</v>
      </c>
      <c r="O109" s="1">
        <v>7959</v>
      </c>
      <c r="P109" s="1">
        <v>8766</v>
      </c>
      <c r="Q109" s="1">
        <v>10047</v>
      </c>
      <c r="R109" s="1">
        <v>7423</v>
      </c>
    </row>
    <row r="110" spans="1:18">
      <c r="A110" s="1" t="s">
        <v>131</v>
      </c>
      <c r="B110" s="1">
        <v>2287</v>
      </c>
      <c r="C110" s="1">
        <v>2104</v>
      </c>
      <c r="D110" s="1">
        <v>2241</v>
      </c>
      <c r="E110" s="1">
        <v>3850</v>
      </c>
      <c r="F110" s="1">
        <v>2777</v>
      </c>
      <c r="G110" s="1">
        <v>2104</v>
      </c>
      <c r="H110" s="1">
        <v>4551</v>
      </c>
      <c r="I110" s="1">
        <v>2050</v>
      </c>
      <c r="J110" s="1">
        <v>2007</v>
      </c>
      <c r="K110" s="1">
        <v>2269</v>
      </c>
      <c r="L110" s="1">
        <v>1682</v>
      </c>
      <c r="M110" s="1">
        <v>2882</v>
      </c>
      <c r="N110" s="1">
        <v>2698</v>
      </c>
      <c r="O110" s="1">
        <v>2925</v>
      </c>
      <c r="P110" s="1">
        <v>2771</v>
      </c>
      <c r="Q110" s="1">
        <v>4166</v>
      </c>
      <c r="R110" s="1">
        <v>3141</v>
      </c>
    </row>
    <row r="111" spans="1:18">
      <c r="A111" s="1" t="s">
        <v>132</v>
      </c>
      <c r="B111" s="1">
        <v>569</v>
      </c>
      <c r="C111" s="1">
        <v>585</v>
      </c>
      <c r="D111" s="1">
        <v>659</v>
      </c>
      <c r="E111" s="1">
        <v>1322</v>
      </c>
      <c r="F111" s="1">
        <v>751</v>
      </c>
      <c r="G111" s="1">
        <v>575</v>
      </c>
      <c r="H111" s="1">
        <v>1723</v>
      </c>
      <c r="I111" s="1">
        <v>579</v>
      </c>
      <c r="J111" s="1">
        <v>597</v>
      </c>
      <c r="K111" s="1">
        <v>632</v>
      </c>
      <c r="L111" s="1">
        <v>578</v>
      </c>
      <c r="M111" s="1">
        <v>883</v>
      </c>
      <c r="N111" s="1">
        <v>911</v>
      </c>
      <c r="O111" s="1">
        <v>1035</v>
      </c>
      <c r="P111" s="1">
        <v>858</v>
      </c>
      <c r="Q111" s="1">
        <v>1490</v>
      </c>
      <c r="R111" s="1">
        <v>1199</v>
      </c>
    </row>
    <row r="112" spans="1:18">
      <c r="A112" s="1" t="s">
        <v>133</v>
      </c>
      <c r="B112" s="1">
        <v>166</v>
      </c>
      <c r="C112" s="1">
        <v>165</v>
      </c>
      <c r="D112" s="1">
        <v>208</v>
      </c>
      <c r="E112" s="1">
        <v>423</v>
      </c>
      <c r="F112" s="1">
        <v>202</v>
      </c>
      <c r="G112" s="1">
        <v>152</v>
      </c>
      <c r="H112" s="1">
        <v>540</v>
      </c>
      <c r="I112" s="1">
        <v>169</v>
      </c>
      <c r="J112" s="1">
        <v>177</v>
      </c>
      <c r="K112" s="1">
        <v>183</v>
      </c>
      <c r="L112" s="1">
        <v>169</v>
      </c>
      <c r="M112" s="1">
        <v>301</v>
      </c>
      <c r="N112" s="1">
        <v>311</v>
      </c>
      <c r="O112" s="1">
        <v>367</v>
      </c>
      <c r="P112" s="1">
        <v>310</v>
      </c>
      <c r="Q112" s="1">
        <v>483</v>
      </c>
      <c r="R112" s="1">
        <v>392</v>
      </c>
    </row>
    <row r="113" spans="1:18">
      <c r="A113" s="1" t="s">
        <v>134</v>
      </c>
    </row>
    <row r="114" spans="1:18">
      <c r="A114" s="1" t="s">
        <v>135</v>
      </c>
      <c r="B114" s="1">
        <v>1510</v>
      </c>
      <c r="C114" s="1">
        <v>1409</v>
      </c>
      <c r="D114" s="1">
        <v>1678</v>
      </c>
      <c r="E114" s="1">
        <v>2843</v>
      </c>
      <c r="F114" s="1">
        <v>1955</v>
      </c>
      <c r="G114" s="1">
        <v>1543</v>
      </c>
      <c r="H114" s="1">
        <v>3381</v>
      </c>
      <c r="I114" s="1">
        <v>1386</v>
      </c>
      <c r="J114" s="1">
        <v>1301</v>
      </c>
      <c r="K114" s="1">
        <v>1670</v>
      </c>
      <c r="L114" s="1">
        <v>1132</v>
      </c>
      <c r="M114" s="1">
        <v>1922</v>
      </c>
      <c r="N114" s="1">
        <v>2018</v>
      </c>
      <c r="O114" s="1">
        <v>2322</v>
      </c>
      <c r="P114" s="1">
        <v>1991</v>
      </c>
      <c r="Q114" s="1">
        <v>3524</v>
      </c>
      <c r="R114" s="1">
        <v>2657</v>
      </c>
    </row>
    <row r="115" spans="1:18">
      <c r="A115" s="1" t="s">
        <v>136</v>
      </c>
      <c r="B115" s="1">
        <v>2283</v>
      </c>
      <c r="C115" s="1">
        <v>2148</v>
      </c>
      <c r="D115" s="1">
        <v>2198</v>
      </c>
      <c r="E115" s="1">
        <v>3242</v>
      </c>
      <c r="F115" s="1">
        <v>2698</v>
      </c>
      <c r="G115" s="1">
        <v>2128</v>
      </c>
      <c r="H115" s="1">
        <v>3731</v>
      </c>
      <c r="I115" s="1">
        <v>2188</v>
      </c>
      <c r="J115" s="1">
        <v>1857</v>
      </c>
      <c r="K115" s="1">
        <v>2352</v>
      </c>
      <c r="L115" s="1">
        <v>1584</v>
      </c>
      <c r="M115" s="1">
        <v>2436</v>
      </c>
      <c r="N115" s="1">
        <v>2244</v>
      </c>
      <c r="O115" s="1">
        <v>2749</v>
      </c>
      <c r="P115" s="1">
        <v>2689</v>
      </c>
      <c r="Q115" s="1">
        <v>3370</v>
      </c>
      <c r="R115" s="1">
        <v>2688</v>
      </c>
    </row>
    <row r="116" spans="1:18">
      <c r="A116" s="1" t="s">
        <v>137</v>
      </c>
      <c r="B116" s="1">
        <v>21223</v>
      </c>
      <c r="C116" s="1">
        <v>20158</v>
      </c>
      <c r="D116" s="1">
        <v>18345</v>
      </c>
      <c r="E116" s="1">
        <v>27126</v>
      </c>
      <c r="F116" s="1">
        <v>26459</v>
      </c>
      <c r="G116" s="1">
        <v>19296</v>
      </c>
      <c r="H116" s="1">
        <v>30186</v>
      </c>
      <c r="I116" s="1">
        <v>20664</v>
      </c>
      <c r="J116" s="1">
        <v>20836</v>
      </c>
      <c r="K116" s="1">
        <v>30143</v>
      </c>
      <c r="L116" s="1">
        <v>21434</v>
      </c>
      <c r="M116" s="1">
        <v>27509</v>
      </c>
      <c r="N116" s="1">
        <v>20669</v>
      </c>
      <c r="O116" s="1">
        <v>20675</v>
      </c>
      <c r="P116" s="1">
        <v>28543</v>
      </c>
      <c r="Q116" s="1">
        <v>26498</v>
      </c>
      <c r="R116" s="1">
        <v>20035</v>
      </c>
    </row>
    <row r="117" spans="1:18">
      <c r="A117" s="1" t="s">
        <v>138</v>
      </c>
      <c r="B117" s="10">
        <f t="shared" ref="B117:R117" si="5">B108+B109</f>
        <v>21994</v>
      </c>
      <c r="C117" s="10">
        <f t="shared" si="5"/>
        <v>20861</v>
      </c>
      <c r="D117" s="10">
        <f t="shared" si="5"/>
        <v>19113</v>
      </c>
      <c r="E117" s="10">
        <f t="shared" si="5"/>
        <v>27616</v>
      </c>
      <c r="F117" s="10">
        <f t="shared" si="5"/>
        <v>27382</v>
      </c>
      <c r="G117" s="10">
        <f t="shared" si="5"/>
        <v>20136</v>
      </c>
      <c r="H117" s="10">
        <f t="shared" si="5"/>
        <v>30484</v>
      </c>
      <c r="I117" s="10">
        <f t="shared" si="5"/>
        <v>21440</v>
      </c>
      <c r="J117" s="10">
        <f t="shared" si="5"/>
        <v>21213</v>
      </c>
      <c r="K117" s="10">
        <f t="shared" si="5"/>
        <v>31081</v>
      </c>
      <c r="L117" s="10">
        <f t="shared" si="5"/>
        <v>21721</v>
      </c>
      <c r="M117" s="10">
        <f t="shared" si="5"/>
        <v>27801</v>
      </c>
      <c r="N117" s="10">
        <f t="shared" si="5"/>
        <v>21011</v>
      </c>
      <c r="O117" s="10">
        <f t="shared" si="5"/>
        <v>21419</v>
      </c>
      <c r="P117" s="10">
        <f t="shared" si="5"/>
        <v>29284</v>
      </c>
      <c r="Q117" s="10">
        <f t="shared" si="5"/>
        <v>27253</v>
      </c>
      <c r="R117" s="10">
        <f t="shared" si="5"/>
        <v>20648</v>
      </c>
    </row>
    <row r="118" spans="1:18">
      <c r="A118" s="2" t="s">
        <v>139</v>
      </c>
    </row>
    <row r="119" spans="1:18">
      <c r="A119" s="1" t="s">
        <v>140</v>
      </c>
      <c r="B119" s="1">
        <v>20063</v>
      </c>
      <c r="C119" s="1">
        <v>19463</v>
      </c>
      <c r="D119" s="1">
        <v>18509</v>
      </c>
      <c r="E119" s="1">
        <v>26470</v>
      </c>
      <c r="F119" s="1">
        <v>26450</v>
      </c>
      <c r="G119" s="1">
        <v>19144</v>
      </c>
      <c r="H119" s="1">
        <v>31754</v>
      </c>
      <c r="I119" s="1">
        <v>19383</v>
      </c>
      <c r="J119" s="10">
        <v>21264</v>
      </c>
      <c r="K119" s="1">
        <v>30146</v>
      </c>
      <c r="L119" s="1">
        <v>22518</v>
      </c>
      <c r="M119" s="1">
        <v>28666</v>
      </c>
      <c r="N119" s="1">
        <v>21634</v>
      </c>
      <c r="O119" s="1">
        <v>22104</v>
      </c>
      <c r="P119" s="1">
        <v>29569</v>
      </c>
      <c r="Q119" s="1">
        <v>26952</v>
      </c>
      <c r="R119" s="1">
        <v>20335</v>
      </c>
    </row>
    <row r="120" spans="1:18">
      <c r="A120" s="1" t="s">
        <v>141</v>
      </c>
      <c r="B120" s="1">
        <v>4283</v>
      </c>
      <c r="C120" s="1">
        <v>4215</v>
      </c>
      <c r="D120" s="1">
        <v>4489</v>
      </c>
      <c r="E120" s="1">
        <v>6362</v>
      </c>
      <c r="F120" s="1">
        <v>3745</v>
      </c>
      <c r="G120" s="1">
        <v>3664</v>
      </c>
      <c r="H120" s="1">
        <v>7977</v>
      </c>
      <c r="I120" s="1">
        <v>3911</v>
      </c>
      <c r="J120" s="1">
        <v>2910</v>
      </c>
      <c r="K120" s="1">
        <v>2361</v>
      </c>
      <c r="L120" s="1">
        <v>2260</v>
      </c>
      <c r="M120" s="1">
        <v>4284</v>
      </c>
      <c r="N120" s="1">
        <v>4046</v>
      </c>
      <c r="O120" s="1">
        <v>5156</v>
      </c>
      <c r="P120" s="1">
        <v>3437</v>
      </c>
      <c r="Q120" s="1">
        <v>7010</v>
      </c>
      <c r="R120" s="1">
        <v>4860</v>
      </c>
    </row>
    <row r="121" spans="1:18">
      <c r="A121" s="1" t="s">
        <v>142</v>
      </c>
      <c r="B121" s="1">
        <v>3071</v>
      </c>
      <c r="C121" s="1">
        <v>3317</v>
      </c>
      <c r="D121" s="1">
        <v>2953</v>
      </c>
      <c r="E121" s="1">
        <v>2956</v>
      </c>
      <c r="F121" s="1">
        <v>3041</v>
      </c>
      <c r="G121" s="1">
        <v>2757</v>
      </c>
      <c r="H121" s="1">
        <v>4180</v>
      </c>
      <c r="I121" s="1">
        <v>2779</v>
      </c>
      <c r="J121" s="1">
        <v>3429</v>
      </c>
      <c r="K121" s="1">
        <v>6482</v>
      </c>
      <c r="L121" s="1">
        <v>4753</v>
      </c>
      <c r="M121" s="1">
        <v>3544</v>
      </c>
      <c r="N121" s="1">
        <v>2621</v>
      </c>
      <c r="O121" s="1">
        <v>2945</v>
      </c>
      <c r="P121" s="1">
        <v>7305</v>
      </c>
      <c r="Q121" s="1">
        <v>3325</v>
      </c>
      <c r="R121" s="1">
        <v>2563</v>
      </c>
    </row>
    <row r="122" spans="1:18">
      <c r="A122" s="1" t="s">
        <v>143</v>
      </c>
      <c r="B122" s="1">
        <v>1765</v>
      </c>
      <c r="C122" s="1">
        <v>1579</v>
      </c>
      <c r="D122" s="1">
        <v>1662</v>
      </c>
      <c r="E122" s="1">
        <v>2111</v>
      </c>
      <c r="F122" s="1">
        <v>1766</v>
      </c>
      <c r="G122" s="1">
        <v>1442</v>
      </c>
      <c r="H122" s="1">
        <v>2532</v>
      </c>
      <c r="I122" s="1">
        <v>1512</v>
      </c>
      <c r="J122" s="1">
        <v>1646</v>
      </c>
      <c r="K122" s="1">
        <v>1684</v>
      </c>
      <c r="L122" s="1">
        <v>1484</v>
      </c>
      <c r="M122" s="1">
        <v>2563</v>
      </c>
      <c r="N122" s="1">
        <v>1983</v>
      </c>
      <c r="O122" s="1">
        <v>1820</v>
      </c>
      <c r="P122" s="1">
        <v>1557</v>
      </c>
      <c r="Q122" s="1">
        <v>1966</v>
      </c>
      <c r="R122" s="1">
        <v>1472</v>
      </c>
    </row>
    <row r="123" spans="1:18">
      <c r="A123" s="1" t="s">
        <v>144</v>
      </c>
      <c r="B123" s="1">
        <v>7761</v>
      </c>
      <c r="C123" s="1">
        <v>7054</v>
      </c>
      <c r="D123" s="1">
        <v>5787</v>
      </c>
      <c r="E123" s="1">
        <v>8390</v>
      </c>
      <c r="F123" s="1">
        <v>14506</v>
      </c>
      <c r="G123" s="1">
        <v>8364</v>
      </c>
      <c r="H123" s="1">
        <v>9177</v>
      </c>
      <c r="I123" s="1">
        <v>8337</v>
      </c>
      <c r="J123" s="1">
        <v>10709</v>
      </c>
      <c r="K123" s="1">
        <v>17733</v>
      </c>
      <c r="L123" s="1">
        <v>12382</v>
      </c>
      <c r="M123" s="1">
        <v>14465</v>
      </c>
      <c r="N123" s="1">
        <v>8932</v>
      </c>
      <c r="O123" s="1">
        <v>6881</v>
      </c>
      <c r="P123" s="1">
        <v>14280</v>
      </c>
      <c r="Q123" s="1">
        <v>7189</v>
      </c>
      <c r="R123" s="1">
        <v>5636</v>
      </c>
    </row>
    <row r="124" spans="1:18">
      <c r="A124" s="1" t="s">
        <v>145</v>
      </c>
      <c r="B124" s="1">
        <v>3183</v>
      </c>
      <c r="C124" s="1">
        <v>3298</v>
      </c>
      <c r="D124" s="1">
        <v>3618</v>
      </c>
      <c r="E124" s="1">
        <v>6651</v>
      </c>
      <c r="F124" s="1">
        <v>3392</v>
      </c>
      <c r="G124" s="1">
        <v>2917</v>
      </c>
      <c r="H124" s="1">
        <v>7888</v>
      </c>
      <c r="I124" s="1">
        <v>2844</v>
      </c>
      <c r="J124" s="1">
        <v>2570</v>
      </c>
      <c r="K124" s="1">
        <v>1886</v>
      </c>
      <c r="L124" s="1">
        <v>1639</v>
      </c>
      <c r="M124" s="1">
        <v>3810</v>
      </c>
      <c r="N124" s="1">
        <v>4052</v>
      </c>
      <c r="O124" s="1">
        <v>5302</v>
      </c>
      <c r="P124" s="1">
        <v>2990</v>
      </c>
      <c r="Q124" s="1">
        <v>7462</v>
      </c>
      <c r="R124" s="1">
        <v>5804</v>
      </c>
    </row>
    <row r="125" spans="1:18">
      <c r="A125" s="19" t="s">
        <v>146</v>
      </c>
    </row>
    <row r="126" spans="1:18">
      <c r="A126" s="20" t="s">
        <v>146</v>
      </c>
      <c r="B126" s="22"/>
      <c r="C126" s="22"/>
      <c r="D126" s="2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>
      <c r="A127" s="1" t="s">
        <v>146</v>
      </c>
      <c r="B127" s="22"/>
      <c r="C127" s="22"/>
      <c r="D127" s="2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>
      <c r="A128" s="1" t="s">
        <v>146</v>
      </c>
      <c r="B128" s="22"/>
      <c r="C128" s="22"/>
      <c r="D128" s="2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>
      <c r="A129" s="2" t="s">
        <v>148</v>
      </c>
    </row>
    <row r="130" spans="1:18">
      <c r="A130" s="26" t="s">
        <v>149</v>
      </c>
      <c r="B130" s="22">
        <v>1005</v>
      </c>
      <c r="C130" s="22">
        <v>1225</v>
      </c>
      <c r="D130" s="22">
        <v>1315</v>
      </c>
      <c r="E130" s="22">
        <v>3460</v>
      </c>
      <c r="F130" s="34">
        <v>135</v>
      </c>
      <c r="G130" s="23">
        <v>805</v>
      </c>
      <c r="H130" s="34">
        <v>4335</v>
      </c>
      <c r="I130" s="34">
        <v>1115</v>
      </c>
      <c r="J130" s="34">
        <v>1185</v>
      </c>
      <c r="K130" s="34">
        <v>1000</v>
      </c>
      <c r="L130" s="34">
        <v>1335</v>
      </c>
      <c r="M130" s="34">
        <v>2070</v>
      </c>
      <c r="N130" s="34">
        <v>2640</v>
      </c>
      <c r="O130" s="34">
        <v>1980</v>
      </c>
      <c r="P130" s="34">
        <v>1495</v>
      </c>
      <c r="Q130" s="34">
        <v>3200</v>
      </c>
      <c r="R130" s="34">
        <v>2950</v>
      </c>
    </row>
    <row r="131" spans="1:18">
      <c r="A131" s="1" t="s">
        <v>151</v>
      </c>
      <c r="B131" s="36">
        <v>110</v>
      </c>
      <c r="C131" s="36">
        <v>110</v>
      </c>
      <c r="D131" s="36">
        <v>120</v>
      </c>
      <c r="E131" s="36">
        <v>380</v>
      </c>
      <c r="F131" s="36">
        <v>70</v>
      </c>
      <c r="G131" s="36">
        <v>75</v>
      </c>
      <c r="H131" s="36">
        <v>75</v>
      </c>
      <c r="I131" s="36">
        <v>110</v>
      </c>
      <c r="J131" s="36">
        <v>90</v>
      </c>
      <c r="K131" s="36">
        <v>90</v>
      </c>
      <c r="L131" s="36">
        <v>75</v>
      </c>
      <c r="M131" s="36">
        <v>120</v>
      </c>
      <c r="N131" s="36">
        <v>205</v>
      </c>
      <c r="O131" s="36">
        <v>155</v>
      </c>
      <c r="P131" s="36">
        <v>70</v>
      </c>
      <c r="Q131" s="36">
        <v>280</v>
      </c>
      <c r="R131" s="36">
        <v>300</v>
      </c>
    </row>
    <row r="132" spans="1:18">
      <c r="A132" s="1" t="s">
        <v>152</v>
      </c>
      <c r="B132" s="36">
        <v>490</v>
      </c>
      <c r="C132" s="36">
        <v>630</v>
      </c>
      <c r="D132" s="36">
        <v>630</v>
      </c>
      <c r="E132" s="36">
        <v>1850</v>
      </c>
      <c r="F132" s="36">
        <v>515</v>
      </c>
      <c r="G132" s="36">
        <v>390</v>
      </c>
      <c r="H132" s="36">
        <v>440</v>
      </c>
      <c r="I132" s="36">
        <v>540</v>
      </c>
      <c r="J132" s="36">
        <v>640</v>
      </c>
      <c r="K132" s="36">
        <v>475</v>
      </c>
      <c r="L132" s="36">
        <v>785</v>
      </c>
      <c r="M132" s="36">
        <v>1110</v>
      </c>
      <c r="N132" s="36">
        <v>1510</v>
      </c>
      <c r="O132" s="36">
        <v>1035</v>
      </c>
      <c r="P132" s="36">
        <v>785</v>
      </c>
      <c r="Q132" s="36">
        <v>1605</v>
      </c>
      <c r="R132" s="36">
        <v>1495</v>
      </c>
    </row>
    <row r="133" spans="1:18">
      <c r="A133" s="1" t="s">
        <v>153</v>
      </c>
      <c r="B133" s="36">
        <v>455</v>
      </c>
      <c r="C133" s="36">
        <v>485</v>
      </c>
      <c r="D133" s="36">
        <v>565</v>
      </c>
      <c r="E133" s="36">
        <v>1230</v>
      </c>
      <c r="F133" s="36">
        <v>560</v>
      </c>
      <c r="G133" s="36">
        <v>340</v>
      </c>
      <c r="H133" s="36">
        <v>2405</v>
      </c>
      <c r="I133" s="36">
        <v>465</v>
      </c>
      <c r="J133" s="36">
        <v>455</v>
      </c>
      <c r="K133" s="36">
        <v>435</v>
      </c>
      <c r="L133" s="36">
        <v>475</v>
      </c>
      <c r="M133" s="36">
        <v>840</v>
      </c>
      <c r="N133" s="36">
        <v>925</v>
      </c>
      <c r="O133" s="36">
        <v>790</v>
      </c>
      <c r="P133" s="36">
        <v>640</v>
      </c>
      <c r="Q133" s="36">
        <v>1315</v>
      </c>
      <c r="R133" s="36">
        <v>1155</v>
      </c>
    </row>
    <row r="134" spans="1:18">
      <c r="A134" s="1" t="s">
        <v>154</v>
      </c>
      <c r="B134" s="22">
        <v>445</v>
      </c>
      <c r="C134" s="22">
        <v>590</v>
      </c>
      <c r="D134" s="22">
        <v>600</v>
      </c>
      <c r="E134" s="22">
        <v>1605</v>
      </c>
      <c r="F134" s="36">
        <v>90</v>
      </c>
      <c r="G134" s="36">
        <v>345</v>
      </c>
      <c r="H134" s="36">
        <v>1510</v>
      </c>
      <c r="I134" s="36">
        <v>510</v>
      </c>
      <c r="J134" s="36">
        <v>640</v>
      </c>
      <c r="K134" s="36">
        <v>590</v>
      </c>
      <c r="L134" s="36">
        <v>830</v>
      </c>
      <c r="M134" s="36">
        <v>1100</v>
      </c>
      <c r="N134" s="36">
        <v>1450</v>
      </c>
      <c r="O134" s="36">
        <v>945</v>
      </c>
      <c r="P134" s="36">
        <v>805</v>
      </c>
      <c r="Q134" s="36">
        <v>1440</v>
      </c>
      <c r="R134" s="36">
        <v>1375</v>
      </c>
    </row>
    <row r="135" spans="1:18">
      <c r="A135" s="1" t="s">
        <v>155</v>
      </c>
      <c r="B135" s="22">
        <v>610</v>
      </c>
      <c r="C135" s="22">
        <v>635</v>
      </c>
      <c r="D135" s="22">
        <v>715</v>
      </c>
      <c r="E135" s="22">
        <v>1855</v>
      </c>
      <c r="F135" s="36">
        <v>45</v>
      </c>
      <c r="G135" s="36">
        <v>460</v>
      </c>
      <c r="H135" s="36">
        <v>2135</v>
      </c>
      <c r="I135" s="36">
        <v>605</v>
      </c>
      <c r="J135" s="36">
        <v>545</v>
      </c>
      <c r="K135" s="36">
        <v>635</v>
      </c>
      <c r="L135" s="36">
        <v>505</v>
      </c>
      <c r="M135" s="36">
        <v>970</v>
      </c>
      <c r="N135" s="36">
        <v>1190</v>
      </c>
      <c r="O135" s="36">
        <v>1035</v>
      </c>
      <c r="P135" s="36">
        <v>690</v>
      </c>
      <c r="Q135" s="36">
        <v>1760</v>
      </c>
      <c r="R135" s="36">
        <v>1575</v>
      </c>
    </row>
    <row r="136" spans="1:18">
      <c r="A136" s="19" t="s">
        <v>156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</row>
    <row r="137" spans="1:18">
      <c r="A137" s="1" t="s">
        <v>157</v>
      </c>
      <c r="B137" s="36">
        <v>680</v>
      </c>
      <c r="C137" s="36">
        <v>635</v>
      </c>
      <c r="D137" s="36">
        <v>810</v>
      </c>
      <c r="E137" s="36">
        <v>1580</v>
      </c>
      <c r="F137" s="36">
        <v>720</v>
      </c>
      <c r="G137" s="36">
        <v>525</v>
      </c>
      <c r="H137" s="36">
        <v>2000</v>
      </c>
      <c r="I137" s="36">
        <v>660</v>
      </c>
      <c r="J137" s="36">
        <v>640</v>
      </c>
      <c r="K137" s="36">
        <v>585</v>
      </c>
      <c r="L137" s="36">
        <v>585</v>
      </c>
      <c r="M137" s="36">
        <v>975</v>
      </c>
      <c r="N137" s="36">
        <v>1105</v>
      </c>
      <c r="O137" s="36">
        <v>1145</v>
      </c>
      <c r="P137" s="36">
        <v>950</v>
      </c>
      <c r="Q137" s="36">
        <v>1930</v>
      </c>
      <c r="R137" s="36">
        <v>1585</v>
      </c>
    </row>
    <row r="138" spans="1:18">
      <c r="A138" s="1" t="s">
        <v>158</v>
      </c>
      <c r="B138" s="36">
        <v>185</v>
      </c>
      <c r="C138" s="36">
        <v>135</v>
      </c>
      <c r="D138" s="36">
        <v>120</v>
      </c>
      <c r="E138" s="36">
        <v>300</v>
      </c>
      <c r="F138" s="36">
        <v>120</v>
      </c>
      <c r="G138" s="36">
        <v>100</v>
      </c>
      <c r="H138" s="36">
        <v>280</v>
      </c>
      <c r="I138" s="36">
        <v>100</v>
      </c>
      <c r="J138" s="36">
        <v>75</v>
      </c>
      <c r="K138" s="36">
        <v>85</v>
      </c>
      <c r="L138" s="36">
        <v>35</v>
      </c>
      <c r="M138" s="36">
        <v>95</v>
      </c>
      <c r="N138" s="36">
        <v>165</v>
      </c>
      <c r="O138" s="36">
        <v>100</v>
      </c>
      <c r="P138" s="36">
        <v>75</v>
      </c>
      <c r="Q138" s="36">
        <v>280</v>
      </c>
      <c r="R138" s="36">
        <v>220</v>
      </c>
    </row>
    <row r="139" spans="1:18">
      <c r="A139" s="1" t="s">
        <v>151</v>
      </c>
      <c r="B139" s="36">
        <v>45</v>
      </c>
      <c r="C139" s="36">
        <v>40</v>
      </c>
      <c r="D139" s="36">
        <v>15</v>
      </c>
      <c r="E139" s="36">
        <v>85</v>
      </c>
      <c r="F139" s="36">
        <v>15</v>
      </c>
      <c r="G139" s="36">
        <v>20</v>
      </c>
      <c r="H139" s="36">
        <v>105</v>
      </c>
      <c r="I139" s="36">
        <v>30</v>
      </c>
      <c r="J139" s="36">
        <v>10</v>
      </c>
      <c r="K139" s="36">
        <v>25</v>
      </c>
      <c r="L139" s="36">
        <v>25</v>
      </c>
      <c r="M139" s="36">
        <v>35</v>
      </c>
      <c r="N139" s="36">
        <v>50</v>
      </c>
      <c r="O139" s="36">
        <v>35</v>
      </c>
      <c r="P139" s="36">
        <v>40</v>
      </c>
      <c r="Q139" s="36">
        <v>85</v>
      </c>
      <c r="R139" s="36">
        <v>60</v>
      </c>
    </row>
    <row r="140" spans="1:18">
      <c r="A140" s="1" t="s">
        <v>152</v>
      </c>
      <c r="B140" s="36">
        <v>95</v>
      </c>
      <c r="C140" s="36">
        <v>140</v>
      </c>
      <c r="D140" s="36">
        <v>155</v>
      </c>
      <c r="E140" s="36">
        <v>335</v>
      </c>
      <c r="F140" s="36">
        <v>125</v>
      </c>
      <c r="G140" s="36">
        <v>90</v>
      </c>
      <c r="H140" s="36">
        <v>510</v>
      </c>
      <c r="I140" s="36">
        <v>145</v>
      </c>
      <c r="J140" s="36">
        <v>170</v>
      </c>
      <c r="K140" s="36">
        <v>125</v>
      </c>
      <c r="L140" s="36">
        <v>190</v>
      </c>
      <c r="M140" s="36">
        <v>265</v>
      </c>
      <c r="N140" s="36">
        <v>320</v>
      </c>
      <c r="O140" s="36">
        <v>245</v>
      </c>
      <c r="P140" s="36">
        <v>220</v>
      </c>
      <c r="Q140" s="36">
        <v>370</v>
      </c>
      <c r="R140" s="36">
        <v>295</v>
      </c>
    </row>
    <row r="141" spans="1:18">
      <c r="A141" s="1" t="s">
        <v>159</v>
      </c>
      <c r="B141" s="36">
        <v>125</v>
      </c>
      <c r="C141" s="36">
        <v>105</v>
      </c>
      <c r="D141" s="36">
        <v>175</v>
      </c>
      <c r="E141" s="36">
        <v>290</v>
      </c>
      <c r="F141" s="36">
        <v>110</v>
      </c>
      <c r="G141" s="36">
        <v>105</v>
      </c>
      <c r="H141" s="36">
        <v>380</v>
      </c>
      <c r="I141" s="36">
        <v>110</v>
      </c>
      <c r="J141" s="36">
        <v>125</v>
      </c>
      <c r="K141" s="36">
        <v>85</v>
      </c>
      <c r="L141" s="36">
        <v>110</v>
      </c>
      <c r="M141" s="36">
        <v>180</v>
      </c>
      <c r="N141" s="36">
        <v>190</v>
      </c>
      <c r="O141" s="36">
        <v>235</v>
      </c>
      <c r="P141" s="36">
        <v>210</v>
      </c>
      <c r="Q141" s="36">
        <v>330</v>
      </c>
      <c r="R141" s="36">
        <v>300</v>
      </c>
    </row>
    <row r="142" spans="1:18">
      <c r="A142" s="1" t="s">
        <v>160</v>
      </c>
      <c r="B142" s="36">
        <v>115</v>
      </c>
      <c r="C142" s="36">
        <v>130</v>
      </c>
      <c r="D142" s="36">
        <v>180</v>
      </c>
      <c r="E142" s="36">
        <v>270</v>
      </c>
      <c r="F142" s="36">
        <v>155</v>
      </c>
      <c r="G142" s="36">
        <v>95</v>
      </c>
      <c r="H142" s="36">
        <v>420</v>
      </c>
      <c r="I142" s="36">
        <v>140</v>
      </c>
      <c r="J142" s="36">
        <v>130</v>
      </c>
      <c r="K142" s="36">
        <v>125</v>
      </c>
      <c r="L142" s="36">
        <v>135</v>
      </c>
      <c r="M142" s="36">
        <v>210</v>
      </c>
      <c r="N142" s="36">
        <v>215</v>
      </c>
      <c r="O142" s="36">
        <v>220</v>
      </c>
      <c r="P142" s="36">
        <v>220</v>
      </c>
      <c r="Q142" s="36">
        <v>450</v>
      </c>
      <c r="R142" s="36">
        <v>380</v>
      </c>
    </row>
    <row r="143" spans="1:18">
      <c r="A143" s="1" t="s">
        <v>161</v>
      </c>
      <c r="B143" s="36">
        <v>115</v>
      </c>
      <c r="C143" s="36">
        <v>85</v>
      </c>
      <c r="D143" s="36">
        <v>165</v>
      </c>
      <c r="E143" s="36">
        <v>300</v>
      </c>
      <c r="F143" s="36">
        <v>195</v>
      </c>
      <c r="G143" s="36">
        <v>115</v>
      </c>
      <c r="H143" s="36">
        <v>305</v>
      </c>
      <c r="I143" s="36">
        <v>135</v>
      </c>
      <c r="J143" s="36">
        <v>130</v>
      </c>
      <c r="K143" s="36">
        <v>140</v>
      </c>
      <c r="L143" s="36">
        <v>90</v>
      </c>
      <c r="M143" s="36">
        <v>190</v>
      </c>
      <c r="N143" s="36">
        <v>165</v>
      </c>
      <c r="O143" s="36">
        <v>310</v>
      </c>
      <c r="P143" s="36">
        <v>185</v>
      </c>
      <c r="Q143" s="36">
        <v>415</v>
      </c>
      <c r="R143" s="36">
        <v>330</v>
      </c>
    </row>
    <row r="144" spans="1:18">
      <c r="A144" s="1" t="s">
        <v>154</v>
      </c>
      <c r="B144" s="36">
        <v>360</v>
      </c>
      <c r="C144" s="36">
        <v>350</v>
      </c>
      <c r="D144" s="36">
        <v>400</v>
      </c>
      <c r="E144" s="36">
        <v>805</v>
      </c>
      <c r="F144" s="36">
        <v>355</v>
      </c>
      <c r="G144" s="36">
        <v>255</v>
      </c>
      <c r="H144" s="36">
        <v>1090</v>
      </c>
      <c r="I144" s="36">
        <v>345</v>
      </c>
      <c r="J144" s="36">
        <v>320</v>
      </c>
      <c r="K144" s="36">
        <v>330</v>
      </c>
      <c r="L144" s="36">
        <v>355</v>
      </c>
      <c r="M144" s="36">
        <v>545</v>
      </c>
      <c r="N144" s="36">
        <v>615</v>
      </c>
      <c r="O144" s="36">
        <v>570</v>
      </c>
      <c r="P144" s="36">
        <v>530</v>
      </c>
      <c r="Q144" s="36">
        <v>995</v>
      </c>
      <c r="R144" s="36">
        <v>840</v>
      </c>
    </row>
    <row r="145" spans="1:18">
      <c r="A145" s="1" t="s">
        <v>155</v>
      </c>
      <c r="B145" s="36">
        <v>320</v>
      </c>
      <c r="C145" s="36">
        <v>285</v>
      </c>
      <c r="D145" s="36">
        <v>410</v>
      </c>
      <c r="E145" s="36">
        <v>775</v>
      </c>
      <c r="F145" s="36">
        <v>365</v>
      </c>
      <c r="G145" s="36">
        <v>270</v>
      </c>
      <c r="H145" s="36">
        <v>910</v>
      </c>
      <c r="I145" s="36">
        <v>315</v>
      </c>
      <c r="J145" s="36">
        <v>320</v>
      </c>
      <c r="K145" s="36">
        <v>255</v>
      </c>
      <c r="L145" s="36">
        <v>230</v>
      </c>
      <c r="M145" s="36">
        <v>430</v>
      </c>
      <c r="N145" s="36">
        <v>490</v>
      </c>
      <c r="O145" s="36">
        <v>575</v>
      </c>
      <c r="P145" s="36">
        <v>420</v>
      </c>
      <c r="Q145" s="36">
        <v>935</v>
      </c>
      <c r="R145" s="36">
        <v>745</v>
      </c>
    </row>
    <row r="146" spans="1:18">
      <c r="A146" s="1" t="s">
        <v>162</v>
      </c>
      <c r="B146" s="36">
        <v>35</v>
      </c>
      <c r="C146" s="36">
        <v>30</v>
      </c>
      <c r="D146" s="36">
        <v>15</v>
      </c>
      <c r="E146" s="36">
        <v>55</v>
      </c>
      <c r="F146" s="36">
        <v>10</v>
      </c>
      <c r="G146" s="36">
        <v>20</v>
      </c>
      <c r="H146" s="36">
        <v>60</v>
      </c>
      <c r="I146" s="36">
        <v>30</v>
      </c>
      <c r="J146" s="36">
        <v>15</v>
      </c>
      <c r="K146" s="36">
        <v>25</v>
      </c>
      <c r="L146" s="36">
        <v>5</v>
      </c>
      <c r="M146" s="36">
        <v>40</v>
      </c>
      <c r="N146" s="36">
        <v>35</v>
      </c>
      <c r="O146" s="36">
        <v>35</v>
      </c>
      <c r="P146" s="36">
        <v>0</v>
      </c>
      <c r="Q146" s="36">
        <v>60</v>
      </c>
      <c r="R146" s="36">
        <v>30</v>
      </c>
    </row>
    <row r="147" spans="1:18">
      <c r="A147" s="1" t="s">
        <v>163</v>
      </c>
      <c r="B147" s="36">
        <v>20</v>
      </c>
      <c r="C147" s="36">
        <v>20</v>
      </c>
      <c r="D147" s="36">
        <v>10</v>
      </c>
      <c r="E147" s="36">
        <v>50</v>
      </c>
      <c r="F147" s="36">
        <v>35</v>
      </c>
      <c r="G147" s="36">
        <v>5</v>
      </c>
      <c r="H147" s="36">
        <v>50</v>
      </c>
      <c r="I147" s="36">
        <v>15</v>
      </c>
      <c r="J147" s="36">
        <v>10</v>
      </c>
      <c r="K147" s="36">
        <v>15</v>
      </c>
      <c r="L147" s="36">
        <v>5</v>
      </c>
      <c r="M147" s="36">
        <v>15</v>
      </c>
      <c r="N147" s="36">
        <v>25</v>
      </c>
      <c r="O147" s="36">
        <v>15</v>
      </c>
      <c r="P147" s="36">
        <v>20</v>
      </c>
      <c r="Q147" s="36">
        <v>40</v>
      </c>
      <c r="R147" s="36">
        <v>40</v>
      </c>
    </row>
    <row r="148" spans="1:18">
      <c r="A148" s="1" t="s">
        <v>164</v>
      </c>
      <c r="B148" s="36">
        <v>70</v>
      </c>
      <c r="C148" s="36">
        <v>55</v>
      </c>
      <c r="D148" s="36">
        <v>65</v>
      </c>
      <c r="E148" s="36">
        <v>145</v>
      </c>
      <c r="F148" s="36">
        <v>65</v>
      </c>
      <c r="G148" s="36">
        <v>45</v>
      </c>
      <c r="H148" s="36">
        <v>165</v>
      </c>
      <c r="I148" s="36">
        <v>65</v>
      </c>
      <c r="J148" s="36">
        <v>65</v>
      </c>
      <c r="K148" s="36">
        <v>40</v>
      </c>
      <c r="L148" s="36">
        <v>50</v>
      </c>
      <c r="M148" s="36">
        <v>70</v>
      </c>
      <c r="N148" s="36">
        <v>85</v>
      </c>
      <c r="O148" s="36">
        <v>70</v>
      </c>
      <c r="P148" s="36">
        <v>95</v>
      </c>
      <c r="Q148" s="36">
        <v>165</v>
      </c>
      <c r="R148" s="36">
        <v>130</v>
      </c>
    </row>
    <row r="149" spans="1:18">
      <c r="A149" s="1" t="s">
        <v>165</v>
      </c>
      <c r="B149" s="36">
        <v>555</v>
      </c>
      <c r="C149" s="36">
        <v>530</v>
      </c>
      <c r="D149" s="36">
        <v>720</v>
      </c>
      <c r="E149" s="36">
        <v>1330</v>
      </c>
      <c r="F149" s="36">
        <v>610</v>
      </c>
      <c r="G149" s="36">
        <v>455</v>
      </c>
      <c r="H149" s="36">
        <v>1725</v>
      </c>
      <c r="I149" s="36">
        <v>550</v>
      </c>
      <c r="J149" s="36">
        <v>550</v>
      </c>
      <c r="K149" s="36">
        <v>505</v>
      </c>
      <c r="L149" s="36">
        <v>525</v>
      </c>
      <c r="M149" s="36">
        <v>850</v>
      </c>
      <c r="N149" s="36">
        <v>960</v>
      </c>
      <c r="O149" s="36">
        <v>1025</v>
      </c>
      <c r="P149" s="36">
        <v>835</v>
      </c>
      <c r="Q149" s="36">
        <v>1665</v>
      </c>
      <c r="R149" s="36">
        <v>1385</v>
      </c>
    </row>
    <row r="150" spans="1:18">
      <c r="A150" s="1" t="s">
        <v>166</v>
      </c>
      <c r="B150" s="36">
        <v>325</v>
      </c>
      <c r="C150" s="36">
        <v>290</v>
      </c>
      <c r="D150" s="36">
        <v>415</v>
      </c>
      <c r="E150" s="36">
        <v>785</v>
      </c>
      <c r="F150" s="36">
        <v>390</v>
      </c>
      <c r="G150" s="36">
        <v>280</v>
      </c>
      <c r="H150" s="36">
        <v>890</v>
      </c>
      <c r="I150" s="36">
        <v>325</v>
      </c>
      <c r="J150" s="36">
        <v>325</v>
      </c>
      <c r="K150" s="36">
        <v>245</v>
      </c>
      <c r="L150" s="36">
        <v>230</v>
      </c>
      <c r="M150" s="36">
        <v>460</v>
      </c>
      <c r="N150" s="36">
        <v>480</v>
      </c>
      <c r="O150" s="36">
        <v>610</v>
      </c>
      <c r="P150" s="36">
        <v>455</v>
      </c>
      <c r="Q150" s="36">
        <v>1070</v>
      </c>
      <c r="R150" s="36">
        <v>870</v>
      </c>
    </row>
    <row r="151" spans="1:18">
      <c r="A151" s="1" t="s">
        <v>167</v>
      </c>
      <c r="B151" s="36">
        <v>260</v>
      </c>
      <c r="C151" s="36">
        <v>255</v>
      </c>
      <c r="D151" s="36">
        <v>300</v>
      </c>
      <c r="E151" s="36">
        <v>625</v>
      </c>
      <c r="F151" s="36">
        <v>250</v>
      </c>
      <c r="G151" s="36">
        <v>175</v>
      </c>
      <c r="H151" s="36">
        <v>890</v>
      </c>
      <c r="I151" s="36">
        <v>270</v>
      </c>
      <c r="J151" s="36">
        <v>255</v>
      </c>
      <c r="K151" s="36">
        <v>275</v>
      </c>
      <c r="L151" s="36">
        <v>290</v>
      </c>
      <c r="M151" s="36">
        <v>425</v>
      </c>
      <c r="N151" s="36">
        <v>490</v>
      </c>
      <c r="O151" s="36">
        <v>410</v>
      </c>
      <c r="P151" s="36">
        <v>395</v>
      </c>
      <c r="Q151" s="36">
        <v>665</v>
      </c>
      <c r="R151" s="36">
        <v>525</v>
      </c>
    </row>
    <row r="152" spans="1:18">
      <c r="A152" s="1" t="s">
        <v>168</v>
      </c>
      <c r="B152" s="36">
        <v>95</v>
      </c>
      <c r="C152" s="36">
        <v>90</v>
      </c>
      <c r="D152" s="36">
        <v>95</v>
      </c>
      <c r="E152" s="36">
        <v>170</v>
      </c>
      <c r="F152" s="36">
        <v>80</v>
      </c>
      <c r="G152" s="36">
        <v>70</v>
      </c>
      <c r="H152" s="36">
        <v>220</v>
      </c>
      <c r="I152" s="36">
        <v>65</v>
      </c>
      <c r="J152" s="36">
        <v>60</v>
      </c>
      <c r="K152" s="36">
        <v>65</v>
      </c>
      <c r="L152" s="36">
        <v>65</v>
      </c>
      <c r="M152" s="36">
        <v>90</v>
      </c>
      <c r="N152" s="36">
        <v>135</v>
      </c>
      <c r="O152" s="36">
        <v>125</v>
      </c>
      <c r="P152" s="36">
        <v>100</v>
      </c>
      <c r="Q152" s="36">
        <v>195</v>
      </c>
      <c r="R152" s="36">
        <v>190</v>
      </c>
    </row>
    <row r="153" spans="1:18">
      <c r="A153" s="1" t="s">
        <v>169</v>
      </c>
      <c r="B153" s="36">
        <v>155</v>
      </c>
      <c r="C153" s="36">
        <v>140</v>
      </c>
      <c r="D153" s="36">
        <v>190</v>
      </c>
      <c r="E153" s="36">
        <v>365</v>
      </c>
      <c r="F153" s="36">
        <v>185</v>
      </c>
      <c r="G153" s="36">
        <v>105</v>
      </c>
      <c r="H153" s="36">
        <v>530</v>
      </c>
      <c r="I153" s="36">
        <v>160</v>
      </c>
      <c r="J153" s="36">
        <v>150</v>
      </c>
      <c r="K153" s="36">
        <v>145</v>
      </c>
      <c r="L153" s="36">
        <v>155</v>
      </c>
      <c r="M153" s="36">
        <v>210</v>
      </c>
      <c r="N153" s="36">
        <v>280</v>
      </c>
      <c r="O153" s="36">
        <v>305</v>
      </c>
      <c r="P153" s="36">
        <v>190</v>
      </c>
      <c r="Q153" s="36">
        <v>480</v>
      </c>
      <c r="R153" s="36">
        <v>390</v>
      </c>
    </row>
    <row r="154" spans="1:18">
      <c r="A154" s="1" t="s">
        <v>170</v>
      </c>
      <c r="B154" s="36">
        <v>260</v>
      </c>
      <c r="C154" s="36">
        <v>255</v>
      </c>
      <c r="D154" s="36">
        <v>285</v>
      </c>
      <c r="E154" s="36">
        <v>600</v>
      </c>
      <c r="F154" s="36">
        <v>260</v>
      </c>
      <c r="G154" s="36">
        <v>190</v>
      </c>
      <c r="H154" s="36">
        <v>765</v>
      </c>
      <c r="I154" s="36">
        <v>250</v>
      </c>
      <c r="J154" s="36">
        <v>245</v>
      </c>
      <c r="K154" s="36">
        <v>245</v>
      </c>
      <c r="L154" s="36">
        <v>250</v>
      </c>
      <c r="M154" s="36">
        <v>415</v>
      </c>
      <c r="N154" s="36">
        <v>415</v>
      </c>
      <c r="O154" s="36">
        <v>400</v>
      </c>
      <c r="P154" s="36">
        <v>420</v>
      </c>
      <c r="Q154" s="36">
        <v>710</v>
      </c>
      <c r="R154" s="36">
        <v>575</v>
      </c>
    </row>
    <row r="155" spans="1:18">
      <c r="A155" s="1" t="s">
        <v>171</v>
      </c>
      <c r="B155" s="36">
        <v>220</v>
      </c>
      <c r="C155" s="36">
        <v>175</v>
      </c>
      <c r="D155" s="36">
        <v>245</v>
      </c>
      <c r="E155" s="36">
        <v>440</v>
      </c>
      <c r="F155" s="36">
        <v>205</v>
      </c>
      <c r="G155" s="36">
        <v>150</v>
      </c>
      <c r="H155" s="36">
        <v>490</v>
      </c>
      <c r="I155" s="36">
        <v>170</v>
      </c>
      <c r="J155" s="36">
        <v>180</v>
      </c>
      <c r="K155" s="36">
        <v>155</v>
      </c>
      <c r="L155" s="36">
        <v>155</v>
      </c>
      <c r="M155" s="36">
        <v>260</v>
      </c>
      <c r="N155" s="36">
        <v>315</v>
      </c>
      <c r="O155" s="36">
        <v>295</v>
      </c>
      <c r="P155" s="36">
        <v>260</v>
      </c>
      <c r="Q155" s="36">
        <v>545</v>
      </c>
      <c r="R155" s="36">
        <v>465</v>
      </c>
    </row>
    <row r="156" spans="1:18">
      <c r="A156" s="1" t="s">
        <v>172</v>
      </c>
      <c r="B156" s="36">
        <v>45</v>
      </c>
      <c r="C156" s="36">
        <v>65</v>
      </c>
      <c r="D156" s="36">
        <v>90</v>
      </c>
      <c r="E156" s="36">
        <v>175</v>
      </c>
      <c r="F156" s="36">
        <v>70</v>
      </c>
      <c r="G156" s="36">
        <v>80</v>
      </c>
      <c r="H156" s="36">
        <v>215</v>
      </c>
      <c r="I156" s="36">
        <v>80</v>
      </c>
      <c r="J156" s="36">
        <v>65</v>
      </c>
      <c r="K156" s="36">
        <v>40</v>
      </c>
      <c r="L156" s="36">
        <v>25</v>
      </c>
      <c r="M156" s="36">
        <v>90</v>
      </c>
      <c r="N156" s="36">
        <v>95</v>
      </c>
      <c r="O156" s="36">
        <v>145</v>
      </c>
      <c r="P156" s="36">
        <v>80</v>
      </c>
      <c r="Q156" s="36">
        <v>195</v>
      </c>
      <c r="R156" s="36">
        <v>155</v>
      </c>
    </row>
    <row r="157" spans="1:18">
      <c r="A157" s="19" t="s">
        <v>173</v>
      </c>
    </row>
    <row r="158" spans="1:18">
      <c r="A158" s="1" t="s">
        <v>174</v>
      </c>
      <c r="B158" s="36">
        <v>115</v>
      </c>
      <c r="C158" s="36">
        <v>145</v>
      </c>
      <c r="D158" s="36">
        <v>140</v>
      </c>
      <c r="E158" s="36">
        <v>530</v>
      </c>
      <c r="F158" s="36">
        <v>125</v>
      </c>
      <c r="G158" s="36">
        <v>95</v>
      </c>
      <c r="H158" s="36">
        <v>600</v>
      </c>
      <c r="I158" s="36">
        <v>125</v>
      </c>
      <c r="J158" s="36">
        <v>100</v>
      </c>
      <c r="K158" s="36">
        <v>60</v>
      </c>
      <c r="L158" s="36">
        <v>70</v>
      </c>
      <c r="M158" s="36">
        <v>160</v>
      </c>
      <c r="N158" s="36">
        <v>255</v>
      </c>
      <c r="O158" s="36">
        <v>250</v>
      </c>
      <c r="P158" s="36">
        <v>115</v>
      </c>
      <c r="Q158" s="36">
        <v>475</v>
      </c>
      <c r="R158" s="36">
        <v>440</v>
      </c>
    </row>
    <row r="159" spans="1:18">
      <c r="A159" s="1" t="s">
        <v>151</v>
      </c>
      <c r="B159" s="36">
        <v>25</v>
      </c>
      <c r="C159" s="36">
        <v>25</v>
      </c>
      <c r="D159" s="36">
        <v>40</v>
      </c>
      <c r="E159" s="36">
        <v>95</v>
      </c>
      <c r="F159" s="36">
        <v>30</v>
      </c>
      <c r="G159" s="36">
        <v>10</v>
      </c>
      <c r="H159" s="36">
        <v>135</v>
      </c>
      <c r="I159" s="36">
        <v>30</v>
      </c>
      <c r="J159" s="36">
        <v>25</v>
      </c>
      <c r="K159" s="36">
        <v>25</v>
      </c>
      <c r="L159" s="36">
        <v>10</v>
      </c>
      <c r="M159" s="36">
        <v>25</v>
      </c>
      <c r="N159" s="36">
        <v>45</v>
      </c>
      <c r="O159" s="36">
        <v>45</v>
      </c>
      <c r="P159" s="36">
        <v>35</v>
      </c>
      <c r="Q159" s="36">
        <v>80</v>
      </c>
      <c r="R159" s="36">
        <v>100</v>
      </c>
    </row>
    <row r="160" spans="1:18">
      <c r="A160" s="1" t="s">
        <v>152</v>
      </c>
      <c r="B160" s="36">
        <v>80</v>
      </c>
      <c r="C160" s="36">
        <v>90</v>
      </c>
      <c r="D160" s="36">
        <v>80</v>
      </c>
      <c r="E160" s="36">
        <v>345</v>
      </c>
      <c r="F160" s="36">
        <v>70</v>
      </c>
      <c r="G160" s="36">
        <v>60</v>
      </c>
      <c r="H160" s="36">
        <v>390</v>
      </c>
      <c r="I160" s="36">
        <v>70</v>
      </c>
      <c r="J160" s="36">
        <v>70</v>
      </c>
      <c r="K160" s="36">
        <v>20</v>
      </c>
      <c r="L160" s="36">
        <v>35</v>
      </c>
      <c r="M160" s="36">
        <v>120</v>
      </c>
      <c r="N160" s="36">
        <v>175</v>
      </c>
      <c r="O160" s="36">
        <v>165</v>
      </c>
      <c r="P160" s="36">
        <v>60</v>
      </c>
      <c r="Q160" s="36">
        <v>300</v>
      </c>
      <c r="R160" s="36">
        <v>260</v>
      </c>
    </row>
    <row r="161" spans="1:18">
      <c r="A161" s="1" t="s">
        <v>159</v>
      </c>
      <c r="B161" s="36">
        <v>10</v>
      </c>
      <c r="C161" s="36">
        <v>15</v>
      </c>
      <c r="D161" s="36">
        <v>15</v>
      </c>
      <c r="E161" s="36">
        <v>70</v>
      </c>
      <c r="F161" s="36">
        <v>20</v>
      </c>
      <c r="G161" s="36">
        <v>20</v>
      </c>
      <c r="H161" s="36">
        <v>55</v>
      </c>
      <c r="I161" s="36">
        <v>25</v>
      </c>
      <c r="J161" s="36">
        <v>5</v>
      </c>
      <c r="K161" s="36">
        <v>15</v>
      </c>
      <c r="L161" s="36">
        <v>25</v>
      </c>
      <c r="M161" s="36">
        <v>15</v>
      </c>
      <c r="N161" s="36">
        <v>25</v>
      </c>
      <c r="O161" s="36">
        <v>40</v>
      </c>
      <c r="P161" s="36">
        <v>15</v>
      </c>
      <c r="Q161" s="36">
        <v>80</v>
      </c>
      <c r="R161" s="36">
        <v>75</v>
      </c>
    </row>
    <row r="162" spans="1:18">
      <c r="A162" s="1" t="s">
        <v>175</v>
      </c>
      <c r="B162" s="36">
        <v>0</v>
      </c>
      <c r="C162" s="36">
        <v>15</v>
      </c>
      <c r="D162" s="36">
        <v>5</v>
      </c>
      <c r="E162" s="36">
        <v>20</v>
      </c>
      <c r="F162" s="36">
        <v>5</v>
      </c>
      <c r="G162" s="36">
        <v>5</v>
      </c>
      <c r="H162" s="36">
        <v>20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10</v>
      </c>
      <c r="O162" s="36">
        <v>0</v>
      </c>
      <c r="P162" s="36">
        <v>5</v>
      </c>
      <c r="Q162" s="36">
        <v>15</v>
      </c>
      <c r="R162" s="36">
        <v>5</v>
      </c>
    </row>
    <row r="163" spans="1:18">
      <c r="A163" s="1" t="s">
        <v>154</v>
      </c>
      <c r="B163" s="36">
        <v>30</v>
      </c>
      <c r="C163" s="36">
        <v>25</v>
      </c>
      <c r="D163" s="36">
        <v>25</v>
      </c>
      <c r="E163" s="36">
        <v>85</v>
      </c>
      <c r="F163" s="36">
        <v>25</v>
      </c>
      <c r="G163" s="36">
        <v>25</v>
      </c>
      <c r="H163" s="36">
        <v>130</v>
      </c>
      <c r="I163" s="36">
        <v>25</v>
      </c>
      <c r="J163" s="36">
        <v>35</v>
      </c>
      <c r="K163" s="36">
        <v>25</v>
      </c>
      <c r="L163" s="36">
        <v>25</v>
      </c>
      <c r="M163" s="36">
        <v>35</v>
      </c>
      <c r="N163" s="36">
        <v>75</v>
      </c>
      <c r="O163" s="36">
        <v>60</v>
      </c>
      <c r="P163" s="36">
        <v>40</v>
      </c>
      <c r="Q163" s="36">
        <v>70</v>
      </c>
      <c r="R163" s="36">
        <v>110</v>
      </c>
    </row>
    <row r="164" spans="1:18">
      <c r="A164" s="1" t="s">
        <v>155</v>
      </c>
      <c r="B164" s="36">
        <v>85</v>
      </c>
      <c r="C164" s="36">
        <v>120</v>
      </c>
      <c r="D164" s="36">
        <v>115</v>
      </c>
      <c r="E164" s="36">
        <v>445</v>
      </c>
      <c r="F164" s="36">
        <v>100</v>
      </c>
      <c r="G164" s="36">
        <v>70</v>
      </c>
      <c r="H164" s="36">
        <v>470</v>
      </c>
      <c r="I164" s="36">
        <v>100</v>
      </c>
      <c r="J164" s="36">
        <v>65</v>
      </c>
      <c r="K164" s="36">
        <v>35</v>
      </c>
      <c r="L164" s="36">
        <v>45</v>
      </c>
      <c r="M164" s="36">
        <v>125</v>
      </c>
      <c r="N164" s="36">
        <v>180</v>
      </c>
      <c r="O164" s="36">
        <v>190</v>
      </c>
      <c r="P164" s="36">
        <v>75</v>
      </c>
      <c r="Q164" s="36">
        <v>405</v>
      </c>
      <c r="R164" s="36">
        <v>330</v>
      </c>
    </row>
    <row r="165" spans="1:18">
      <c r="A165" s="1" t="s">
        <v>176</v>
      </c>
      <c r="B165" s="36">
        <v>25</v>
      </c>
      <c r="C165" s="36">
        <v>30</v>
      </c>
      <c r="D165" s="36">
        <v>20</v>
      </c>
      <c r="E165" s="36">
        <v>45</v>
      </c>
      <c r="F165" s="36">
        <v>25</v>
      </c>
      <c r="G165" s="36">
        <v>15</v>
      </c>
      <c r="H165" s="36">
        <v>110</v>
      </c>
      <c r="I165" s="36">
        <v>25</v>
      </c>
      <c r="J165" s="36">
        <v>25</v>
      </c>
      <c r="K165" s="36">
        <v>15</v>
      </c>
      <c r="L165" s="36">
        <v>15</v>
      </c>
      <c r="M165" s="36">
        <v>20</v>
      </c>
      <c r="N165" s="36">
        <v>40</v>
      </c>
      <c r="O165" s="36">
        <v>45</v>
      </c>
      <c r="P165" s="36">
        <v>25</v>
      </c>
      <c r="Q165" s="36">
        <v>90</v>
      </c>
      <c r="R165" s="36">
        <v>70</v>
      </c>
    </row>
    <row r="166" spans="1:18">
      <c r="A166" s="1" t="s">
        <v>177</v>
      </c>
      <c r="B166" s="36">
        <v>10</v>
      </c>
      <c r="C166" s="36">
        <v>15</v>
      </c>
      <c r="D166" s="36">
        <v>50</v>
      </c>
      <c r="E166" s="36">
        <v>45</v>
      </c>
      <c r="F166" s="36">
        <v>10</v>
      </c>
      <c r="G166" s="36">
        <v>5</v>
      </c>
      <c r="H166" s="36">
        <v>60</v>
      </c>
      <c r="I166" s="36">
        <v>10</v>
      </c>
      <c r="J166" s="36">
        <v>15</v>
      </c>
      <c r="K166" s="36">
        <v>10</v>
      </c>
      <c r="L166" s="36">
        <v>10</v>
      </c>
      <c r="M166" s="36">
        <v>30</v>
      </c>
      <c r="N166" s="36">
        <v>30</v>
      </c>
      <c r="O166" s="36">
        <v>25</v>
      </c>
      <c r="P166" s="36">
        <v>10</v>
      </c>
      <c r="Q166" s="36">
        <v>40</v>
      </c>
      <c r="R166" s="36">
        <v>45</v>
      </c>
    </row>
    <row r="167" spans="1:18">
      <c r="A167" s="1" t="s">
        <v>178</v>
      </c>
      <c r="B167" s="36">
        <v>10</v>
      </c>
      <c r="C167" s="36">
        <v>10</v>
      </c>
      <c r="D167" s="36">
        <v>10</v>
      </c>
      <c r="E167" s="36">
        <v>80</v>
      </c>
      <c r="F167" s="36">
        <v>5</v>
      </c>
      <c r="G167" s="36">
        <v>5</v>
      </c>
      <c r="H167" s="36">
        <v>85</v>
      </c>
      <c r="I167" s="36">
        <v>20</v>
      </c>
      <c r="J167" s="36">
        <v>5</v>
      </c>
      <c r="K167" s="36">
        <v>20</v>
      </c>
      <c r="L167" s="36">
        <v>15</v>
      </c>
      <c r="M167" s="36">
        <v>20</v>
      </c>
      <c r="N167" s="36">
        <v>50</v>
      </c>
      <c r="O167" s="36">
        <v>35</v>
      </c>
      <c r="P167" s="36">
        <v>25</v>
      </c>
      <c r="Q167" s="36">
        <v>80</v>
      </c>
      <c r="R167" s="36">
        <v>70</v>
      </c>
    </row>
    <row r="168" spans="1:18">
      <c r="A168" s="1" t="s">
        <v>179</v>
      </c>
      <c r="B168" s="36">
        <v>40</v>
      </c>
      <c r="C168" s="36">
        <v>40</v>
      </c>
      <c r="D168" s="36">
        <v>35</v>
      </c>
      <c r="E168" s="36">
        <v>185</v>
      </c>
      <c r="F168" s="36">
        <v>50</v>
      </c>
      <c r="G168" s="36">
        <v>25</v>
      </c>
      <c r="H168" s="36">
        <v>190</v>
      </c>
      <c r="I168" s="36">
        <v>30</v>
      </c>
      <c r="J168" s="36">
        <v>30</v>
      </c>
      <c r="K168" s="36">
        <v>10</v>
      </c>
      <c r="L168" s="36">
        <v>20</v>
      </c>
      <c r="M168" s="36">
        <v>40</v>
      </c>
      <c r="N168" s="36">
        <v>55</v>
      </c>
      <c r="O168" s="36">
        <v>70</v>
      </c>
      <c r="P168" s="36">
        <v>30</v>
      </c>
      <c r="Q168" s="36">
        <v>170</v>
      </c>
      <c r="R168" s="36">
        <v>130</v>
      </c>
    </row>
    <row r="169" spans="1:18">
      <c r="A169" s="1" t="s">
        <v>165</v>
      </c>
      <c r="B169" s="36">
        <v>30</v>
      </c>
      <c r="C169" s="36">
        <v>50</v>
      </c>
      <c r="D169" s="36">
        <v>25</v>
      </c>
      <c r="E169" s="36">
        <v>175</v>
      </c>
      <c r="F169" s="36">
        <v>35</v>
      </c>
      <c r="G169" s="36">
        <v>45</v>
      </c>
      <c r="H169" s="36">
        <v>155</v>
      </c>
      <c r="I169" s="36">
        <v>40</v>
      </c>
      <c r="J169" s="36">
        <v>25</v>
      </c>
      <c r="K169" s="36">
        <v>5</v>
      </c>
      <c r="L169" s="36">
        <v>10</v>
      </c>
      <c r="M169" s="36">
        <v>50</v>
      </c>
      <c r="N169" s="36">
        <v>80</v>
      </c>
      <c r="O169" s="36">
        <v>75</v>
      </c>
      <c r="P169" s="36">
        <v>25</v>
      </c>
      <c r="Q169" s="36">
        <v>95</v>
      </c>
      <c r="R169" s="36">
        <v>125</v>
      </c>
    </row>
    <row r="170" spans="1:18">
      <c r="A170" s="1" t="s">
        <v>180</v>
      </c>
      <c r="B170" s="36">
        <v>15</v>
      </c>
      <c r="C170" s="36">
        <v>30</v>
      </c>
      <c r="D170" s="36">
        <v>15</v>
      </c>
      <c r="E170" s="36">
        <v>25</v>
      </c>
      <c r="F170" s="36">
        <v>15</v>
      </c>
      <c r="G170" s="36">
        <v>5</v>
      </c>
      <c r="H170" s="36">
        <v>55</v>
      </c>
      <c r="I170" s="36">
        <v>20</v>
      </c>
      <c r="J170" s="36">
        <v>0</v>
      </c>
      <c r="K170" s="36">
        <v>15</v>
      </c>
      <c r="L170" s="36">
        <v>10</v>
      </c>
      <c r="M170" s="36">
        <v>5</v>
      </c>
      <c r="N170" s="36">
        <v>10</v>
      </c>
      <c r="O170" s="36">
        <v>20</v>
      </c>
      <c r="P170" s="36">
        <v>15</v>
      </c>
      <c r="Q170" s="36">
        <v>30</v>
      </c>
      <c r="R170" s="36">
        <v>60</v>
      </c>
    </row>
    <row r="171" spans="1:18">
      <c r="A171" s="1" t="s">
        <v>181</v>
      </c>
      <c r="B171" s="36">
        <v>100</v>
      </c>
      <c r="C171" s="36">
        <v>115</v>
      </c>
      <c r="D171" s="36">
        <v>125</v>
      </c>
      <c r="E171" s="36">
        <v>505</v>
      </c>
      <c r="F171" s="36">
        <v>110</v>
      </c>
      <c r="G171" s="36">
        <v>90</v>
      </c>
      <c r="H171" s="36">
        <v>545</v>
      </c>
      <c r="I171" s="36">
        <v>105</v>
      </c>
      <c r="J171" s="36">
        <v>100</v>
      </c>
      <c r="K171" s="36">
        <v>45</v>
      </c>
      <c r="L171" s="36">
        <v>60</v>
      </c>
      <c r="M171" s="36">
        <v>155</v>
      </c>
      <c r="N171" s="36">
        <v>245</v>
      </c>
      <c r="O171" s="36">
        <v>230</v>
      </c>
      <c r="P171" s="36">
        <v>100</v>
      </c>
      <c r="Q171" s="36">
        <v>445</v>
      </c>
      <c r="R171" s="36">
        <v>380</v>
      </c>
    </row>
    <row r="172" spans="1:18">
      <c r="A172" s="1" t="s">
        <v>182</v>
      </c>
      <c r="B172" s="36">
        <v>5</v>
      </c>
      <c r="C172" s="36">
        <v>10</v>
      </c>
      <c r="D172" s="36">
        <v>20</v>
      </c>
      <c r="E172" s="36">
        <v>35</v>
      </c>
      <c r="F172" s="36">
        <v>30</v>
      </c>
      <c r="G172" s="36">
        <v>25</v>
      </c>
      <c r="H172" s="36">
        <v>40</v>
      </c>
      <c r="I172" s="36">
        <v>10</v>
      </c>
      <c r="J172" s="36">
        <v>10</v>
      </c>
      <c r="K172" s="36">
        <v>15</v>
      </c>
      <c r="L172" s="36">
        <v>15</v>
      </c>
      <c r="M172" s="36">
        <v>15</v>
      </c>
      <c r="N172" s="36">
        <v>5</v>
      </c>
      <c r="O172" s="36">
        <v>45</v>
      </c>
      <c r="P172" s="36">
        <v>10</v>
      </c>
      <c r="Q172" s="36">
        <v>45</v>
      </c>
      <c r="R172" s="36">
        <v>30</v>
      </c>
    </row>
    <row r="173" spans="1:18">
      <c r="A173" s="1" t="s">
        <v>183</v>
      </c>
      <c r="B173" s="36">
        <v>80</v>
      </c>
      <c r="C173" s="36">
        <v>90</v>
      </c>
      <c r="D173" s="36">
        <v>85</v>
      </c>
      <c r="E173" s="36">
        <v>330</v>
      </c>
      <c r="F173" s="36">
        <v>70</v>
      </c>
      <c r="G173" s="36">
        <v>65</v>
      </c>
      <c r="H173" s="36">
        <v>370</v>
      </c>
      <c r="I173" s="36">
        <v>85</v>
      </c>
      <c r="J173" s="36">
        <v>50</v>
      </c>
      <c r="K173" s="36">
        <v>20</v>
      </c>
      <c r="L173" s="36">
        <v>25</v>
      </c>
      <c r="M173" s="36">
        <v>80</v>
      </c>
      <c r="N173" s="36">
        <v>160</v>
      </c>
      <c r="O173" s="36">
        <v>130</v>
      </c>
      <c r="P173" s="36">
        <v>55</v>
      </c>
      <c r="Q173" s="36">
        <v>295</v>
      </c>
      <c r="R173" s="36">
        <v>275</v>
      </c>
    </row>
    <row r="174" spans="1:18">
      <c r="A174" s="1" t="s">
        <v>184</v>
      </c>
      <c r="B174" s="36">
        <v>30</v>
      </c>
      <c r="C174" s="36">
        <v>45</v>
      </c>
      <c r="D174" s="36">
        <v>35</v>
      </c>
      <c r="E174" s="36">
        <v>165</v>
      </c>
      <c r="F174" s="36">
        <v>25</v>
      </c>
      <c r="G174" s="36">
        <v>5</v>
      </c>
      <c r="H174" s="36">
        <v>190</v>
      </c>
      <c r="I174" s="36">
        <v>30</v>
      </c>
      <c r="J174" s="36">
        <v>40</v>
      </c>
      <c r="K174" s="36">
        <v>25</v>
      </c>
      <c r="L174" s="36">
        <v>30</v>
      </c>
      <c r="M174" s="36">
        <v>65</v>
      </c>
      <c r="N174" s="36">
        <v>90</v>
      </c>
      <c r="O174" s="36">
        <v>75</v>
      </c>
      <c r="P174" s="36">
        <v>50</v>
      </c>
      <c r="Q174" s="36">
        <v>135</v>
      </c>
      <c r="R174" s="36">
        <v>135</v>
      </c>
    </row>
    <row r="175" spans="1:18">
      <c r="A175" s="1" t="s">
        <v>185</v>
      </c>
      <c r="B175" s="10">
        <v>11414</v>
      </c>
      <c r="C175" s="10">
        <v>9842</v>
      </c>
      <c r="D175" s="9">
        <v>10681</v>
      </c>
      <c r="E175" s="10">
        <v>16515</v>
      </c>
      <c r="F175" s="10">
        <v>16627</v>
      </c>
      <c r="G175" s="9">
        <v>10857</v>
      </c>
      <c r="H175" s="10">
        <v>19959</v>
      </c>
      <c r="I175" s="10">
        <v>10630</v>
      </c>
      <c r="J175" s="10">
        <v>13815</v>
      </c>
      <c r="K175" s="10">
        <v>16295</v>
      </c>
      <c r="L175" s="10">
        <v>15715</v>
      </c>
      <c r="M175" s="10">
        <v>19112</v>
      </c>
      <c r="N175" s="10">
        <v>14698</v>
      </c>
      <c r="O175" s="10">
        <v>13978</v>
      </c>
      <c r="P175" s="10">
        <v>15502</v>
      </c>
      <c r="Q175" s="10">
        <v>15528</v>
      </c>
      <c r="R175" s="10">
        <v>12432</v>
      </c>
    </row>
    <row r="176" spans="1:18">
      <c r="A176" s="1" t="s">
        <v>187</v>
      </c>
      <c r="B176" s="18">
        <v>30</v>
      </c>
      <c r="C176" s="18">
        <v>29.3</v>
      </c>
      <c r="D176" s="42">
        <v>29.7</v>
      </c>
      <c r="E176" s="18">
        <v>28.5</v>
      </c>
      <c r="F176" s="18">
        <v>30.9</v>
      </c>
      <c r="G176" s="42">
        <v>30.6</v>
      </c>
      <c r="H176" s="18">
        <v>29.4</v>
      </c>
      <c r="I176" s="18">
        <v>29.9</v>
      </c>
      <c r="J176" s="18">
        <v>31.5</v>
      </c>
      <c r="K176" s="18">
        <v>31.5</v>
      </c>
      <c r="L176" s="18">
        <v>32</v>
      </c>
      <c r="M176" s="18">
        <v>32.200000000000003</v>
      </c>
      <c r="N176" s="18">
        <v>30.7</v>
      </c>
      <c r="O176" s="18">
        <v>29.8</v>
      </c>
      <c r="P176" s="18">
        <v>31.2</v>
      </c>
      <c r="Q176" s="18">
        <v>28.481373223693517</v>
      </c>
      <c r="R176" s="18">
        <v>28.8</v>
      </c>
    </row>
    <row r="177" spans="1:18">
      <c r="A177" s="1" t="s">
        <v>188</v>
      </c>
      <c r="B177" s="10">
        <f t="shared" ref="B177:R177" si="6">B$175*C177</f>
        <v>0</v>
      </c>
      <c r="C177" s="10">
        <f t="shared" si="6"/>
        <v>0</v>
      </c>
      <c r="D177" s="10">
        <f t="shared" si="6"/>
        <v>0</v>
      </c>
      <c r="E177" s="10">
        <f t="shared" si="6"/>
        <v>0</v>
      </c>
      <c r="F177" s="10">
        <f t="shared" si="6"/>
        <v>0</v>
      </c>
      <c r="G177" s="10">
        <f t="shared" si="6"/>
        <v>0</v>
      </c>
      <c r="H177" s="10">
        <f t="shared" si="6"/>
        <v>0</v>
      </c>
      <c r="I177" s="10">
        <f t="shared" si="6"/>
        <v>0</v>
      </c>
      <c r="J177" s="10">
        <f t="shared" si="6"/>
        <v>0</v>
      </c>
      <c r="K177" s="10">
        <f t="shared" si="6"/>
        <v>0</v>
      </c>
      <c r="L177" s="10">
        <f t="shared" si="6"/>
        <v>0</v>
      </c>
      <c r="M177" s="10">
        <f t="shared" si="6"/>
        <v>0</v>
      </c>
      <c r="N177" s="10">
        <f t="shared" si="6"/>
        <v>0</v>
      </c>
      <c r="O177" s="10">
        <f t="shared" si="6"/>
        <v>0</v>
      </c>
      <c r="P177" s="10">
        <f t="shared" si="6"/>
        <v>0</v>
      </c>
      <c r="Q177" s="10">
        <f t="shared" si="6"/>
        <v>0</v>
      </c>
      <c r="R177" s="10">
        <f t="shared" si="6"/>
        <v>0</v>
      </c>
    </row>
    <row r="178" spans="1:18">
      <c r="A178" s="1" t="s">
        <v>189</v>
      </c>
      <c r="B178" s="10">
        <f t="shared" ref="B178:R178" si="7">B$175*C178</f>
        <v>0</v>
      </c>
      <c r="C178" s="10">
        <f t="shared" si="7"/>
        <v>0</v>
      </c>
      <c r="D178" s="10">
        <f t="shared" si="7"/>
        <v>0</v>
      </c>
      <c r="E178" s="10">
        <f t="shared" si="7"/>
        <v>0</v>
      </c>
      <c r="F178" s="10">
        <f t="shared" si="7"/>
        <v>0</v>
      </c>
      <c r="G178" s="10">
        <f t="shared" si="7"/>
        <v>0</v>
      </c>
      <c r="H178" s="10">
        <f t="shared" si="7"/>
        <v>0</v>
      </c>
      <c r="I178" s="10">
        <f t="shared" si="7"/>
        <v>0</v>
      </c>
      <c r="J178" s="10">
        <f t="shared" si="7"/>
        <v>0</v>
      </c>
      <c r="K178" s="10">
        <f t="shared" si="7"/>
        <v>0</v>
      </c>
      <c r="L178" s="10">
        <f t="shared" si="7"/>
        <v>0</v>
      </c>
      <c r="M178" s="10">
        <f t="shared" si="7"/>
        <v>0</v>
      </c>
      <c r="N178" s="10">
        <f t="shared" si="7"/>
        <v>0</v>
      </c>
      <c r="O178" s="10">
        <f t="shared" si="7"/>
        <v>0</v>
      </c>
      <c r="P178" s="10">
        <f t="shared" si="7"/>
        <v>0</v>
      </c>
      <c r="Q178" s="10">
        <f t="shared" si="7"/>
        <v>0</v>
      </c>
      <c r="R178" s="10">
        <f t="shared" si="7"/>
        <v>0</v>
      </c>
    </row>
    <row r="179" spans="1:18">
      <c r="A179" s="1" t="s">
        <v>190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</row>
    <row r="180" spans="1:18">
      <c r="A180" s="1" t="s">
        <v>191</v>
      </c>
      <c r="B180" s="10">
        <f t="shared" ref="B180:Q185" si="8">B$175*C180</f>
        <v>0</v>
      </c>
      <c r="C180" s="10">
        <f t="shared" si="8"/>
        <v>0</v>
      </c>
      <c r="D180" s="10">
        <f t="shared" si="8"/>
        <v>0</v>
      </c>
      <c r="E180" s="10">
        <f t="shared" si="8"/>
        <v>0</v>
      </c>
      <c r="F180" s="10">
        <f t="shared" si="8"/>
        <v>0</v>
      </c>
      <c r="G180" s="10">
        <f t="shared" si="8"/>
        <v>0</v>
      </c>
      <c r="H180" s="10">
        <f t="shared" si="8"/>
        <v>0</v>
      </c>
      <c r="I180" s="10">
        <f t="shared" si="8"/>
        <v>0</v>
      </c>
      <c r="J180" s="10">
        <f t="shared" si="8"/>
        <v>0</v>
      </c>
      <c r="K180" s="10">
        <f t="shared" si="8"/>
        <v>0</v>
      </c>
      <c r="L180" s="10">
        <f t="shared" si="8"/>
        <v>0</v>
      </c>
      <c r="M180" s="10">
        <f t="shared" si="8"/>
        <v>0</v>
      </c>
      <c r="N180" s="10">
        <f t="shared" si="8"/>
        <v>0</v>
      </c>
      <c r="O180" s="10">
        <f t="shared" si="8"/>
        <v>0</v>
      </c>
      <c r="P180" s="10">
        <f t="shared" si="8"/>
        <v>0</v>
      </c>
      <c r="Q180" s="10">
        <f t="shared" si="8"/>
        <v>0</v>
      </c>
      <c r="R180" s="10">
        <f t="shared" ref="R180:R185" si="9">R$175*S180</f>
        <v>0</v>
      </c>
    </row>
    <row r="181" spans="1:18">
      <c r="A181" s="1" t="s">
        <v>192</v>
      </c>
      <c r="B181" s="10">
        <f t="shared" si="8"/>
        <v>0</v>
      </c>
      <c r="C181" s="10">
        <f t="shared" si="8"/>
        <v>0</v>
      </c>
      <c r="D181" s="10">
        <f t="shared" si="8"/>
        <v>0</v>
      </c>
      <c r="E181" s="10">
        <f t="shared" si="8"/>
        <v>0</v>
      </c>
      <c r="F181" s="10">
        <f t="shared" si="8"/>
        <v>0</v>
      </c>
      <c r="G181" s="10">
        <f t="shared" si="8"/>
        <v>0</v>
      </c>
      <c r="H181" s="10">
        <f t="shared" si="8"/>
        <v>0</v>
      </c>
      <c r="I181" s="10">
        <f t="shared" si="8"/>
        <v>0</v>
      </c>
      <c r="J181" s="10">
        <f t="shared" si="8"/>
        <v>0</v>
      </c>
      <c r="K181" s="10">
        <f t="shared" si="8"/>
        <v>0</v>
      </c>
      <c r="L181" s="10">
        <f t="shared" si="8"/>
        <v>0</v>
      </c>
      <c r="M181" s="10">
        <f t="shared" si="8"/>
        <v>0</v>
      </c>
      <c r="N181" s="10">
        <f t="shared" si="8"/>
        <v>0</v>
      </c>
      <c r="O181" s="10">
        <f t="shared" si="8"/>
        <v>0</v>
      </c>
      <c r="P181" s="10">
        <f t="shared" si="8"/>
        <v>0</v>
      </c>
      <c r="Q181" s="10">
        <f t="shared" si="8"/>
        <v>0</v>
      </c>
      <c r="R181" s="10">
        <f t="shared" si="9"/>
        <v>0</v>
      </c>
    </row>
    <row r="182" spans="1:18">
      <c r="A182" s="1" t="s">
        <v>193</v>
      </c>
      <c r="B182" s="10">
        <f t="shared" si="8"/>
        <v>0</v>
      </c>
      <c r="C182" s="10">
        <f t="shared" si="8"/>
        <v>0</v>
      </c>
      <c r="D182" s="10">
        <f t="shared" si="8"/>
        <v>0</v>
      </c>
      <c r="E182" s="10">
        <f t="shared" si="8"/>
        <v>0</v>
      </c>
      <c r="F182" s="10">
        <f t="shared" si="8"/>
        <v>0</v>
      </c>
      <c r="G182" s="10">
        <f t="shared" si="8"/>
        <v>0</v>
      </c>
      <c r="H182" s="10">
        <f t="shared" si="8"/>
        <v>0</v>
      </c>
      <c r="I182" s="10">
        <f t="shared" si="8"/>
        <v>0</v>
      </c>
      <c r="J182" s="10">
        <f t="shared" si="8"/>
        <v>0</v>
      </c>
      <c r="K182" s="10">
        <f t="shared" si="8"/>
        <v>0</v>
      </c>
      <c r="L182" s="10">
        <f t="shared" si="8"/>
        <v>0</v>
      </c>
      <c r="M182" s="10">
        <f t="shared" si="8"/>
        <v>0</v>
      </c>
      <c r="N182" s="10">
        <f t="shared" si="8"/>
        <v>0</v>
      </c>
      <c r="O182" s="10">
        <f t="shared" si="8"/>
        <v>0</v>
      </c>
      <c r="P182" s="10">
        <f t="shared" si="8"/>
        <v>0</v>
      </c>
      <c r="Q182" s="10">
        <f t="shared" si="8"/>
        <v>0</v>
      </c>
      <c r="R182" s="10">
        <f t="shared" si="9"/>
        <v>0</v>
      </c>
    </row>
    <row r="183" spans="1:18">
      <c r="A183" s="1" t="s">
        <v>194</v>
      </c>
      <c r="B183" s="10">
        <f t="shared" si="8"/>
        <v>0</v>
      </c>
      <c r="C183" s="10">
        <f t="shared" si="8"/>
        <v>0</v>
      </c>
      <c r="D183" s="10">
        <f t="shared" si="8"/>
        <v>0</v>
      </c>
      <c r="E183" s="10">
        <f t="shared" si="8"/>
        <v>0</v>
      </c>
      <c r="F183" s="10">
        <f t="shared" si="8"/>
        <v>0</v>
      </c>
      <c r="G183" s="10">
        <f t="shared" si="8"/>
        <v>0</v>
      </c>
      <c r="H183" s="10">
        <f t="shared" si="8"/>
        <v>0</v>
      </c>
      <c r="I183" s="10">
        <f t="shared" si="8"/>
        <v>0</v>
      </c>
      <c r="J183" s="10">
        <f t="shared" si="8"/>
        <v>0</v>
      </c>
      <c r="K183" s="10">
        <f t="shared" si="8"/>
        <v>0</v>
      </c>
      <c r="L183" s="10">
        <f t="shared" si="8"/>
        <v>0</v>
      </c>
      <c r="M183" s="10">
        <f t="shared" si="8"/>
        <v>0</v>
      </c>
      <c r="N183" s="10">
        <f t="shared" si="8"/>
        <v>0</v>
      </c>
      <c r="O183" s="10">
        <f t="shared" si="8"/>
        <v>0</v>
      </c>
      <c r="P183" s="10">
        <f t="shared" si="8"/>
        <v>0</v>
      </c>
      <c r="Q183" s="10">
        <f t="shared" si="8"/>
        <v>0</v>
      </c>
      <c r="R183" s="10">
        <f t="shared" si="9"/>
        <v>0</v>
      </c>
    </row>
    <row r="184" spans="1:18">
      <c r="A184" s="1" t="s">
        <v>195</v>
      </c>
      <c r="B184" s="10">
        <f t="shared" si="8"/>
        <v>0</v>
      </c>
      <c r="C184" s="10">
        <f t="shared" si="8"/>
        <v>0</v>
      </c>
      <c r="D184" s="10">
        <f t="shared" si="8"/>
        <v>0</v>
      </c>
      <c r="E184" s="10">
        <f t="shared" si="8"/>
        <v>0</v>
      </c>
      <c r="F184" s="10">
        <f t="shared" si="8"/>
        <v>0</v>
      </c>
      <c r="G184" s="10">
        <f t="shared" si="8"/>
        <v>0</v>
      </c>
      <c r="H184" s="10">
        <f t="shared" si="8"/>
        <v>0</v>
      </c>
      <c r="I184" s="10">
        <f t="shared" si="8"/>
        <v>0</v>
      </c>
      <c r="J184" s="10">
        <f t="shared" si="8"/>
        <v>0</v>
      </c>
      <c r="K184" s="10">
        <f t="shared" si="8"/>
        <v>0</v>
      </c>
      <c r="L184" s="10">
        <f t="shared" si="8"/>
        <v>0</v>
      </c>
      <c r="M184" s="10">
        <f t="shared" si="8"/>
        <v>0</v>
      </c>
      <c r="N184" s="10">
        <f t="shared" si="8"/>
        <v>0</v>
      </c>
      <c r="O184" s="10">
        <f t="shared" si="8"/>
        <v>0</v>
      </c>
      <c r="P184" s="10">
        <f t="shared" si="8"/>
        <v>0</v>
      </c>
      <c r="Q184" s="10">
        <f t="shared" si="8"/>
        <v>0</v>
      </c>
      <c r="R184" s="10">
        <f t="shared" si="9"/>
        <v>0</v>
      </c>
    </row>
    <row r="185" spans="1:18">
      <c r="A185" s="1" t="s">
        <v>196</v>
      </c>
      <c r="B185" s="10">
        <f t="shared" si="8"/>
        <v>0</v>
      </c>
      <c r="C185" s="10">
        <f t="shared" si="8"/>
        <v>0</v>
      </c>
      <c r="D185" s="10">
        <f t="shared" si="8"/>
        <v>0</v>
      </c>
      <c r="E185" s="10">
        <f t="shared" si="8"/>
        <v>0</v>
      </c>
      <c r="F185" s="10">
        <f t="shared" si="8"/>
        <v>0</v>
      </c>
      <c r="G185" s="10">
        <f t="shared" si="8"/>
        <v>0</v>
      </c>
      <c r="H185" s="10">
        <f t="shared" si="8"/>
        <v>0</v>
      </c>
      <c r="I185" s="10">
        <f t="shared" si="8"/>
        <v>0</v>
      </c>
      <c r="J185" s="10">
        <f t="shared" si="8"/>
        <v>0</v>
      </c>
      <c r="K185" s="10">
        <f t="shared" si="8"/>
        <v>0</v>
      </c>
      <c r="L185" s="10">
        <f t="shared" si="8"/>
        <v>0</v>
      </c>
      <c r="M185" s="10">
        <f t="shared" si="8"/>
        <v>0</v>
      </c>
      <c r="N185" s="10">
        <f t="shared" si="8"/>
        <v>0</v>
      </c>
      <c r="O185" s="10">
        <f t="shared" si="8"/>
        <v>0</v>
      </c>
      <c r="P185" s="10">
        <f t="shared" si="8"/>
        <v>0</v>
      </c>
      <c r="Q185" s="10">
        <f t="shared" si="8"/>
        <v>0</v>
      </c>
      <c r="R185" s="10">
        <f t="shared" si="9"/>
        <v>0</v>
      </c>
    </row>
    <row r="186" spans="1:18">
      <c r="A186" s="1" t="s">
        <v>197</v>
      </c>
      <c r="B186" s="45"/>
      <c r="C186" s="45"/>
      <c r="D186" s="46"/>
      <c r="E186" s="45"/>
      <c r="F186" s="45"/>
      <c r="G186" s="46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1:18">
      <c r="A187" s="1" t="s">
        <v>198</v>
      </c>
      <c r="B187" s="47">
        <v>48101.3</v>
      </c>
      <c r="C187" s="47">
        <v>44342.9</v>
      </c>
      <c r="D187" s="49">
        <v>40711.9</v>
      </c>
      <c r="E187" s="47">
        <v>33742.5</v>
      </c>
      <c r="F187" s="47">
        <v>47938.7</v>
      </c>
      <c r="G187" s="49">
        <v>47096.2</v>
      </c>
      <c r="H187" s="47">
        <v>27167.5</v>
      </c>
      <c r="I187" s="47">
        <v>48692.9</v>
      </c>
      <c r="J187" s="47">
        <v>38536.5</v>
      </c>
      <c r="K187" s="47">
        <v>45659</v>
      </c>
      <c r="L187" s="47">
        <v>40478.699999999997</v>
      </c>
      <c r="M187" s="47">
        <v>33368.1</v>
      </c>
      <c r="N187" s="47">
        <v>34405</v>
      </c>
      <c r="O187" s="47">
        <v>34064.199999999997</v>
      </c>
      <c r="P187" s="47">
        <v>41003.599999999999</v>
      </c>
      <c r="Q187" s="47">
        <v>34572.400000000001</v>
      </c>
      <c r="R187" s="47">
        <v>34329.599999999999</v>
      </c>
    </row>
    <row r="188" spans="1:18">
      <c r="A188" s="1" t="s">
        <v>199</v>
      </c>
      <c r="B188" s="10">
        <f t="shared" ref="B188:Q197" si="10">B$175*C188</f>
        <v>0</v>
      </c>
      <c r="C188" s="10">
        <f t="shared" si="10"/>
        <v>0</v>
      </c>
      <c r="D188" s="10">
        <f t="shared" si="10"/>
        <v>0</v>
      </c>
      <c r="E188" s="10">
        <f t="shared" si="10"/>
        <v>0</v>
      </c>
      <c r="F188" s="10">
        <f t="shared" si="10"/>
        <v>0</v>
      </c>
      <c r="G188" s="10">
        <f t="shared" si="10"/>
        <v>0</v>
      </c>
      <c r="H188" s="10">
        <f t="shared" si="10"/>
        <v>0</v>
      </c>
      <c r="I188" s="10">
        <f t="shared" si="10"/>
        <v>0</v>
      </c>
      <c r="J188" s="10">
        <f t="shared" si="10"/>
        <v>0</v>
      </c>
      <c r="K188" s="10">
        <f t="shared" si="10"/>
        <v>0</v>
      </c>
      <c r="L188" s="10">
        <f t="shared" si="10"/>
        <v>0</v>
      </c>
      <c r="M188" s="10">
        <f t="shared" si="10"/>
        <v>0</v>
      </c>
      <c r="N188" s="10">
        <f t="shared" si="10"/>
        <v>0</v>
      </c>
      <c r="O188" s="10">
        <f t="shared" si="10"/>
        <v>0</v>
      </c>
      <c r="P188" s="10">
        <f t="shared" si="10"/>
        <v>0</v>
      </c>
      <c r="Q188" s="10">
        <f t="shared" si="10"/>
        <v>0</v>
      </c>
      <c r="R188" s="10">
        <f t="shared" ref="R188:R197" si="11">R$175*S188</f>
        <v>0</v>
      </c>
    </row>
    <row r="189" spans="1:18">
      <c r="A189" s="1" t="s">
        <v>200</v>
      </c>
      <c r="B189" s="10">
        <f t="shared" si="10"/>
        <v>0</v>
      </c>
      <c r="C189" s="10">
        <f t="shared" si="10"/>
        <v>0</v>
      </c>
      <c r="D189" s="10">
        <f t="shared" si="10"/>
        <v>0</v>
      </c>
      <c r="E189" s="10">
        <f t="shared" si="10"/>
        <v>0</v>
      </c>
      <c r="F189" s="10">
        <f t="shared" si="10"/>
        <v>0</v>
      </c>
      <c r="G189" s="10">
        <f t="shared" si="10"/>
        <v>0</v>
      </c>
      <c r="H189" s="10">
        <f t="shared" si="10"/>
        <v>0</v>
      </c>
      <c r="I189" s="10">
        <f t="shared" si="10"/>
        <v>0</v>
      </c>
      <c r="J189" s="10">
        <f t="shared" si="10"/>
        <v>0</v>
      </c>
      <c r="K189" s="10">
        <f t="shared" si="10"/>
        <v>0</v>
      </c>
      <c r="L189" s="10">
        <f t="shared" si="10"/>
        <v>0</v>
      </c>
      <c r="M189" s="10">
        <f t="shared" si="10"/>
        <v>0</v>
      </c>
      <c r="N189" s="10">
        <f t="shared" si="10"/>
        <v>0</v>
      </c>
      <c r="O189" s="10">
        <f t="shared" si="10"/>
        <v>0</v>
      </c>
      <c r="P189" s="10">
        <f t="shared" si="10"/>
        <v>0</v>
      </c>
      <c r="Q189" s="10">
        <f t="shared" si="10"/>
        <v>0</v>
      </c>
      <c r="R189" s="10">
        <f t="shared" si="11"/>
        <v>0</v>
      </c>
    </row>
    <row r="190" spans="1:18">
      <c r="A190" s="1" t="s">
        <v>201</v>
      </c>
      <c r="B190" s="10">
        <f t="shared" si="10"/>
        <v>0</v>
      </c>
      <c r="C190" s="10">
        <f t="shared" si="10"/>
        <v>0</v>
      </c>
      <c r="D190" s="10">
        <f t="shared" si="10"/>
        <v>0</v>
      </c>
      <c r="E190" s="10">
        <f t="shared" si="10"/>
        <v>0</v>
      </c>
      <c r="F190" s="10">
        <f t="shared" si="10"/>
        <v>0</v>
      </c>
      <c r="G190" s="10">
        <f t="shared" si="10"/>
        <v>0</v>
      </c>
      <c r="H190" s="10">
        <f t="shared" si="10"/>
        <v>0</v>
      </c>
      <c r="I190" s="10">
        <f t="shared" si="10"/>
        <v>0</v>
      </c>
      <c r="J190" s="10">
        <f t="shared" si="10"/>
        <v>0</v>
      </c>
      <c r="K190" s="10">
        <f t="shared" si="10"/>
        <v>0</v>
      </c>
      <c r="L190" s="10">
        <f t="shared" si="10"/>
        <v>0</v>
      </c>
      <c r="M190" s="10">
        <f t="shared" si="10"/>
        <v>0</v>
      </c>
      <c r="N190" s="10">
        <f t="shared" si="10"/>
        <v>0</v>
      </c>
      <c r="O190" s="10">
        <f t="shared" si="10"/>
        <v>0</v>
      </c>
      <c r="P190" s="10">
        <f t="shared" si="10"/>
        <v>0</v>
      </c>
      <c r="Q190" s="10">
        <f t="shared" si="10"/>
        <v>0</v>
      </c>
      <c r="R190" s="10">
        <f t="shared" si="11"/>
        <v>0</v>
      </c>
    </row>
    <row r="191" spans="1:18">
      <c r="A191" s="1" t="s">
        <v>202</v>
      </c>
      <c r="B191" s="10">
        <f t="shared" si="10"/>
        <v>0</v>
      </c>
      <c r="C191" s="10">
        <f t="shared" si="10"/>
        <v>0</v>
      </c>
      <c r="D191" s="10">
        <f t="shared" si="10"/>
        <v>0</v>
      </c>
      <c r="E191" s="10">
        <f t="shared" si="10"/>
        <v>0</v>
      </c>
      <c r="F191" s="10">
        <f t="shared" si="10"/>
        <v>0</v>
      </c>
      <c r="G191" s="10">
        <f t="shared" si="10"/>
        <v>0</v>
      </c>
      <c r="H191" s="10">
        <f t="shared" si="10"/>
        <v>0</v>
      </c>
      <c r="I191" s="10">
        <f t="shared" si="10"/>
        <v>0</v>
      </c>
      <c r="J191" s="10">
        <f t="shared" si="10"/>
        <v>0</v>
      </c>
      <c r="K191" s="10">
        <f t="shared" si="10"/>
        <v>0</v>
      </c>
      <c r="L191" s="10">
        <f t="shared" si="10"/>
        <v>0</v>
      </c>
      <c r="M191" s="10">
        <f t="shared" si="10"/>
        <v>0</v>
      </c>
      <c r="N191" s="10">
        <f t="shared" si="10"/>
        <v>0</v>
      </c>
      <c r="O191" s="10">
        <f t="shared" si="10"/>
        <v>0</v>
      </c>
      <c r="P191" s="10">
        <f t="shared" si="10"/>
        <v>0</v>
      </c>
      <c r="Q191" s="10">
        <f t="shared" si="10"/>
        <v>0</v>
      </c>
      <c r="R191" s="10">
        <f t="shared" si="11"/>
        <v>0</v>
      </c>
    </row>
    <row r="192" spans="1:18">
      <c r="A192" s="1" t="s">
        <v>203</v>
      </c>
      <c r="B192" s="10">
        <f t="shared" si="10"/>
        <v>0</v>
      </c>
      <c r="C192" s="10">
        <f t="shared" si="10"/>
        <v>0</v>
      </c>
      <c r="D192" s="10">
        <f t="shared" si="10"/>
        <v>0</v>
      </c>
      <c r="E192" s="10">
        <f t="shared" si="10"/>
        <v>0</v>
      </c>
      <c r="F192" s="10">
        <f t="shared" si="10"/>
        <v>0</v>
      </c>
      <c r="G192" s="10">
        <f t="shared" si="10"/>
        <v>0</v>
      </c>
      <c r="H192" s="10">
        <f t="shared" si="10"/>
        <v>0</v>
      </c>
      <c r="I192" s="10">
        <f t="shared" si="10"/>
        <v>0</v>
      </c>
      <c r="J192" s="10">
        <f t="shared" si="10"/>
        <v>0</v>
      </c>
      <c r="K192" s="10">
        <f t="shared" si="10"/>
        <v>0</v>
      </c>
      <c r="L192" s="10">
        <f t="shared" si="10"/>
        <v>0</v>
      </c>
      <c r="M192" s="10">
        <f t="shared" si="10"/>
        <v>0</v>
      </c>
      <c r="N192" s="10">
        <f t="shared" si="10"/>
        <v>0</v>
      </c>
      <c r="O192" s="10">
        <f t="shared" si="10"/>
        <v>0</v>
      </c>
      <c r="P192" s="10">
        <f t="shared" si="10"/>
        <v>0</v>
      </c>
      <c r="Q192" s="10">
        <f t="shared" si="10"/>
        <v>0</v>
      </c>
      <c r="R192" s="10">
        <f t="shared" si="11"/>
        <v>0</v>
      </c>
    </row>
    <row r="193" spans="1:18">
      <c r="A193" s="1" t="s">
        <v>204</v>
      </c>
      <c r="B193" s="10">
        <f t="shared" si="10"/>
        <v>0</v>
      </c>
      <c r="C193" s="10">
        <f t="shared" si="10"/>
        <v>0</v>
      </c>
      <c r="D193" s="10">
        <f t="shared" si="10"/>
        <v>0</v>
      </c>
      <c r="E193" s="10">
        <f t="shared" si="10"/>
        <v>0</v>
      </c>
      <c r="F193" s="10">
        <f t="shared" si="10"/>
        <v>0</v>
      </c>
      <c r="G193" s="10">
        <f t="shared" si="10"/>
        <v>0</v>
      </c>
      <c r="H193" s="10">
        <f t="shared" si="10"/>
        <v>0</v>
      </c>
      <c r="I193" s="10">
        <f t="shared" si="10"/>
        <v>0</v>
      </c>
      <c r="J193" s="10">
        <f t="shared" si="10"/>
        <v>0</v>
      </c>
      <c r="K193" s="10">
        <f t="shared" si="10"/>
        <v>0</v>
      </c>
      <c r="L193" s="10">
        <f t="shared" si="10"/>
        <v>0</v>
      </c>
      <c r="M193" s="10">
        <f t="shared" si="10"/>
        <v>0</v>
      </c>
      <c r="N193" s="10">
        <f t="shared" si="10"/>
        <v>0</v>
      </c>
      <c r="O193" s="10">
        <f t="shared" si="10"/>
        <v>0</v>
      </c>
      <c r="P193" s="10">
        <f t="shared" si="10"/>
        <v>0</v>
      </c>
      <c r="Q193" s="10">
        <f t="shared" si="10"/>
        <v>0</v>
      </c>
      <c r="R193" s="10">
        <f t="shared" si="11"/>
        <v>0</v>
      </c>
    </row>
    <row r="194" spans="1:18">
      <c r="A194" s="1" t="s">
        <v>205</v>
      </c>
      <c r="B194" s="10">
        <f t="shared" si="10"/>
        <v>0</v>
      </c>
      <c r="C194" s="10">
        <f t="shared" si="10"/>
        <v>0</v>
      </c>
      <c r="D194" s="10">
        <f t="shared" si="10"/>
        <v>0</v>
      </c>
      <c r="E194" s="10">
        <f t="shared" si="10"/>
        <v>0</v>
      </c>
      <c r="F194" s="10">
        <f t="shared" si="10"/>
        <v>0</v>
      </c>
      <c r="G194" s="10">
        <f t="shared" si="10"/>
        <v>0</v>
      </c>
      <c r="H194" s="10">
        <f t="shared" si="10"/>
        <v>0</v>
      </c>
      <c r="I194" s="10">
        <f t="shared" si="10"/>
        <v>0</v>
      </c>
      <c r="J194" s="10">
        <f t="shared" si="10"/>
        <v>0</v>
      </c>
      <c r="K194" s="10">
        <f t="shared" si="10"/>
        <v>0</v>
      </c>
      <c r="L194" s="10">
        <f t="shared" si="10"/>
        <v>0</v>
      </c>
      <c r="M194" s="10">
        <f t="shared" si="10"/>
        <v>0</v>
      </c>
      <c r="N194" s="10">
        <f t="shared" si="10"/>
        <v>0</v>
      </c>
      <c r="O194" s="10">
        <f t="shared" si="10"/>
        <v>0</v>
      </c>
      <c r="P194" s="10">
        <f t="shared" si="10"/>
        <v>0</v>
      </c>
      <c r="Q194" s="10">
        <f t="shared" si="10"/>
        <v>0</v>
      </c>
      <c r="R194" s="10">
        <f t="shared" si="11"/>
        <v>0</v>
      </c>
    </row>
    <row r="195" spans="1:18">
      <c r="A195" s="1" t="s">
        <v>206</v>
      </c>
      <c r="B195" s="10">
        <f t="shared" si="10"/>
        <v>0</v>
      </c>
      <c r="C195" s="10">
        <f t="shared" si="10"/>
        <v>0</v>
      </c>
      <c r="D195" s="10">
        <f t="shared" si="10"/>
        <v>0</v>
      </c>
      <c r="E195" s="10">
        <f t="shared" si="10"/>
        <v>0</v>
      </c>
      <c r="F195" s="10">
        <f t="shared" si="10"/>
        <v>0</v>
      </c>
      <c r="G195" s="10">
        <f t="shared" si="10"/>
        <v>0</v>
      </c>
      <c r="H195" s="10">
        <f t="shared" si="10"/>
        <v>0</v>
      </c>
      <c r="I195" s="10">
        <f t="shared" si="10"/>
        <v>0</v>
      </c>
      <c r="J195" s="10">
        <f t="shared" si="10"/>
        <v>0</v>
      </c>
      <c r="K195" s="10">
        <f t="shared" si="10"/>
        <v>0</v>
      </c>
      <c r="L195" s="10">
        <f t="shared" si="10"/>
        <v>0</v>
      </c>
      <c r="M195" s="10">
        <f t="shared" si="10"/>
        <v>0</v>
      </c>
      <c r="N195" s="10">
        <f t="shared" si="10"/>
        <v>0</v>
      </c>
      <c r="O195" s="10">
        <f t="shared" si="10"/>
        <v>0</v>
      </c>
      <c r="P195" s="10">
        <f t="shared" si="10"/>
        <v>0</v>
      </c>
      <c r="Q195" s="10">
        <f t="shared" si="10"/>
        <v>0</v>
      </c>
      <c r="R195" s="10">
        <f t="shared" si="11"/>
        <v>0</v>
      </c>
    </row>
    <row r="196" spans="1:18">
      <c r="A196" s="1" t="s">
        <v>207</v>
      </c>
      <c r="B196" s="10">
        <f t="shared" si="10"/>
        <v>0</v>
      </c>
      <c r="C196" s="10">
        <f t="shared" si="10"/>
        <v>0</v>
      </c>
      <c r="D196" s="10">
        <f t="shared" si="10"/>
        <v>0</v>
      </c>
      <c r="E196" s="10">
        <f t="shared" si="10"/>
        <v>0</v>
      </c>
      <c r="F196" s="10">
        <f t="shared" si="10"/>
        <v>0</v>
      </c>
      <c r="G196" s="10">
        <f t="shared" si="10"/>
        <v>0</v>
      </c>
      <c r="H196" s="10">
        <f t="shared" si="10"/>
        <v>0</v>
      </c>
      <c r="I196" s="10">
        <f t="shared" si="10"/>
        <v>0</v>
      </c>
      <c r="J196" s="10">
        <f t="shared" si="10"/>
        <v>0</v>
      </c>
      <c r="K196" s="10">
        <f t="shared" si="10"/>
        <v>0</v>
      </c>
      <c r="L196" s="10">
        <f t="shared" si="10"/>
        <v>0</v>
      </c>
      <c r="M196" s="10">
        <f t="shared" si="10"/>
        <v>0</v>
      </c>
      <c r="N196" s="10">
        <f t="shared" si="10"/>
        <v>0</v>
      </c>
      <c r="O196" s="10">
        <f t="shared" si="10"/>
        <v>0</v>
      </c>
      <c r="P196" s="10">
        <f t="shared" si="10"/>
        <v>0</v>
      </c>
      <c r="Q196" s="10">
        <f t="shared" si="10"/>
        <v>0</v>
      </c>
      <c r="R196" s="10">
        <f t="shared" si="11"/>
        <v>0</v>
      </c>
    </row>
    <row r="197" spans="1:18">
      <c r="A197" s="1" t="s">
        <v>208</v>
      </c>
      <c r="B197" s="10">
        <f t="shared" si="10"/>
        <v>0</v>
      </c>
      <c r="C197" s="10">
        <f t="shared" si="10"/>
        <v>0</v>
      </c>
      <c r="D197" s="10">
        <f t="shared" si="10"/>
        <v>0</v>
      </c>
      <c r="E197" s="10">
        <f t="shared" si="10"/>
        <v>0</v>
      </c>
      <c r="F197" s="10">
        <f t="shared" si="10"/>
        <v>0</v>
      </c>
      <c r="G197" s="10">
        <f t="shared" si="10"/>
        <v>0</v>
      </c>
      <c r="H197" s="10">
        <f t="shared" si="10"/>
        <v>0</v>
      </c>
      <c r="I197" s="10">
        <f t="shared" si="10"/>
        <v>0</v>
      </c>
      <c r="J197" s="10">
        <f t="shared" si="10"/>
        <v>0</v>
      </c>
      <c r="K197" s="10">
        <f t="shared" si="10"/>
        <v>0</v>
      </c>
      <c r="L197" s="10">
        <f t="shared" si="10"/>
        <v>0</v>
      </c>
      <c r="M197" s="10">
        <f t="shared" si="10"/>
        <v>0</v>
      </c>
      <c r="N197" s="10">
        <f t="shared" si="10"/>
        <v>0</v>
      </c>
      <c r="O197" s="10">
        <f t="shared" si="10"/>
        <v>0</v>
      </c>
      <c r="P197" s="10">
        <f t="shared" si="10"/>
        <v>0</v>
      </c>
      <c r="Q197" s="10">
        <f t="shared" si="10"/>
        <v>0</v>
      </c>
      <c r="R197" s="10">
        <f t="shared" si="11"/>
        <v>0</v>
      </c>
    </row>
    <row r="198" spans="1:18">
      <c r="A198" s="1" t="s">
        <v>209</v>
      </c>
      <c r="B198" s="47">
        <v>206731</v>
      </c>
      <c r="C198" s="47">
        <v>189702</v>
      </c>
      <c r="D198" s="49">
        <v>161081</v>
      </c>
      <c r="E198" s="47">
        <v>133310</v>
      </c>
      <c r="F198" s="47">
        <v>218020</v>
      </c>
      <c r="G198" s="49">
        <v>202790</v>
      </c>
      <c r="H198" s="47">
        <v>97372</v>
      </c>
      <c r="I198" s="47">
        <v>218618</v>
      </c>
      <c r="J198" s="47">
        <v>152668</v>
      </c>
      <c r="K198" s="47">
        <v>207641</v>
      </c>
      <c r="L198" s="47">
        <v>174517</v>
      </c>
      <c r="M198" s="47">
        <v>116364</v>
      </c>
      <c r="N198" s="47">
        <v>121574</v>
      </c>
      <c r="O198" s="47">
        <v>127348</v>
      </c>
      <c r="P198" s="47">
        <v>179826</v>
      </c>
      <c r="Q198" s="47">
        <v>135456</v>
      </c>
      <c r="R198" s="47">
        <v>135009</v>
      </c>
    </row>
    <row r="199" spans="1:18">
      <c r="A199" s="1" t="s">
        <v>210</v>
      </c>
      <c r="B199" s="17">
        <f t="shared" ref="B199:R199" si="12">B198/B187</f>
        <v>4.2978256304923148</v>
      </c>
      <c r="C199" s="17">
        <f t="shared" si="12"/>
        <v>4.2780693188763026</v>
      </c>
      <c r="D199" s="17">
        <f t="shared" si="12"/>
        <v>3.9566072819003777</v>
      </c>
      <c r="E199" s="17">
        <f t="shared" si="12"/>
        <v>3.9508038823442249</v>
      </c>
      <c r="F199" s="17">
        <f t="shared" si="12"/>
        <v>4.5478913696032643</v>
      </c>
      <c r="G199" s="17">
        <f t="shared" si="12"/>
        <v>4.3058675646867481</v>
      </c>
      <c r="H199" s="17">
        <f t="shared" si="12"/>
        <v>3.5841354559676084</v>
      </c>
      <c r="I199" s="17">
        <f t="shared" si="12"/>
        <v>4.4897305356633099</v>
      </c>
      <c r="J199" s="17">
        <f t="shared" si="12"/>
        <v>3.9616467504833079</v>
      </c>
      <c r="K199" s="17">
        <f t="shared" si="12"/>
        <v>4.5476466852099255</v>
      </c>
      <c r="L199" s="17">
        <f t="shared" si="12"/>
        <v>4.3113291681798085</v>
      </c>
      <c r="M199" s="17">
        <f t="shared" si="12"/>
        <v>3.4872827640770678</v>
      </c>
      <c r="N199" s="17">
        <f t="shared" si="12"/>
        <v>3.533614300247057</v>
      </c>
      <c r="O199" s="17">
        <f t="shared" si="12"/>
        <v>3.7384703001978621</v>
      </c>
      <c r="P199" s="17">
        <f t="shared" si="12"/>
        <v>4.3856149216166385</v>
      </c>
      <c r="Q199" s="17">
        <f t="shared" si="12"/>
        <v>3.9180386666820932</v>
      </c>
      <c r="R199" s="17">
        <f t="shared" si="12"/>
        <v>3.9327286073825505</v>
      </c>
    </row>
    <row r="200" spans="1:18">
      <c r="A200" s="1" t="s">
        <v>211</v>
      </c>
      <c r="B200" s="18"/>
      <c r="C200" s="18"/>
      <c r="D200" s="42"/>
      <c r="E200" s="18"/>
      <c r="F200" s="18"/>
      <c r="G200" s="4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</row>
    <row r="201" spans="1:18">
      <c r="A201" s="44" t="s">
        <v>212</v>
      </c>
      <c r="B201" s="10">
        <f t="shared" ref="B201:R201" si="13">B$175*C201</f>
        <v>0</v>
      </c>
      <c r="C201" s="10">
        <f t="shared" si="13"/>
        <v>0</v>
      </c>
      <c r="D201" s="10">
        <f t="shared" si="13"/>
        <v>0</v>
      </c>
      <c r="E201" s="10">
        <f t="shared" si="13"/>
        <v>0</v>
      </c>
      <c r="F201" s="10">
        <f t="shared" si="13"/>
        <v>0</v>
      </c>
      <c r="G201" s="10">
        <f t="shared" si="13"/>
        <v>0</v>
      </c>
      <c r="H201" s="10">
        <f t="shared" si="13"/>
        <v>0</v>
      </c>
      <c r="I201" s="10">
        <f t="shared" si="13"/>
        <v>0</v>
      </c>
      <c r="J201" s="10">
        <f t="shared" si="13"/>
        <v>0</v>
      </c>
      <c r="K201" s="10">
        <f t="shared" si="13"/>
        <v>0</v>
      </c>
      <c r="L201" s="10">
        <f t="shared" si="13"/>
        <v>0</v>
      </c>
      <c r="M201" s="10">
        <f t="shared" si="13"/>
        <v>0</v>
      </c>
      <c r="N201" s="10">
        <f t="shared" si="13"/>
        <v>0</v>
      </c>
      <c r="O201" s="10">
        <f t="shared" si="13"/>
        <v>0</v>
      </c>
      <c r="P201" s="10">
        <f t="shared" si="13"/>
        <v>0</v>
      </c>
      <c r="Q201" s="10">
        <f t="shared" si="13"/>
        <v>0</v>
      </c>
      <c r="R201" s="10">
        <f t="shared" si="13"/>
        <v>0</v>
      </c>
    </row>
    <row r="202" spans="1:18">
      <c r="A202" s="44" t="s">
        <v>213</v>
      </c>
      <c r="B202" s="10">
        <f t="shared" ref="B202:R202" si="14">B$175*C202</f>
        <v>0</v>
      </c>
      <c r="C202" s="10">
        <f t="shared" si="14"/>
        <v>0</v>
      </c>
      <c r="D202" s="10">
        <f t="shared" si="14"/>
        <v>0</v>
      </c>
      <c r="E202" s="10">
        <f t="shared" si="14"/>
        <v>0</v>
      </c>
      <c r="F202" s="10">
        <f t="shared" si="14"/>
        <v>0</v>
      </c>
      <c r="G202" s="10">
        <f t="shared" si="14"/>
        <v>0</v>
      </c>
      <c r="H202" s="10">
        <f t="shared" si="14"/>
        <v>0</v>
      </c>
      <c r="I202" s="10">
        <f t="shared" si="14"/>
        <v>0</v>
      </c>
      <c r="J202" s="10">
        <f t="shared" si="14"/>
        <v>0</v>
      </c>
      <c r="K202" s="10">
        <f t="shared" si="14"/>
        <v>0</v>
      </c>
      <c r="L202" s="10">
        <f t="shared" si="14"/>
        <v>0</v>
      </c>
      <c r="M202" s="10">
        <f t="shared" si="14"/>
        <v>0</v>
      </c>
      <c r="N202" s="10">
        <f t="shared" si="14"/>
        <v>0</v>
      </c>
      <c r="O202" s="10">
        <f t="shared" si="14"/>
        <v>0</v>
      </c>
      <c r="P202" s="10">
        <f t="shared" si="14"/>
        <v>0</v>
      </c>
      <c r="Q202" s="10">
        <f t="shared" si="14"/>
        <v>0</v>
      </c>
      <c r="R202" s="10">
        <f t="shared" si="14"/>
        <v>0</v>
      </c>
    </row>
    <row r="203" spans="1:18">
      <c r="A203" s="44" t="s">
        <v>214</v>
      </c>
      <c r="B203" s="10">
        <f t="shared" ref="B203:R203" si="15">B$175*C203</f>
        <v>0</v>
      </c>
      <c r="C203" s="10">
        <f t="shared" si="15"/>
        <v>0</v>
      </c>
      <c r="D203" s="10">
        <f t="shared" si="15"/>
        <v>0</v>
      </c>
      <c r="E203" s="10">
        <f t="shared" si="15"/>
        <v>0</v>
      </c>
      <c r="F203" s="10">
        <f t="shared" si="15"/>
        <v>0</v>
      </c>
      <c r="G203" s="10">
        <f t="shared" si="15"/>
        <v>0</v>
      </c>
      <c r="H203" s="10">
        <f t="shared" si="15"/>
        <v>0</v>
      </c>
      <c r="I203" s="10">
        <f t="shared" si="15"/>
        <v>0</v>
      </c>
      <c r="J203" s="10">
        <f t="shared" si="15"/>
        <v>0</v>
      </c>
      <c r="K203" s="10">
        <f t="shared" si="15"/>
        <v>0</v>
      </c>
      <c r="L203" s="10">
        <f t="shared" si="15"/>
        <v>0</v>
      </c>
      <c r="M203" s="10">
        <f t="shared" si="15"/>
        <v>0</v>
      </c>
      <c r="N203" s="10">
        <f t="shared" si="15"/>
        <v>0</v>
      </c>
      <c r="O203" s="10">
        <f t="shared" si="15"/>
        <v>0</v>
      </c>
      <c r="P203" s="10">
        <f t="shared" si="15"/>
        <v>0</v>
      </c>
      <c r="Q203" s="10">
        <f t="shared" si="15"/>
        <v>0</v>
      </c>
      <c r="R203" s="10">
        <f t="shared" si="15"/>
        <v>0</v>
      </c>
    </row>
    <row r="204" spans="1:18">
      <c r="A204" s="44" t="s">
        <v>215</v>
      </c>
      <c r="B204" s="10">
        <f t="shared" ref="B204:R204" si="16">B$175*C204</f>
        <v>0</v>
      </c>
      <c r="C204" s="10">
        <f t="shared" si="16"/>
        <v>0</v>
      </c>
      <c r="D204" s="10">
        <f t="shared" si="16"/>
        <v>0</v>
      </c>
      <c r="E204" s="10">
        <f t="shared" si="16"/>
        <v>0</v>
      </c>
      <c r="F204" s="10">
        <f t="shared" si="16"/>
        <v>0</v>
      </c>
      <c r="G204" s="10">
        <f t="shared" si="16"/>
        <v>0</v>
      </c>
      <c r="H204" s="10">
        <f t="shared" si="16"/>
        <v>0</v>
      </c>
      <c r="I204" s="10">
        <f t="shared" si="16"/>
        <v>0</v>
      </c>
      <c r="J204" s="10">
        <f t="shared" si="16"/>
        <v>0</v>
      </c>
      <c r="K204" s="10">
        <f t="shared" si="16"/>
        <v>0</v>
      </c>
      <c r="L204" s="10">
        <f t="shared" si="16"/>
        <v>0</v>
      </c>
      <c r="M204" s="10">
        <f t="shared" si="16"/>
        <v>0</v>
      </c>
      <c r="N204" s="10">
        <f t="shared" si="16"/>
        <v>0</v>
      </c>
      <c r="O204" s="10">
        <f t="shared" si="16"/>
        <v>0</v>
      </c>
      <c r="P204" s="10">
        <f t="shared" si="16"/>
        <v>0</v>
      </c>
      <c r="Q204" s="10">
        <f t="shared" si="16"/>
        <v>0</v>
      </c>
      <c r="R204" s="10">
        <f t="shared" si="16"/>
        <v>0</v>
      </c>
    </row>
    <row r="205" spans="1:18">
      <c r="A205" s="1" t="s">
        <v>216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</row>
    <row r="206" spans="1:18">
      <c r="A206" s="1" t="s">
        <v>217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>
      <c r="A207" s="1" t="s">
        <v>218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>
      <c r="A208" s="1" t="s">
        <v>219</v>
      </c>
      <c r="B208" s="7"/>
      <c r="H208" s="7"/>
      <c r="L208" s="7"/>
      <c r="M208" s="7"/>
      <c r="N208" s="7"/>
      <c r="O208" s="7"/>
      <c r="P208" s="7"/>
      <c r="Q208" s="7"/>
      <c r="R208" s="7"/>
    </row>
    <row r="209" spans="1:18">
      <c r="A209" s="1" t="s">
        <v>220</v>
      </c>
      <c r="B209" s="7"/>
      <c r="H209" s="7"/>
      <c r="L209" s="7"/>
      <c r="M209" s="7"/>
      <c r="N209" s="7"/>
      <c r="O209" s="7"/>
      <c r="P209" s="7"/>
      <c r="Q209" s="7"/>
      <c r="R209" s="7"/>
    </row>
    <row r="210" spans="1:18">
      <c r="A210" s="1" t="s">
        <v>221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>
      <c r="A211" s="1" t="s">
        <v>222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>
      <c r="A212" s="1" t="s">
        <v>223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1:18">
      <c r="A213" s="1" t="s">
        <v>224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>
      <c r="A214" s="1" t="s">
        <v>225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>
      <c r="A215" s="1" t="s">
        <v>226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>
      <c r="A216" s="1" t="s">
        <v>227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>
      <c r="A217" s="1" t="s">
        <v>228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</row>
    <row r="218" spans="1:18">
      <c r="A218" s="1" t="s">
        <v>229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>
      <c r="A219" s="1" t="s">
        <v>230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>
      <c r="A220" s="1" t="s">
        <v>231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>
      <c r="A221" s="1" t="s">
        <v>232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>
      <c r="A222" s="1" t="s">
        <v>233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>
      <c r="A223" s="1" t="s">
        <v>234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>
      <c r="A224" s="1" t="s">
        <v>235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>
      <c r="A225" s="1" t="s">
        <v>236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</row>
    <row r="226" spans="1:18">
      <c r="A226" s="1" t="s">
        <v>237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>
      <c r="A227" s="1" t="s">
        <v>238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>
      <c r="A228" s="1" t="s">
        <v>239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1:18">
      <c r="A229" s="1" t="s">
        <v>240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>
      <c r="A230" s="1" t="s">
        <v>241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>
      <c r="A231" s="1" t="s">
        <v>242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>
      <c r="A232" s="1" t="s">
        <v>243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>
      <c r="A233" s="1" t="s">
        <v>244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>
      <c r="A234" s="1" t="s">
        <v>245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>
      <c r="A235" s="1" t="s">
        <v>246</v>
      </c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</row>
    <row r="236" spans="1:18">
      <c r="A236" s="1" t="s">
        <v>247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>
      <c r="A237" s="1" t="s">
        <v>248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>
      <c r="A238" s="1" t="s">
        <v>249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>
      <c r="A239" s="1" t="s">
        <v>250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>
      <c r="A240" s="1" t="s">
        <v>251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1:18">
      <c r="A241" s="1" t="s">
        <v>252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1:18">
      <c r="A242" s="1" t="s">
        <v>253</v>
      </c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</row>
    <row r="243" spans="1:18">
      <c r="A243" s="1" t="s">
        <v>254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1:18">
      <c r="A244" s="1" t="s">
        <v>255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1:18">
      <c r="A245" s="1" t="s">
        <v>256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>
      <c r="A246" s="1" t="s">
        <v>257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1:18">
      <c r="A247" s="1" t="s">
        <v>258</v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</row>
    <row r="248" spans="1:18">
      <c r="A248" s="1" t="s">
        <v>259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1:18">
      <c r="A249" s="1" t="s">
        <v>260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</row>
    <row r="250" spans="1:18">
      <c r="A250" s="1" t="s">
        <v>261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</row>
    <row r="251" spans="1:18">
      <c r="A251" s="1" t="s">
        <v>262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</row>
    <row r="252" spans="1:18">
      <c r="A252" s="1" t="s">
        <v>263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1:18">
      <c r="A253" s="1" t="s">
        <v>264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</row>
    <row r="254" spans="1:18">
      <c r="A254" s="1" t="s">
        <v>265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</row>
    <row r="255" spans="1:18">
      <c r="A255" s="1" t="s">
        <v>266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</row>
    <row r="256" spans="1:18">
      <c r="A256" s="1" t="s">
        <v>267</v>
      </c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1:18">
      <c r="A257" s="1" t="s">
        <v>268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</row>
    <row r="258" spans="1:18">
      <c r="A258" s="1" t="s">
        <v>269</v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</row>
    <row r="259" spans="1:18">
      <c r="A259" s="1" t="s">
        <v>270</v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</row>
    <row r="260" spans="1:18">
      <c r="A260" s="1" t="s">
        <v>271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1:18">
      <c r="A261" s="1" t="s">
        <v>272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</row>
    <row r="262" spans="1:18">
      <c r="A262" s="1" t="s">
        <v>273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</row>
    <row r="263" spans="1:18">
      <c r="A263" s="1" t="s">
        <v>274</v>
      </c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</row>
    <row r="264" spans="1:18">
      <c r="A264" s="1" t="s">
        <v>275</v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1:18">
      <c r="A265" s="1" t="s">
        <v>276</v>
      </c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</row>
    <row r="266" spans="1:18">
      <c r="A266" s="1" t="s">
        <v>277</v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</row>
    <row r="267" spans="1:18">
      <c r="A267" s="1" t="s">
        <v>278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</row>
    <row r="268" spans="1:18">
      <c r="A268" s="1" t="s">
        <v>279</v>
      </c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1:18">
      <c r="A269" s="1" t="s">
        <v>280</v>
      </c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</row>
    <row r="270" spans="1:18">
      <c r="A270" s="1" t="s">
        <v>281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</row>
    <row r="271" spans="1:18">
      <c r="A271" s="1" t="s">
        <v>282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</row>
    <row r="272" spans="1:18">
      <c r="A272" s="1" t="s">
        <v>283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1:18">
      <c r="A273" s="1" t="s">
        <v>284</v>
      </c>
      <c r="B273" s="52"/>
      <c r="C273" s="7"/>
      <c r="D273" s="7"/>
      <c r="F273" s="7"/>
      <c r="G273" s="7"/>
      <c r="I273" s="7"/>
      <c r="J273" s="7"/>
      <c r="M273" s="7"/>
      <c r="O273" s="7"/>
      <c r="P273" s="7"/>
      <c r="Q273" s="7"/>
      <c r="R273" s="7"/>
    </row>
    <row r="274" spans="1:18">
      <c r="A274" s="1" t="s">
        <v>285</v>
      </c>
      <c r="B274" s="55">
        <v>12128</v>
      </c>
      <c r="C274" s="55">
        <v>10726</v>
      </c>
      <c r="D274" s="55">
        <v>11316</v>
      </c>
      <c r="E274" s="55">
        <v>15607</v>
      </c>
      <c r="F274" s="55">
        <v>16537</v>
      </c>
      <c r="G274" s="55">
        <v>11481</v>
      </c>
      <c r="H274" s="55">
        <v>18134</v>
      </c>
      <c r="I274" s="55">
        <v>11447</v>
      </c>
      <c r="J274" s="55">
        <v>13356</v>
      </c>
      <c r="K274" s="55">
        <v>16684</v>
      </c>
      <c r="L274" s="55">
        <v>12694</v>
      </c>
      <c r="M274" s="55">
        <v>20126</v>
      </c>
      <c r="N274" s="55">
        <v>14469</v>
      </c>
      <c r="O274" s="55">
        <v>12861</v>
      </c>
      <c r="P274" s="55">
        <v>13246</v>
      </c>
      <c r="Q274" s="55">
        <v>14894</v>
      </c>
      <c r="R274" s="55">
        <v>11206</v>
      </c>
    </row>
    <row r="275" spans="1:18">
      <c r="A275" s="1" t="s">
        <v>286</v>
      </c>
      <c r="B275" s="55">
        <v>1454</v>
      </c>
      <c r="C275" s="55">
        <v>1054</v>
      </c>
      <c r="D275" s="55">
        <v>1043</v>
      </c>
      <c r="E275" s="55">
        <v>1329</v>
      </c>
      <c r="F275" s="55">
        <v>2083</v>
      </c>
      <c r="G275" s="55">
        <v>1368</v>
      </c>
      <c r="H275" s="55">
        <v>973</v>
      </c>
      <c r="I275" s="55">
        <v>1354</v>
      </c>
      <c r="J275" s="55">
        <v>1286</v>
      </c>
      <c r="K275" s="55">
        <v>1690</v>
      </c>
      <c r="L275" s="55">
        <v>1511</v>
      </c>
      <c r="M275" s="55">
        <v>1686</v>
      </c>
      <c r="N275" s="55">
        <v>1413</v>
      </c>
      <c r="O275" s="55">
        <v>1023</v>
      </c>
      <c r="P275" s="55">
        <v>1265</v>
      </c>
      <c r="Q275" s="55">
        <v>1195</v>
      </c>
      <c r="R275" s="55">
        <v>937</v>
      </c>
    </row>
    <row r="276" spans="1:18">
      <c r="A276" s="1" t="s">
        <v>287</v>
      </c>
      <c r="B276" s="55">
        <v>2871</v>
      </c>
      <c r="C276" s="55">
        <v>2425</v>
      </c>
      <c r="D276" s="55">
        <v>2326</v>
      </c>
      <c r="E276" s="55">
        <v>2942</v>
      </c>
      <c r="F276" s="55">
        <v>5822</v>
      </c>
      <c r="G276" s="55">
        <v>3075</v>
      </c>
      <c r="H276" s="55">
        <v>2865</v>
      </c>
      <c r="I276" s="55">
        <v>3198</v>
      </c>
      <c r="J276" s="55">
        <v>4150</v>
      </c>
      <c r="K276" s="55">
        <v>6636</v>
      </c>
      <c r="L276" s="55">
        <v>3915</v>
      </c>
      <c r="M276" s="55">
        <v>5144</v>
      </c>
      <c r="N276" s="55">
        <v>3400</v>
      </c>
      <c r="O276" s="55">
        <v>2436</v>
      </c>
      <c r="P276" s="55">
        <v>4664</v>
      </c>
      <c r="Q276" s="55">
        <v>2766</v>
      </c>
      <c r="R276" s="55">
        <v>2041</v>
      </c>
    </row>
    <row r="277" spans="1:18">
      <c r="A277" s="1" t="s">
        <v>288</v>
      </c>
      <c r="B277" s="55">
        <v>1840</v>
      </c>
      <c r="C277" s="55">
        <v>1489</v>
      </c>
      <c r="D277" s="55">
        <v>1636</v>
      </c>
      <c r="E277" s="55">
        <v>1989</v>
      </c>
      <c r="F277" s="55">
        <v>2913</v>
      </c>
      <c r="G277" s="55">
        <v>1818</v>
      </c>
      <c r="H277" s="55">
        <v>2280</v>
      </c>
      <c r="I277" s="55">
        <v>1865</v>
      </c>
      <c r="J277" s="55">
        <v>2222</v>
      </c>
      <c r="K277" s="55">
        <v>2688</v>
      </c>
      <c r="L277" s="55">
        <v>2315</v>
      </c>
      <c r="M277" s="55">
        <v>3381</v>
      </c>
      <c r="N277" s="55">
        <v>2399</v>
      </c>
      <c r="O277" s="55">
        <v>1842</v>
      </c>
      <c r="P277" s="55">
        <v>1874</v>
      </c>
      <c r="Q277" s="55">
        <v>1622</v>
      </c>
      <c r="R277" s="55">
        <v>1436</v>
      </c>
    </row>
    <row r="278" spans="1:18">
      <c r="A278" s="1" t="s">
        <v>289</v>
      </c>
      <c r="B278" s="55">
        <v>1618</v>
      </c>
      <c r="C278" s="55">
        <v>1397</v>
      </c>
      <c r="D278" s="55">
        <v>1835</v>
      </c>
      <c r="E278" s="55">
        <v>1745</v>
      </c>
      <c r="F278" s="55">
        <v>1706</v>
      </c>
      <c r="G278" s="55">
        <v>1618</v>
      </c>
      <c r="H278" s="55">
        <v>2486</v>
      </c>
      <c r="I278" s="55">
        <v>1414</v>
      </c>
      <c r="J278" s="55">
        <v>1517</v>
      </c>
      <c r="K278" s="55">
        <v>1384</v>
      </c>
      <c r="L278" s="55">
        <v>1081</v>
      </c>
      <c r="M278" s="55">
        <v>2307</v>
      </c>
      <c r="N278" s="55">
        <v>1542</v>
      </c>
      <c r="O278" s="55">
        <v>1904</v>
      </c>
      <c r="P278" s="55">
        <v>1225</v>
      </c>
      <c r="Q278" s="55">
        <v>1871</v>
      </c>
      <c r="R278" s="55">
        <v>1352</v>
      </c>
    </row>
    <row r="279" spans="1:18">
      <c r="A279" s="1" t="s">
        <v>290</v>
      </c>
      <c r="B279" s="55">
        <v>1002</v>
      </c>
      <c r="C279" s="55">
        <v>925</v>
      </c>
      <c r="D279" s="55">
        <v>969</v>
      </c>
      <c r="E279" s="55">
        <v>1375</v>
      </c>
      <c r="F279" s="55">
        <v>888</v>
      </c>
      <c r="G279" s="55">
        <v>833</v>
      </c>
      <c r="H279" s="55">
        <v>1669</v>
      </c>
      <c r="I279" s="55">
        <v>711</v>
      </c>
      <c r="J279" s="55">
        <v>764</v>
      </c>
      <c r="K279" s="55">
        <v>628</v>
      </c>
      <c r="L279" s="55">
        <v>579</v>
      </c>
      <c r="M279" s="55">
        <v>1474</v>
      </c>
      <c r="N279" s="55">
        <v>1143</v>
      </c>
      <c r="O279" s="55">
        <v>1179</v>
      </c>
      <c r="P279" s="55">
        <v>633</v>
      </c>
      <c r="Q279" s="55">
        <v>1646</v>
      </c>
      <c r="R279" s="55">
        <v>1127</v>
      </c>
    </row>
    <row r="280" spans="1:18">
      <c r="A280" s="1" t="s">
        <v>291</v>
      </c>
      <c r="B280" s="55">
        <v>917</v>
      </c>
      <c r="C280" s="55">
        <v>956</v>
      </c>
      <c r="D280" s="55">
        <v>955</v>
      </c>
      <c r="E280" s="55">
        <v>1588</v>
      </c>
      <c r="F280" s="55">
        <v>889</v>
      </c>
      <c r="G280" s="55">
        <v>817</v>
      </c>
      <c r="H280" s="55">
        <v>1795</v>
      </c>
      <c r="I280" s="55">
        <v>883</v>
      </c>
      <c r="J280" s="55">
        <v>833</v>
      </c>
      <c r="K280" s="55">
        <v>859</v>
      </c>
      <c r="L280" s="55">
        <v>692</v>
      </c>
      <c r="M280" s="55">
        <v>1485</v>
      </c>
      <c r="N280" s="55">
        <v>1141</v>
      </c>
      <c r="O280" s="55">
        <v>1172</v>
      </c>
      <c r="P280" s="55">
        <v>883</v>
      </c>
      <c r="Q280" s="55">
        <v>1715</v>
      </c>
      <c r="R280" s="55">
        <v>1191</v>
      </c>
    </row>
    <row r="281" spans="1:18">
      <c r="A281" s="1" t="s">
        <v>292</v>
      </c>
      <c r="B281" s="55">
        <v>953</v>
      </c>
      <c r="C281" s="55">
        <v>961</v>
      </c>
      <c r="D281" s="55">
        <v>1093</v>
      </c>
      <c r="E281" s="55">
        <v>1473</v>
      </c>
      <c r="F281" s="55">
        <v>892</v>
      </c>
      <c r="G281" s="55">
        <v>835</v>
      </c>
      <c r="H281" s="55">
        <v>1909</v>
      </c>
      <c r="I281" s="55">
        <v>862</v>
      </c>
      <c r="J281" s="55">
        <v>990</v>
      </c>
      <c r="K281" s="55">
        <v>1192</v>
      </c>
      <c r="L281" s="55">
        <v>1027</v>
      </c>
      <c r="M281" s="55">
        <v>1610</v>
      </c>
      <c r="N281" s="55">
        <v>1225</v>
      </c>
      <c r="O281" s="55">
        <v>1223</v>
      </c>
      <c r="P281" s="55">
        <v>1093</v>
      </c>
      <c r="Q281" s="55">
        <v>1296</v>
      </c>
      <c r="R281" s="55">
        <v>1078</v>
      </c>
    </row>
    <row r="282" spans="1:18">
      <c r="A282" s="1" t="s">
        <v>293</v>
      </c>
      <c r="B282" s="55">
        <v>525</v>
      </c>
      <c r="C282" s="55">
        <v>563</v>
      </c>
      <c r="D282" s="55">
        <v>554</v>
      </c>
      <c r="E282" s="55">
        <v>843</v>
      </c>
      <c r="F282" s="55">
        <v>362</v>
      </c>
      <c r="G282" s="55">
        <v>386</v>
      </c>
      <c r="H282" s="55">
        <v>1015</v>
      </c>
      <c r="I282" s="55">
        <v>406</v>
      </c>
      <c r="J282" s="55">
        <v>311</v>
      </c>
      <c r="K282" s="55">
        <v>205</v>
      </c>
      <c r="L282" s="55">
        <v>191</v>
      </c>
      <c r="M282" s="55">
        <v>525</v>
      </c>
      <c r="N282" s="55">
        <v>530</v>
      </c>
      <c r="O282" s="55">
        <v>655</v>
      </c>
      <c r="P282" s="55">
        <v>265</v>
      </c>
      <c r="Q282" s="55">
        <v>902</v>
      </c>
      <c r="R282" s="55">
        <v>630</v>
      </c>
    </row>
    <row r="283" spans="1:18">
      <c r="A283" s="1" t="s">
        <v>294</v>
      </c>
      <c r="B283" s="55">
        <v>948</v>
      </c>
      <c r="C283" s="55">
        <v>956</v>
      </c>
      <c r="D283" s="55">
        <v>905</v>
      </c>
      <c r="E283" s="55">
        <v>2323</v>
      </c>
      <c r="F283" s="55">
        <v>982</v>
      </c>
      <c r="G283" s="55">
        <v>731</v>
      </c>
      <c r="H283" s="55">
        <v>3142</v>
      </c>
      <c r="I283" s="55">
        <v>754</v>
      </c>
      <c r="J283" s="55">
        <v>1283</v>
      </c>
      <c r="K283" s="55">
        <v>1402</v>
      </c>
      <c r="L283" s="55">
        <v>1383</v>
      </c>
      <c r="M283" s="55">
        <v>2514</v>
      </c>
      <c r="N283" s="55">
        <v>1676</v>
      </c>
      <c r="O283" s="55">
        <v>1427</v>
      </c>
      <c r="P283" s="55">
        <v>1344</v>
      </c>
      <c r="Q283" s="55">
        <v>1881</v>
      </c>
      <c r="R283" s="55">
        <v>1414</v>
      </c>
    </row>
    <row r="284" spans="1:18">
      <c r="A284" s="1" t="s">
        <v>295</v>
      </c>
      <c r="B284" s="9">
        <v>1750</v>
      </c>
      <c r="C284" s="9">
        <v>1381</v>
      </c>
      <c r="D284" s="9">
        <v>1286</v>
      </c>
      <c r="E284" s="9">
        <v>1820</v>
      </c>
      <c r="F284" s="9">
        <v>2634</v>
      </c>
      <c r="G284" s="9">
        <v>1650</v>
      </c>
      <c r="H284" s="9">
        <v>1368</v>
      </c>
      <c r="I284" s="9">
        <v>1583</v>
      </c>
      <c r="J284" s="9">
        <v>1411</v>
      </c>
      <c r="K284" s="9">
        <v>2477</v>
      </c>
      <c r="L284" s="9">
        <v>2167</v>
      </c>
      <c r="M284" s="9">
        <v>2157</v>
      </c>
      <c r="N284" s="9">
        <v>1736</v>
      </c>
      <c r="O284" s="9">
        <v>1496</v>
      </c>
      <c r="P284" s="9">
        <v>1932</v>
      </c>
      <c r="Q284" s="9">
        <v>1790</v>
      </c>
      <c r="R284" s="9">
        <v>1504</v>
      </c>
    </row>
    <row r="285" spans="1:18">
      <c r="A285" s="1" t="s">
        <v>296</v>
      </c>
      <c r="B285" s="9">
        <v>1228</v>
      </c>
      <c r="C285" s="10">
        <v>1017</v>
      </c>
      <c r="D285" s="10">
        <v>958</v>
      </c>
      <c r="E285" s="10">
        <v>1371</v>
      </c>
      <c r="F285" s="10">
        <v>1921</v>
      </c>
      <c r="G285" s="10">
        <v>1191</v>
      </c>
      <c r="H285" s="10">
        <v>1131</v>
      </c>
      <c r="I285" s="10">
        <v>1087</v>
      </c>
      <c r="J285" s="10">
        <v>1082</v>
      </c>
      <c r="K285" s="10">
        <v>1805</v>
      </c>
      <c r="L285" s="9">
        <v>1706</v>
      </c>
      <c r="M285" s="10">
        <v>1798</v>
      </c>
      <c r="N285" s="10">
        <v>1401</v>
      </c>
      <c r="O285" s="10">
        <v>1133</v>
      </c>
      <c r="P285" s="10">
        <v>1436</v>
      </c>
      <c r="Q285" s="10">
        <v>1370</v>
      </c>
      <c r="R285" s="10">
        <v>1145</v>
      </c>
    </row>
    <row r="286" spans="1:18">
      <c r="A286" s="1" t="s">
        <v>297</v>
      </c>
      <c r="B286" s="9">
        <v>522</v>
      </c>
      <c r="C286" s="10">
        <v>364</v>
      </c>
      <c r="D286" s="10">
        <v>328</v>
      </c>
      <c r="E286" s="10">
        <v>449</v>
      </c>
      <c r="F286" s="10">
        <v>713</v>
      </c>
      <c r="G286" s="10">
        <v>459</v>
      </c>
      <c r="H286" s="10">
        <v>237</v>
      </c>
      <c r="I286" s="10">
        <v>496</v>
      </c>
      <c r="J286" s="10">
        <v>329</v>
      </c>
      <c r="K286" s="10">
        <v>672</v>
      </c>
      <c r="L286" s="9">
        <v>461</v>
      </c>
      <c r="M286" s="10">
        <v>359</v>
      </c>
      <c r="N286" s="10">
        <v>335</v>
      </c>
      <c r="O286" s="10">
        <v>363</v>
      </c>
      <c r="P286" s="10">
        <v>496</v>
      </c>
      <c r="Q286" s="10">
        <v>420</v>
      </c>
      <c r="R286" s="10">
        <v>359</v>
      </c>
    </row>
    <row r="287" spans="1:18">
      <c r="A287" s="1" t="s">
        <v>298</v>
      </c>
    </row>
    <row r="288" spans="1:18">
      <c r="A288" s="1" t="s">
        <v>299</v>
      </c>
      <c r="B288" s="58">
        <v>0.93708600000000009</v>
      </c>
      <c r="C288" s="59">
        <v>0.94701999999999997</v>
      </c>
      <c r="D288" s="59">
        <v>0.93114800000000009</v>
      </c>
      <c r="E288" s="59">
        <v>0.82410499999999998</v>
      </c>
      <c r="F288" s="59">
        <v>0.92993599999999998</v>
      </c>
      <c r="G288" s="59">
        <v>0.95016599999999996</v>
      </c>
      <c r="H288" s="59">
        <v>0.88636399999999993</v>
      </c>
      <c r="I288" s="59">
        <v>0.95765499999999992</v>
      </c>
      <c r="J288" s="59">
        <v>0.986842</v>
      </c>
      <c r="K288" s="59">
        <v>0.99352799999999997</v>
      </c>
      <c r="L288" s="59">
        <v>0.94019900000000001</v>
      </c>
      <c r="M288" s="59">
        <v>0.95424799999999999</v>
      </c>
      <c r="N288" s="59">
        <v>0.90445900000000001</v>
      </c>
      <c r="O288" s="59">
        <v>0.93272199999999994</v>
      </c>
      <c r="P288" s="59">
        <v>0.97039500000000001</v>
      </c>
      <c r="Q288" s="59">
        <v>0.95129799999999998</v>
      </c>
      <c r="R288" s="59">
        <v>0.94136799999999998</v>
      </c>
    </row>
    <row r="289" spans="1:18">
      <c r="A289" s="1" t="s">
        <v>301</v>
      </c>
      <c r="B289" s="58">
        <v>0.54966899999999996</v>
      </c>
      <c r="C289" s="59">
        <v>0.65231799999999995</v>
      </c>
      <c r="D289" s="59">
        <v>0.64917999999999998</v>
      </c>
      <c r="E289" s="59">
        <v>0.530945</v>
      </c>
      <c r="F289" s="59">
        <v>0.63057300000000005</v>
      </c>
      <c r="G289" s="59">
        <v>0.68106299999999997</v>
      </c>
      <c r="H289" s="59">
        <v>0.68506400000000001</v>
      </c>
      <c r="I289" s="59">
        <v>0.73615600000000003</v>
      </c>
      <c r="J289" s="59">
        <v>0.75657799999999997</v>
      </c>
      <c r="K289" s="59">
        <v>0.73786400000000008</v>
      </c>
      <c r="L289" s="59">
        <v>0.64119599999999999</v>
      </c>
      <c r="M289" s="59">
        <v>0.66339799999999993</v>
      </c>
      <c r="N289" s="59">
        <v>0.62738800000000006</v>
      </c>
      <c r="O289" s="59">
        <v>0.67889899999999992</v>
      </c>
      <c r="P289" s="59">
        <v>0.707237</v>
      </c>
      <c r="Q289" s="59">
        <v>0.55844099999999997</v>
      </c>
      <c r="R289" s="59">
        <v>0.69706899999999994</v>
      </c>
    </row>
    <row r="290" spans="1:18">
      <c r="A290" s="1" t="s">
        <v>302</v>
      </c>
      <c r="B290" s="58">
        <v>0.94370799999999999</v>
      </c>
      <c r="C290" s="59">
        <v>0.89072799999999996</v>
      </c>
      <c r="D290" s="59">
        <v>0.82295099999999999</v>
      </c>
      <c r="E290" s="59">
        <v>0.80455999999999994</v>
      </c>
      <c r="F290" s="59">
        <v>0.87579600000000002</v>
      </c>
      <c r="G290" s="59">
        <v>0.93355499999999991</v>
      </c>
      <c r="H290" s="59">
        <v>0.80194799999999999</v>
      </c>
      <c r="I290" s="59">
        <v>0.91530900000000004</v>
      </c>
      <c r="J290" s="59">
        <v>0.980263</v>
      </c>
      <c r="K290" s="59">
        <v>0.97734600000000005</v>
      </c>
      <c r="L290" s="59">
        <v>0.91029899999999997</v>
      </c>
      <c r="M290" s="59">
        <v>0.93790799999999996</v>
      </c>
      <c r="N290" s="59">
        <v>0.9044589999999999</v>
      </c>
      <c r="O290" s="59">
        <v>0.82262999999999997</v>
      </c>
      <c r="P290" s="59">
        <v>0.96381600000000001</v>
      </c>
      <c r="Q290" s="59">
        <v>0.80519399999999997</v>
      </c>
      <c r="R290" s="59">
        <v>0.88599399999999995</v>
      </c>
    </row>
    <row r="291" spans="1:18">
      <c r="A291" s="1" t="s">
        <v>303</v>
      </c>
      <c r="B291" s="58">
        <v>0.68874199999999997</v>
      </c>
      <c r="C291" s="59">
        <v>0.79139100000000007</v>
      </c>
      <c r="D291" s="59">
        <v>0.73770500000000006</v>
      </c>
      <c r="E291" s="59">
        <v>0.60260599999999998</v>
      </c>
      <c r="F291" s="59">
        <v>0.72930000000000006</v>
      </c>
      <c r="G291" s="59">
        <v>0.78073099999999995</v>
      </c>
      <c r="H291" s="59">
        <v>0.70129900000000001</v>
      </c>
      <c r="I291" s="59">
        <v>0.74592799999999992</v>
      </c>
      <c r="J291" s="59">
        <v>0.83223599999999998</v>
      </c>
      <c r="K291" s="59">
        <v>0.85760499999999995</v>
      </c>
      <c r="L291" s="59">
        <v>0.71760800000000002</v>
      </c>
      <c r="M291" s="59">
        <v>0.70915099999999998</v>
      </c>
      <c r="N291" s="59">
        <v>0.67834399999999995</v>
      </c>
      <c r="O291" s="59">
        <v>0.70642199999999999</v>
      </c>
      <c r="P291" s="59">
        <v>0.78947400000000001</v>
      </c>
      <c r="Q291" s="59">
        <v>0.60714299999999999</v>
      </c>
      <c r="R291" s="59">
        <v>0.75569999999999993</v>
      </c>
    </row>
    <row r="292" spans="1:18">
      <c r="A292" s="1" t="s">
        <v>304</v>
      </c>
      <c r="B292" s="58">
        <v>0.90066299999999999</v>
      </c>
      <c r="C292" s="59">
        <v>0.85430500000000009</v>
      </c>
      <c r="D292" s="59">
        <v>0.79999999999999993</v>
      </c>
      <c r="E292" s="59">
        <v>0.76221499999999998</v>
      </c>
      <c r="F292" s="59">
        <v>0.84394899999999995</v>
      </c>
      <c r="G292" s="59">
        <v>0.90033200000000002</v>
      </c>
      <c r="H292" s="59">
        <v>0.78571400000000002</v>
      </c>
      <c r="I292" s="59">
        <v>0.86970700000000001</v>
      </c>
      <c r="J292" s="59">
        <v>0.881579</v>
      </c>
      <c r="K292" s="59">
        <v>0.92556700000000003</v>
      </c>
      <c r="L292" s="59">
        <v>0.87043199999999998</v>
      </c>
      <c r="M292" s="59">
        <v>0.87581700000000007</v>
      </c>
      <c r="N292" s="59">
        <v>0.88216600000000001</v>
      </c>
      <c r="O292" s="59">
        <v>0.82874599999999998</v>
      </c>
      <c r="P292" s="59">
        <v>0.89144699999999999</v>
      </c>
      <c r="Q292" s="59">
        <v>0.82467500000000005</v>
      </c>
      <c r="R292" s="59">
        <v>0.850163</v>
      </c>
    </row>
    <row r="293" spans="1:18">
      <c r="A293" s="1" t="s">
        <v>305</v>
      </c>
      <c r="B293" s="58">
        <v>0.45364199999999999</v>
      </c>
      <c r="C293" s="59">
        <v>0.40066200000000002</v>
      </c>
      <c r="D293" s="59">
        <v>0.27213100000000001</v>
      </c>
      <c r="E293" s="59">
        <v>0.34201999999999999</v>
      </c>
      <c r="F293" s="59">
        <v>0.40445900000000001</v>
      </c>
      <c r="G293" s="59">
        <v>0.42524899999999999</v>
      </c>
      <c r="H293" s="59">
        <v>0.26948100000000003</v>
      </c>
      <c r="I293" s="59">
        <v>0.42996699999999999</v>
      </c>
      <c r="J293" s="59">
        <v>0.417763</v>
      </c>
      <c r="K293" s="59">
        <v>0.462783</v>
      </c>
      <c r="L293" s="59">
        <v>0.375415</v>
      </c>
      <c r="M293" s="59">
        <v>0.37254900000000002</v>
      </c>
      <c r="N293" s="59">
        <v>0.38216600000000001</v>
      </c>
      <c r="O293" s="59">
        <v>0.275229</v>
      </c>
      <c r="P293" s="59">
        <v>0.34539500000000001</v>
      </c>
      <c r="Q293" s="59">
        <v>0.37337700000000001</v>
      </c>
      <c r="R293" s="59">
        <v>0.31596099999999999</v>
      </c>
    </row>
    <row r="294" spans="1:18">
      <c r="A294" s="1" t="s">
        <v>306</v>
      </c>
      <c r="B294" s="58">
        <v>0.55298000000000003</v>
      </c>
      <c r="C294" s="59">
        <v>0.50662200000000002</v>
      </c>
      <c r="D294" s="59">
        <v>0.53114799999999995</v>
      </c>
      <c r="E294" s="59">
        <v>0.49511499999999997</v>
      </c>
      <c r="F294" s="59">
        <v>0.55095499999999997</v>
      </c>
      <c r="G294" s="59">
        <v>0.65780700000000003</v>
      </c>
      <c r="H294" s="59">
        <v>0.57792200000000005</v>
      </c>
      <c r="I294" s="59">
        <v>0.71335499999999996</v>
      </c>
      <c r="J294" s="59">
        <v>0.65131600000000001</v>
      </c>
      <c r="K294" s="59">
        <v>0.68608400000000003</v>
      </c>
      <c r="L294" s="59">
        <v>0.52159500000000003</v>
      </c>
      <c r="M294" s="59">
        <v>0.51634000000000002</v>
      </c>
      <c r="N294" s="59">
        <v>0.53503199999999995</v>
      </c>
      <c r="O294" s="59">
        <v>0.57492300000000007</v>
      </c>
      <c r="P294" s="59">
        <v>0.66447400000000001</v>
      </c>
      <c r="Q294" s="59">
        <v>0.44480500000000001</v>
      </c>
      <c r="R294" s="59">
        <v>0.63843699999999992</v>
      </c>
    </row>
    <row r="295" spans="1:18">
      <c r="A295" s="1" t="s">
        <v>307</v>
      </c>
      <c r="B295" s="58">
        <v>0.6092709999999999</v>
      </c>
      <c r="C295" s="59">
        <v>0.55298000000000003</v>
      </c>
      <c r="D295" s="59">
        <v>0.69508199999999998</v>
      </c>
      <c r="E295" s="59">
        <v>0.58306199999999997</v>
      </c>
      <c r="F295" s="59">
        <v>0.59235699999999991</v>
      </c>
      <c r="G295" s="59">
        <v>0.79402000000000006</v>
      </c>
      <c r="H295" s="59">
        <v>0.60714299999999999</v>
      </c>
      <c r="I295" s="59">
        <v>0.66449499999999995</v>
      </c>
      <c r="J295" s="59">
        <v>0.680921</v>
      </c>
      <c r="K295" s="59">
        <v>0.63106799999999996</v>
      </c>
      <c r="L295" s="59">
        <v>0.53156199999999998</v>
      </c>
      <c r="M295" s="59">
        <v>0.54248300000000005</v>
      </c>
      <c r="N295" s="59">
        <v>0.56050999999999995</v>
      </c>
      <c r="O295" s="59">
        <v>0.66054999999999997</v>
      </c>
      <c r="P295" s="59">
        <v>0.611842</v>
      </c>
      <c r="Q295" s="59">
        <v>0.57792199999999994</v>
      </c>
      <c r="R295" s="59">
        <v>0.69381099999999996</v>
      </c>
    </row>
    <row r="296" spans="1:18">
      <c r="A296" s="1" t="s">
        <v>308</v>
      </c>
      <c r="B296" s="58">
        <v>0.76490000000000002</v>
      </c>
      <c r="C296" s="59">
        <v>0.67218500000000003</v>
      </c>
      <c r="D296" s="59">
        <v>0.78032800000000002</v>
      </c>
      <c r="E296" s="59">
        <v>0.63517899999999994</v>
      </c>
      <c r="F296" s="59">
        <v>0.665605</v>
      </c>
      <c r="G296" s="59">
        <v>0.89036499999999996</v>
      </c>
      <c r="H296" s="59">
        <v>0.70129900000000001</v>
      </c>
      <c r="I296" s="59">
        <v>0.71661200000000003</v>
      </c>
      <c r="J296" s="59">
        <v>0.72697400000000001</v>
      </c>
      <c r="K296" s="59">
        <v>0.67313900000000004</v>
      </c>
      <c r="L296" s="59">
        <v>0.54484999999999995</v>
      </c>
      <c r="M296" s="59">
        <v>0.67320199999999997</v>
      </c>
      <c r="N296" s="59">
        <v>0.64331199999999999</v>
      </c>
      <c r="O296" s="59">
        <v>0.69113099999999994</v>
      </c>
      <c r="P296" s="59">
        <v>0.61513200000000001</v>
      </c>
      <c r="Q296" s="59">
        <v>0.64935100000000001</v>
      </c>
      <c r="R296" s="59">
        <v>0.77198699999999998</v>
      </c>
    </row>
    <row r="297" spans="1:18">
      <c r="A297" s="1" t="s">
        <v>309</v>
      </c>
      <c r="B297" s="58">
        <v>0.69867599999999996</v>
      </c>
      <c r="C297" s="59">
        <v>0.7715240000000001</v>
      </c>
      <c r="D297" s="59">
        <v>0.81967199999999996</v>
      </c>
      <c r="E297" s="59">
        <v>0.68729600000000002</v>
      </c>
      <c r="F297" s="59">
        <v>0.76751599999999998</v>
      </c>
      <c r="G297" s="59">
        <v>0.920265</v>
      </c>
      <c r="H297" s="59">
        <v>0.78571400000000002</v>
      </c>
      <c r="I297" s="59">
        <v>0.81107499999999999</v>
      </c>
      <c r="J297" s="59">
        <v>0.87829000000000002</v>
      </c>
      <c r="K297" s="59">
        <v>0.8964399999999999</v>
      </c>
      <c r="L297" s="59">
        <v>0.85714199999999996</v>
      </c>
      <c r="M297" s="59">
        <v>0.83986900000000009</v>
      </c>
      <c r="N297" s="59">
        <v>0.82802500000000001</v>
      </c>
      <c r="O297" s="59">
        <v>0.83792100000000003</v>
      </c>
      <c r="P297" s="59">
        <v>0.90131600000000001</v>
      </c>
      <c r="Q297" s="59">
        <v>0.68831200000000003</v>
      </c>
      <c r="R297" s="59">
        <v>0.85667800000000005</v>
      </c>
    </row>
    <row r="298" spans="1:18">
      <c r="A298" s="1" t="s">
        <v>310</v>
      </c>
      <c r="B298" s="58">
        <v>0.84</v>
      </c>
      <c r="C298" s="59">
        <v>0.84</v>
      </c>
      <c r="D298" s="59">
        <v>0.9</v>
      </c>
      <c r="E298" s="59">
        <v>0.81</v>
      </c>
      <c r="F298" s="59">
        <v>0.88</v>
      </c>
      <c r="G298" s="59">
        <v>0.94</v>
      </c>
      <c r="H298" s="59">
        <v>0.84</v>
      </c>
      <c r="I298" s="59">
        <v>0.86</v>
      </c>
      <c r="J298" s="59">
        <v>0.92</v>
      </c>
      <c r="K298" s="59">
        <v>0.89</v>
      </c>
      <c r="L298" s="59">
        <v>0.86</v>
      </c>
      <c r="M298" s="59">
        <v>0.85</v>
      </c>
      <c r="N298" s="59">
        <v>0.9</v>
      </c>
      <c r="O298" s="59">
        <v>0.91</v>
      </c>
      <c r="P298" s="59">
        <v>0.89</v>
      </c>
      <c r="Q298" s="59">
        <v>0.85</v>
      </c>
      <c r="R298" s="59">
        <v>0.84</v>
      </c>
    </row>
    <row r="299" spans="1:18">
      <c r="A299" s="1" t="s">
        <v>311</v>
      </c>
      <c r="B299" s="58">
        <v>0.59602699999999997</v>
      </c>
      <c r="C299" s="59">
        <v>0.85430500000000009</v>
      </c>
      <c r="D299" s="59">
        <v>0.92786900000000005</v>
      </c>
      <c r="E299" s="59">
        <v>0.89902300000000002</v>
      </c>
      <c r="F299" s="59">
        <v>0.90127400000000002</v>
      </c>
      <c r="G299" s="59">
        <v>0.953488</v>
      </c>
      <c r="H299" s="59">
        <v>0.94155900000000003</v>
      </c>
      <c r="I299" s="59">
        <v>0.85667800000000005</v>
      </c>
      <c r="J299" s="59">
        <v>0.90789500000000001</v>
      </c>
      <c r="K299" s="59">
        <v>0.860842</v>
      </c>
      <c r="L299" s="59">
        <v>0.89036599999999999</v>
      </c>
      <c r="M299" s="59">
        <v>0.92156899999999997</v>
      </c>
      <c r="N299" s="59">
        <v>0.94586000000000003</v>
      </c>
      <c r="O299" s="59">
        <v>0.93578000000000006</v>
      </c>
      <c r="P299" s="59">
        <v>0.92105199999999998</v>
      </c>
      <c r="Q299" s="59">
        <v>0.86038900000000007</v>
      </c>
      <c r="R299" s="59">
        <v>0.92833900000000003</v>
      </c>
    </row>
    <row r="300" spans="1:18">
      <c r="A300" s="1" t="s">
        <v>312</v>
      </c>
      <c r="B300" s="58">
        <v>0.32781399999999999</v>
      </c>
      <c r="C300" s="59">
        <v>0.39735100000000001</v>
      </c>
      <c r="D300" s="59">
        <v>0.47868899999999998</v>
      </c>
      <c r="E300" s="59">
        <v>0.52443000000000006</v>
      </c>
      <c r="F300" s="59">
        <v>0.42993599999999998</v>
      </c>
      <c r="G300" s="59">
        <v>0.398671</v>
      </c>
      <c r="H300" s="59">
        <v>0.63961000000000001</v>
      </c>
      <c r="I300" s="59">
        <v>0.43322399999999994</v>
      </c>
      <c r="J300" s="59">
        <v>0.54605199999999998</v>
      </c>
      <c r="K300" s="59">
        <v>0.47572799999999998</v>
      </c>
      <c r="L300" s="59">
        <v>0.52159500000000003</v>
      </c>
      <c r="M300" s="59">
        <v>0.50980300000000001</v>
      </c>
      <c r="N300" s="59">
        <v>0.57006299999999999</v>
      </c>
      <c r="O300" s="59">
        <v>0.56880799999999998</v>
      </c>
      <c r="P300" s="59">
        <v>0.54605300000000001</v>
      </c>
      <c r="Q300" s="59">
        <v>0.45454600000000001</v>
      </c>
      <c r="R300" s="59">
        <v>0.57980399999999999</v>
      </c>
    </row>
    <row r="301" spans="1:18">
      <c r="A301" s="1" t="s">
        <v>313</v>
      </c>
      <c r="B301" s="58">
        <v>0.38079499999999999</v>
      </c>
      <c r="C301" s="59">
        <v>0.38410599999999995</v>
      </c>
      <c r="D301" s="59">
        <v>0.48852499999999999</v>
      </c>
      <c r="E301" s="59">
        <v>0.55700299999999991</v>
      </c>
      <c r="F301" s="59">
        <v>0.474522</v>
      </c>
      <c r="G301" s="59">
        <v>0.41860399999999998</v>
      </c>
      <c r="H301" s="59">
        <v>0.57792199999999994</v>
      </c>
      <c r="I301" s="59">
        <v>0.51791600000000004</v>
      </c>
      <c r="J301" s="59">
        <v>0.62828899999999999</v>
      </c>
      <c r="K301" s="59">
        <v>0.59547000000000005</v>
      </c>
      <c r="L301" s="59">
        <v>0.53156099999999995</v>
      </c>
      <c r="M301" s="59">
        <v>0.55555500000000002</v>
      </c>
      <c r="N301" s="59">
        <v>0.60191099999999997</v>
      </c>
      <c r="O301" s="59">
        <v>0.55351700000000004</v>
      </c>
      <c r="P301" s="59">
        <v>0.62829000000000002</v>
      </c>
      <c r="Q301" s="59">
        <v>0.46103900000000003</v>
      </c>
      <c r="R301" s="59">
        <v>0.62214999999999998</v>
      </c>
    </row>
    <row r="302" spans="1:18">
      <c r="A302" s="1" t="s">
        <v>314</v>
      </c>
      <c r="B302" s="58">
        <v>0.881081</v>
      </c>
      <c r="C302" s="59">
        <v>0.97560999999999998</v>
      </c>
      <c r="D302" s="59">
        <v>0.93779900000000005</v>
      </c>
      <c r="E302" s="59">
        <v>0.75257700000000005</v>
      </c>
      <c r="F302" s="59">
        <v>0.85082900000000006</v>
      </c>
      <c r="G302" s="59">
        <v>0.95321699999999998</v>
      </c>
      <c r="H302" s="59">
        <v>0.91489299999999996</v>
      </c>
      <c r="I302" s="59">
        <v>0.95580100000000001</v>
      </c>
      <c r="J302" s="59">
        <v>0.92121299999999995</v>
      </c>
      <c r="K302" s="59">
        <v>0.90291199999999994</v>
      </c>
      <c r="L302" s="59">
        <v>0.86772499999999997</v>
      </c>
      <c r="M302" s="59">
        <v>0.87165800000000004</v>
      </c>
      <c r="N302" s="59">
        <v>0.87214600000000009</v>
      </c>
      <c r="O302" s="59">
        <v>0.92342299999999988</v>
      </c>
      <c r="P302" s="59">
        <v>0.97222300000000006</v>
      </c>
      <c r="Q302" s="59">
        <v>0.87292800000000004</v>
      </c>
      <c r="R302" s="59">
        <v>0.89669399999999999</v>
      </c>
    </row>
    <row r="303" spans="1:18">
      <c r="A303" s="1" t="s">
        <v>315</v>
      </c>
      <c r="B303" s="58">
        <v>0.50662300000000005</v>
      </c>
      <c r="C303" s="59">
        <v>0.60927100000000001</v>
      </c>
      <c r="D303" s="59">
        <v>0.87868800000000002</v>
      </c>
      <c r="E303" s="59">
        <v>0.64820900000000004</v>
      </c>
      <c r="F303" s="59">
        <v>0.716561</v>
      </c>
      <c r="G303" s="59">
        <v>0.634552</v>
      </c>
      <c r="H303" s="59">
        <v>0.69480500000000001</v>
      </c>
      <c r="I303" s="59">
        <v>0.66123799999999999</v>
      </c>
      <c r="J303" s="59">
        <v>0.65789399999999998</v>
      </c>
      <c r="K303" s="59">
        <v>0.63106799999999996</v>
      </c>
      <c r="L303" s="59">
        <v>0.67441899999999999</v>
      </c>
      <c r="M303" s="59">
        <v>0.74182999999999999</v>
      </c>
      <c r="N303" s="59">
        <v>0.808917</v>
      </c>
      <c r="O303" s="59">
        <v>0.74006099999999997</v>
      </c>
      <c r="P303" s="59">
        <v>0.69079000000000002</v>
      </c>
      <c r="Q303" s="59">
        <v>0.69805200000000001</v>
      </c>
      <c r="R303" s="59">
        <v>0.79478899999999997</v>
      </c>
    </row>
    <row r="304" spans="1:18">
      <c r="A304" s="1" t="s">
        <v>316</v>
      </c>
      <c r="B304" s="58">
        <v>0.89403999999999995</v>
      </c>
      <c r="C304" s="59">
        <v>0.85430499999999998</v>
      </c>
      <c r="D304" s="59">
        <v>0.88524599999999998</v>
      </c>
      <c r="E304" s="59">
        <v>0.69706800000000002</v>
      </c>
      <c r="F304" s="59">
        <v>0.834395</v>
      </c>
      <c r="G304" s="59">
        <v>0.94019900000000001</v>
      </c>
      <c r="H304" s="59">
        <v>0.78896100000000002</v>
      </c>
      <c r="I304" s="59">
        <v>0.87947900000000001</v>
      </c>
      <c r="J304" s="59">
        <v>0.881579</v>
      </c>
      <c r="K304" s="59">
        <v>0.951457</v>
      </c>
      <c r="L304" s="59">
        <v>0.86378699999999997</v>
      </c>
      <c r="M304" s="59">
        <v>0.83006500000000005</v>
      </c>
      <c r="N304" s="59">
        <v>0.78662399999999999</v>
      </c>
      <c r="O304" s="59">
        <v>0.85015299999999994</v>
      </c>
      <c r="P304" s="59">
        <v>0.894737</v>
      </c>
      <c r="Q304" s="59">
        <v>0.77597399999999994</v>
      </c>
      <c r="R304" s="59">
        <v>0.86319199999999996</v>
      </c>
    </row>
    <row r="305" spans="1:18">
      <c r="A305" s="1" t="s">
        <v>317</v>
      </c>
      <c r="B305" s="58">
        <v>0.90066199999999996</v>
      </c>
      <c r="C305" s="59">
        <v>0.87417199999999995</v>
      </c>
      <c r="D305" s="59">
        <v>0.855738</v>
      </c>
      <c r="E305" s="59">
        <v>0.62540700000000005</v>
      </c>
      <c r="F305" s="59">
        <v>0.78980899999999998</v>
      </c>
      <c r="G305" s="59">
        <v>0.93023299999999998</v>
      </c>
      <c r="H305" s="59">
        <v>0.70129900000000001</v>
      </c>
      <c r="I305" s="59">
        <v>0.86645000000000005</v>
      </c>
      <c r="J305" s="59">
        <v>0.769737</v>
      </c>
      <c r="K305" s="59">
        <v>0.81553399999999998</v>
      </c>
      <c r="L305" s="59">
        <v>0.63787400000000005</v>
      </c>
      <c r="M305" s="59">
        <v>0.62418300000000004</v>
      </c>
      <c r="N305" s="59">
        <v>0.57961799999999997</v>
      </c>
      <c r="O305" s="59">
        <v>0.74923499999999998</v>
      </c>
      <c r="P305" s="59">
        <v>0.77960499999999999</v>
      </c>
      <c r="Q305" s="59">
        <v>0.753247</v>
      </c>
      <c r="R305" s="59">
        <v>0.79804600000000003</v>
      </c>
    </row>
    <row r="306" spans="1:18">
      <c r="A306" s="1" t="s">
        <v>318</v>
      </c>
      <c r="B306" s="58">
        <v>0.629139</v>
      </c>
      <c r="C306" s="59">
        <v>0.77483400000000002</v>
      </c>
      <c r="D306" s="59">
        <v>0.75082000000000004</v>
      </c>
      <c r="E306" s="59">
        <v>0.52768700000000002</v>
      </c>
      <c r="F306" s="59">
        <v>0.69108299999999989</v>
      </c>
      <c r="G306" s="59">
        <v>0.76079800000000009</v>
      </c>
      <c r="H306" s="59">
        <v>0.63311700000000004</v>
      </c>
      <c r="I306" s="59">
        <v>0.74592800000000004</v>
      </c>
      <c r="J306" s="59">
        <v>0.769737</v>
      </c>
      <c r="K306" s="59">
        <v>0.63106799999999996</v>
      </c>
      <c r="L306" s="59">
        <v>0.59136200000000005</v>
      </c>
      <c r="M306" s="59">
        <v>0.60457500000000008</v>
      </c>
      <c r="N306" s="59">
        <v>0.58917200000000003</v>
      </c>
      <c r="O306" s="59">
        <v>0.72171300000000005</v>
      </c>
      <c r="P306" s="59">
        <v>0.638158</v>
      </c>
      <c r="Q306" s="59">
        <v>0.56168799999999997</v>
      </c>
      <c r="R306" s="59">
        <v>0.67752499999999993</v>
      </c>
    </row>
    <row r="307" spans="1:18">
      <c r="A307" s="1" t="s">
        <v>319</v>
      </c>
      <c r="B307" s="58">
        <v>0.66887399999999997</v>
      </c>
      <c r="C307" s="59">
        <v>0.841059</v>
      </c>
      <c r="D307" s="59">
        <v>0.77049200000000007</v>
      </c>
      <c r="E307" s="59">
        <v>0.56025999999999998</v>
      </c>
      <c r="F307" s="59">
        <v>0.70063699999999995</v>
      </c>
      <c r="G307" s="59">
        <v>0.75415199999999993</v>
      </c>
      <c r="H307" s="59">
        <v>0.69480500000000001</v>
      </c>
      <c r="I307" s="59">
        <v>0.76221500000000009</v>
      </c>
      <c r="J307" s="59">
        <v>0.81578899999999999</v>
      </c>
      <c r="K307" s="59">
        <v>0.64724999999999999</v>
      </c>
      <c r="L307" s="59">
        <v>0.634552</v>
      </c>
      <c r="M307" s="59">
        <v>0.62091499999999999</v>
      </c>
      <c r="N307" s="59">
        <v>0.60509499999999994</v>
      </c>
      <c r="O307" s="59">
        <v>0.73088600000000004</v>
      </c>
      <c r="P307" s="59">
        <v>0.64802599999999999</v>
      </c>
      <c r="Q307" s="59">
        <v>0.55844199999999999</v>
      </c>
      <c r="R307" s="59">
        <v>0.69706799999999991</v>
      </c>
    </row>
    <row r="308" spans="1:18">
      <c r="A308" s="1" t="s">
        <v>320</v>
      </c>
      <c r="B308" s="58">
        <v>0.5</v>
      </c>
      <c r="C308" s="59">
        <v>0.53973599999999999</v>
      </c>
      <c r="D308" s="59">
        <v>0.50491799999999998</v>
      </c>
      <c r="E308" s="59">
        <v>0.40716599999999997</v>
      </c>
      <c r="F308" s="59">
        <v>0.5</v>
      </c>
      <c r="G308" s="59">
        <v>0.57142899999999996</v>
      </c>
      <c r="H308" s="59">
        <v>0.36038999999999999</v>
      </c>
      <c r="I308" s="59">
        <v>0.54723100000000002</v>
      </c>
      <c r="J308" s="59">
        <v>0.54276400000000002</v>
      </c>
      <c r="K308" s="59">
        <v>0.56957900000000006</v>
      </c>
      <c r="L308" s="59">
        <v>0.51495000000000002</v>
      </c>
      <c r="M308" s="59">
        <v>0.41176499999999999</v>
      </c>
      <c r="N308" s="59">
        <v>0.32484100000000005</v>
      </c>
      <c r="O308" s="59">
        <v>0.44342500000000001</v>
      </c>
      <c r="P308" s="59">
        <v>0.49670999999999998</v>
      </c>
      <c r="Q308" s="59">
        <v>0.36039000000000004</v>
      </c>
      <c r="R308" s="59">
        <v>0.45928400000000003</v>
      </c>
    </row>
    <row r="309" spans="1:18">
      <c r="A309" s="1" t="s">
        <v>321</v>
      </c>
      <c r="B309" s="58">
        <v>0.74172199999999999</v>
      </c>
      <c r="C309" s="59">
        <v>0.85430499999999987</v>
      </c>
      <c r="D309" s="59">
        <v>0.82295099999999999</v>
      </c>
      <c r="E309" s="59">
        <v>0.62214999999999998</v>
      </c>
      <c r="F309" s="59">
        <v>0.73248399999999991</v>
      </c>
      <c r="G309" s="59">
        <v>0.80398700000000001</v>
      </c>
      <c r="H309" s="59">
        <v>0.77597400000000005</v>
      </c>
      <c r="I309" s="59">
        <v>0.77198699999999998</v>
      </c>
      <c r="J309" s="59">
        <v>0.84868500000000002</v>
      </c>
      <c r="K309" s="59">
        <v>0.67637499999999995</v>
      </c>
      <c r="L309" s="59">
        <v>0.694353</v>
      </c>
      <c r="M309" s="59">
        <v>0.71895500000000001</v>
      </c>
      <c r="N309" s="59">
        <v>0.68471299999999991</v>
      </c>
      <c r="O309" s="59">
        <v>0.81345499999999993</v>
      </c>
      <c r="P309" s="59">
        <v>0.707237</v>
      </c>
      <c r="Q309" s="59">
        <v>0.62337699999999996</v>
      </c>
      <c r="R309" s="59">
        <v>0.768729</v>
      </c>
    </row>
    <row r="310" spans="1:18">
      <c r="A310" s="60" t="s">
        <v>322</v>
      </c>
      <c r="B310" s="58">
        <v>0.76</v>
      </c>
      <c r="C310" s="59">
        <v>0.92</v>
      </c>
      <c r="D310" s="59">
        <v>0.92</v>
      </c>
      <c r="E310" s="59">
        <v>0.89</v>
      </c>
      <c r="F310" s="59">
        <v>0.87</v>
      </c>
      <c r="G310" s="59">
        <v>0.94</v>
      </c>
      <c r="H310" s="59">
        <v>0.92</v>
      </c>
      <c r="I310" s="59">
        <v>0.83</v>
      </c>
      <c r="J310" s="59">
        <v>0.81</v>
      </c>
      <c r="K310" s="59">
        <v>0.71</v>
      </c>
      <c r="L310" s="59">
        <v>0.64</v>
      </c>
      <c r="M310" s="59">
        <v>0.89</v>
      </c>
      <c r="N310" s="59">
        <v>0.88</v>
      </c>
      <c r="O310" s="59">
        <v>0.96</v>
      </c>
      <c r="P310" s="59">
        <v>0.92</v>
      </c>
      <c r="Q310" s="59">
        <v>0.8</v>
      </c>
      <c r="R310" s="59">
        <v>0.8</v>
      </c>
    </row>
    <row r="311" spans="1:18">
      <c r="A311" s="60" t="s">
        <v>323</v>
      </c>
      <c r="B311" s="58">
        <v>0.79</v>
      </c>
      <c r="C311" s="59">
        <v>0.92</v>
      </c>
      <c r="D311" s="59">
        <v>0.94</v>
      </c>
      <c r="E311" s="59">
        <v>0.89</v>
      </c>
      <c r="F311" s="59">
        <v>0.89</v>
      </c>
      <c r="G311" s="59">
        <v>0.94</v>
      </c>
      <c r="H311" s="59">
        <v>0.95</v>
      </c>
      <c r="I311" s="59">
        <v>0.86</v>
      </c>
      <c r="J311" s="59">
        <v>0.88</v>
      </c>
      <c r="K311" s="59">
        <v>0.77</v>
      </c>
      <c r="L311" s="59">
        <v>0.66</v>
      </c>
      <c r="M311" s="59">
        <v>0.9</v>
      </c>
      <c r="N311" s="59">
        <v>0.89</v>
      </c>
      <c r="O311" s="59">
        <v>0.96</v>
      </c>
      <c r="P311" s="59">
        <v>0.91</v>
      </c>
      <c r="Q311" s="59">
        <v>0.79</v>
      </c>
      <c r="R311" s="59">
        <v>0.82</v>
      </c>
    </row>
    <row r="312" spans="1:18">
      <c r="A312" s="60" t="s">
        <v>324</v>
      </c>
      <c r="B312" s="58">
        <v>0.78</v>
      </c>
      <c r="C312" s="59">
        <v>0.93</v>
      </c>
      <c r="D312" s="59">
        <v>0.94</v>
      </c>
      <c r="E312" s="59">
        <v>0.88</v>
      </c>
      <c r="F312" s="59">
        <v>0.87</v>
      </c>
      <c r="G312" s="59">
        <v>0.95</v>
      </c>
      <c r="H312" s="59">
        <v>0.92</v>
      </c>
      <c r="I312" s="59">
        <v>0.86</v>
      </c>
      <c r="J312" s="59">
        <v>0.89</v>
      </c>
      <c r="K312" s="59">
        <v>0.78</v>
      </c>
      <c r="L312" s="59">
        <v>0.67</v>
      </c>
      <c r="M312" s="59">
        <v>0.88</v>
      </c>
      <c r="N312" s="59">
        <v>0.89</v>
      </c>
      <c r="O312" s="59">
        <v>0.96</v>
      </c>
      <c r="P312" s="59">
        <v>0.91</v>
      </c>
      <c r="Q312" s="59">
        <v>0.8</v>
      </c>
      <c r="R312" s="59">
        <v>0.8</v>
      </c>
    </row>
    <row r="313" spans="1:18">
      <c r="A313" s="1" t="s">
        <v>325</v>
      </c>
      <c r="B313" s="58">
        <v>0.52980099999999997</v>
      </c>
      <c r="C313" s="59">
        <v>0.57284800000000002</v>
      </c>
      <c r="D313" s="59">
        <v>0.68852500000000005</v>
      </c>
      <c r="E313" s="59">
        <v>0.58306199999999997</v>
      </c>
      <c r="F313" s="59">
        <v>0.58280200000000004</v>
      </c>
      <c r="G313" s="59">
        <v>0.68438600000000005</v>
      </c>
      <c r="H313" s="59">
        <v>0.62662299999999993</v>
      </c>
      <c r="I313" s="59">
        <v>0.66123799999999999</v>
      </c>
      <c r="J313" s="59">
        <v>0.68421100000000001</v>
      </c>
      <c r="K313" s="59">
        <v>0.56310700000000002</v>
      </c>
      <c r="L313" s="59">
        <v>0.43521600000000005</v>
      </c>
      <c r="M313" s="59">
        <v>0.57516299999999998</v>
      </c>
      <c r="N313" s="59">
        <v>0.67515899999999995</v>
      </c>
      <c r="O313" s="59">
        <v>0.59938899999999995</v>
      </c>
      <c r="P313" s="59">
        <v>0.56579000000000002</v>
      </c>
      <c r="Q313" s="59">
        <v>0.56168799999999997</v>
      </c>
      <c r="R313" s="59">
        <v>0.62214900000000006</v>
      </c>
    </row>
    <row r="314" spans="1:18">
      <c r="A314" s="1" t="s">
        <v>326</v>
      </c>
      <c r="B314" s="58">
        <v>0.38741700000000001</v>
      </c>
      <c r="C314" s="59">
        <v>0.44370799999999999</v>
      </c>
      <c r="D314" s="59">
        <v>0.478688</v>
      </c>
      <c r="E314" s="59">
        <v>0.43648200000000004</v>
      </c>
      <c r="F314" s="59">
        <v>0.41401299999999996</v>
      </c>
      <c r="G314" s="59">
        <v>0.53820599999999996</v>
      </c>
      <c r="H314" s="59">
        <v>0.52922099999999994</v>
      </c>
      <c r="I314" s="59">
        <v>0.45928400000000003</v>
      </c>
      <c r="J314" s="59">
        <v>0.542763</v>
      </c>
      <c r="K314" s="59">
        <v>0.38511299999999998</v>
      </c>
      <c r="L314" s="59">
        <v>0.31893700000000003</v>
      </c>
      <c r="M314" s="59">
        <v>0.473856</v>
      </c>
      <c r="N314" s="59">
        <v>0.53184699999999996</v>
      </c>
      <c r="O314" s="59">
        <v>0.51376199999999994</v>
      </c>
      <c r="P314" s="59">
        <v>0.40789399999999998</v>
      </c>
      <c r="Q314" s="59">
        <v>0.42857100000000004</v>
      </c>
      <c r="R314" s="59">
        <v>0.46905600000000003</v>
      </c>
    </row>
    <row r="315" spans="1:18">
      <c r="A315" s="1" t="s">
        <v>327</v>
      </c>
      <c r="B315" s="58">
        <v>0.264901</v>
      </c>
      <c r="C315" s="59">
        <v>0.29801300000000003</v>
      </c>
      <c r="D315" s="59">
        <v>0.39672099999999999</v>
      </c>
      <c r="E315" s="59">
        <v>0.345277</v>
      </c>
      <c r="F315" s="59">
        <v>0.28980899999999998</v>
      </c>
      <c r="G315" s="59">
        <v>0.31229299999999999</v>
      </c>
      <c r="H315" s="59">
        <v>0.39610400000000001</v>
      </c>
      <c r="I315" s="59">
        <v>0.31270400000000004</v>
      </c>
      <c r="J315" s="59">
        <v>0.299342</v>
      </c>
      <c r="K315" s="59">
        <v>0.26213599999999998</v>
      </c>
      <c r="L315" s="59">
        <v>0.26578099999999999</v>
      </c>
      <c r="M315" s="59">
        <v>0.313726</v>
      </c>
      <c r="N315" s="59">
        <v>0.35350399999999998</v>
      </c>
      <c r="O315" s="59">
        <v>0.43424999999999997</v>
      </c>
      <c r="P315" s="59">
        <v>0.28289500000000001</v>
      </c>
      <c r="Q315" s="59">
        <v>0.34740199999999999</v>
      </c>
      <c r="R315" s="59">
        <v>0.41368100000000002</v>
      </c>
    </row>
    <row r="316" spans="1:18">
      <c r="A316" s="1" t="s">
        <v>328</v>
      </c>
      <c r="B316" s="58">
        <v>0.65231799999999995</v>
      </c>
      <c r="C316" s="59">
        <v>0.74503300000000006</v>
      </c>
      <c r="D316" s="59">
        <v>0.74098399999999998</v>
      </c>
      <c r="E316" s="59">
        <v>0.66123799999999999</v>
      </c>
      <c r="F316" s="59">
        <v>0.75796200000000002</v>
      </c>
      <c r="G316" s="59">
        <v>0.76079700000000006</v>
      </c>
      <c r="H316" s="59">
        <v>0.66558499999999998</v>
      </c>
      <c r="I316" s="59">
        <v>0.73941400000000002</v>
      </c>
      <c r="J316" s="59">
        <v>0.80263200000000001</v>
      </c>
      <c r="K316" s="59">
        <v>0.69579299999999999</v>
      </c>
      <c r="L316" s="59">
        <v>0.63787400000000005</v>
      </c>
      <c r="M316" s="59">
        <v>0.70261400000000007</v>
      </c>
      <c r="N316" s="59">
        <v>0.74203799999999998</v>
      </c>
      <c r="O316" s="59">
        <v>0.72171200000000002</v>
      </c>
      <c r="P316" s="59">
        <v>0.707237</v>
      </c>
      <c r="Q316" s="59">
        <v>0.64610400000000001</v>
      </c>
      <c r="R316" s="59">
        <v>0.71987000000000001</v>
      </c>
    </row>
    <row r="317" spans="1:18">
      <c r="A317" s="1" t="s">
        <v>329</v>
      </c>
      <c r="B317" s="58">
        <v>0.51655700000000004</v>
      </c>
      <c r="C317" s="59">
        <v>0.62251699999999999</v>
      </c>
      <c r="D317" s="59">
        <v>0.59344299999999994</v>
      </c>
      <c r="E317" s="59">
        <v>0.57654700000000003</v>
      </c>
      <c r="F317" s="59">
        <v>0.59872599999999998</v>
      </c>
      <c r="G317" s="59">
        <v>0.69767500000000005</v>
      </c>
      <c r="H317" s="59">
        <v>0.54545500000000002</v>
      </c>
      <c r="I317" s="59">
        <v>0.690554</v>
      </c>
      <c r="J317" s="59">
        <v>0.75986900000000002</v>
      </c>
      <c r="K317" s="59">
        <v>0.55663399999999996</v>
      </c>
      <c r="L317" s="59">
        <v>0.55813899999999994</v>
      </c>
      <c r="M317" s="59">
        <v>0.62091499999999999</v>
      </c>
      <c r="N317" s="59">
        <v>0.69745299999999999</v>
      </c>
      <c r="O317" s="59">
        <v>0.64525999999999994</v>
      </c>
      <c r="P317" s="59">
        <v>0.56578899999999999</v>
      </c>
      <c r="Q317" s="59">
        <v>0.54220800000000002</v>
      </c>
      <c r="R317" s="59">
        <v>0.680782</v>
      </c>
    </row>
    <row r="318" spans="1:18">
      <c r="A318" s="1" t="s">
        <v>330</v>
      </c>
      <c r="B318" s="58">
        <v>0.59271499999999999</v>
      </c>
      <c r="C318" s="59">
        <v>0.60927100000000001</v>
      </c>
      <c r="D318" s="59">
        <v>0.714754</v>
      </c>
      <c r="E318" s="59">
        <v>0.62540700000000005</v>
      </c>
      <c r="F318" s="59">
        <v>0.63375800000000004</v>
      </c>
      <c r="G318" s="59">
        <v>0.73089699999999991</v>
      </c>
      <c r="H318" s="59">
        <v>0.65908999999999995</v>
      </c>
      <c r="I318" s="59">
        <v>0.7329</v>
      </c>
      <c r="J318" s="59">
        <v>0.81578899999999999</v>
      </c>
      <c r="K318" s="59">
        <v>0.67313900000000004</v>
      </c>
      <c r="L318" s="59">
        <v>0.43853799999999998</v>
      </c>
      <c r="M318" s="59">
        <v>0.58823500000000006</v>
      </c>
      <c r="N318" s="59">
        <v>0.70700600000000002</v>
      </c>
      <c r="O318" s="59">
        <v>0.67584100000000003</v>
      </c>
      <c r="P318" s="59">
        <v>0.625</v>
      </c>
      <c r="Q318" s="59">
        <v>0.61688300000000007</v>
      </c>
      <c r="R318" s="59">
        <v>0.68403900000000006</v>
      </c>
    </row>
    <row r="319" spans="1:18">
      <c r="A319" s="1" t="s">
        <v>331</v>
      </c>
    </row>
    <row r="320" spans="1:18">
      <c r="A320" s="1" t="s">
        <v>332</v>
      </c>
      <c r="B320" s="1" t="s">
        <v>7</v>
      </c>
      <c r="C320" s="1" t="s">
        <v>333</v>
      </c>
      <c r="D320" s="1" t="s">
        <v>334</v>
      </c>
      <c r="E320" s="1" t="s">
        <v>10</v>
      </c>
      <c r="F320" s="1" t="s">
        <v>11</v>
      </c>
      <c r="G320" s="1" t="s">
        <v>335</v>
      </c>
      <c r="H320" s="1" t="s">
        <v>336</v>
      </c>
      <c r="I320" s="1" t="s">
        <v>337</v>
      </c>
      <c r="J320" s="1" t="s">
        <v>338</v>
      </c>
      <c r="K320" s="1" t="s">
        <v>339</v>
      </c>
      <c r="L320" s="1" t="s">
        <v>17</v>
      </c>
      <c r="M320" s="1" t="s">
        <v>18</v>
      </c>
      <c r="N320" s="1" t="s">
        <v>340</v>
      </c>
      <c r="O320" s="1" t="s">
        <v>341</v>
      </c>
      <c r="P320" s="1" t="s">
        <v>342</v>
      </c>
      <c r="Q320" s="1" t="s">
        <v>343</v>
      </c>
      <c r="R320" s="1" t="s">
        <v>344</v>
      </c>
    </row>
    <row r="321" spans="1:18">
      <c r="A321" s="61" t="s">
        <v>345</v>
      </c>
      <c r="B321" s="64">
        <v>39</v>
      </c>
      <c r="C321" s="64">
        <v>36</v>
      </c>
      <c r="D321" s="64">
        <v>28</v>
      </c>
      <c r="E321" s="64">
        <v>37</v>
      </c>
      <c r="F321" s="64">
        <v>35</v>
      </c>
      <c r="G321" s="64">
        <v>29</v>
      </c>
      <c r="H321" s="64">
        <v>40</v>
      </c>
      <c r="I321" s="64">
        <v>31</v>
      </c>
      <c r="J321" s="64">
        <v>27</v>
      </c>
      <c r="K321" s="64">
        <v>41</v>
      </c>
      <c r="L321" s="64">
        <v>34</v>
      </c>
      <c r="M321" s="64">
        <v>35</v>
      </c>
      <c r="N321" s="64">
        <v>30</v>
      </c>
      <c r="O321" s="64">
        <v>40</v>
      </c>
      <c r="P321" s="64">
        <v>40</v>
      </c>
      <c r="Q321" s="64">
        <v>38</v>
      </c>
      <c r="R321" s="64">
        <v>37</v>
      </c>
    </row>
    <row r="322" spans="1:18">
      <c r="A322" s="66" t="s">
        <v>347</v>
      </c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1:18">
      <c r="A323" s="66" t="s">
        <v>348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</row>
    <row r="324" spans="1:18">
      <c r="A324" s="7" t="s">
        <v>349</v>
      </c>
      <c r="B324" s="75">
        <v>6</v>
      </c>
      <c r="C324" s="75">
        <v>3</v>
      </c>
      <c r="D324" s="75">
        <v>4</v>
      </c>
      <c r="E324" s="75"/>
      <c r="F324" s="75"/>
      <c r="G324" s="75"/>
      <c r="H324" s="75">
        <v>1</v>
      </c>
      <c r="I324" s="75">
        <v>2</v>
      </c>
      <c r="J324" s="75">
        <v>1</v>
      </c>
      <c r="K324" s="75"/>
      <c r="L324" s="75"/>
      <c r="M324" s="75"/>
      <c r="N324" s="75">
        <v>1</v>
      </c>
      <c r="O324" s="75"/>
      <c r="P324" s="75"/>
      <c r="Q324" s="75">
        <v>2</v>
      </c>
      <c r="R324" s="75">
        <v>1</v>
      </c>
    </row>
    <row r="325" spans="1:18">
      <c r="A325" s="7" t="s">
        <v>350</v>
      </c>
      <c r="B325" s="75">
        <v>8</v>
      </c>
      <c r="C325" s="75">
        <v>7</v>
      </c>
      <c r="D325" s="75">
        <v>3</v>
      </c>
      <c r="E325" s="75">
        <v>19</v>
      </c>
      <c r="F325" s="75">
        <v>5</v>
      </c>
      <c r="G325" s="75">
        <v>1</v>
      </c>
      <c r="H325" s="75">
        <v>12</v>
      </c>
      <c r="I325" s="75">
        <v>3</v>
      </c>
      <c r="J325" s="75">
        <v>3</v>
      </c>
      <c r="K325" s="75">
        <v>3</v>
      </c>
      <c r="L325" s="75">
        <v>16</v>
      </c>
      <c r="M325" s="75">
        <v>7</v>
      </c>
      <c r="N325" s="75">
        <v>17</v>
      </c>
      <c r="O325" s="75">
        <v>13</v>
      </c>
      <c r="P325" s="75">
        <v>10</v>
      </c>
      <c r="Q325" s="75">
        <v>12</v>
      </c>
      <c r="R325" s="75">
        <v>11</v>
      </c>
    </row>
    <row r="326" spans="1:18">
      <c r="A326" s="7" t="s">
        <v>351</v>
      </c>
      <c r="B326" s="75">
        <v>6</v>
      </c>
      <c r="C326" s="75">
        <v>13</v>
      </c>
      <c r="D326" s="75">
        <v>2</v>
      </c>
      <c r="E326" s="75">
        <v>14</v>
      </c>
      <c r="F326" s="75">
        <v>2</v>
      </c>
      <c r="G326" s="75"/>
      <c r="H326" s="75">
        <v>16</v>
      </c>
      <c r="I326" s="75"/>
      <c r="J326" s="75"/>
      <c r="K326" s="75"/>
      <c r="L326" s="75">
        <v>1</v>
      </c>
      <c r="M326" s="75"/>
      <c r="N326" s="75">
        <v>3</v>
      </c>
      <c r="O326" s="75">
        <v>11</v>
      </c>
      <c r="P326" s="75">
        <v>2</v>
      </c>
      <c r="Q326" s="75">
        <v>15</v>
      </c>
      <c r="R326" s="75">
        <v>14</v>
      </c>
    </row>
    <row r="327" spans="1:18">
      <c r="A327" s="7" t="s">
        <v>352</v>
      </c>
      <c r="B327" s="75">
        <v>5</v>
      </c>
      <c r="C327" s="75">
        <v>11</v>
      </c>
      <c r="D327" s="75">
        <v>2</v>
      </c>
      <c r="E327" s="75">
        <v>9</v>
      </c>
      <c r="F327" s="75">
        <v>1</v>
      </c>
      <c r="G327" s="75"/>
      <c r="H327" s="75">
        <v>8</v>
      </c>
      <c r="I327" s="75">
        <v>2</v>
      </c>
      <c r="J327" s="75"/>
      <c r="K327" s="75"/>
      <c r="L327" s="75">
        <v>1</v>
      </c>
      <c r="M327" s="75">
        <v>1</v>
      </c>
      <c r="N327" s="75">
        <v>8</v>
      </c>
      <c r="O327" s="75">
        <v>9</v>
      </c>
      <c r="P327" s="75">
        <v>1</v>
      </c>
      <c r="Q327" s="75">
        <v>8</v>
      </c>
      <c r="R327" s="75">
        <v>13</v>
      </c>
    </row>
    <row r="328" spans="1:18">
      <c r="A328" s="7" t="s">
        <v>353</v>
      </c>
      <c r="B328" s="75">
        <v>4</v>
      </c>
      <c r="C328" s="75">
        <v>10</v>
      </c>
      <c r="D328" s="75">
        <v>1</v>
      </c>
      <c r="E328" s="75">
        <v>9</v>
      </c>
      <c r="F328" s="75"/>
      <c r="G328" s="75"/>
      <c r="H328" s="75">
        <v>8</v>
      </c>
      <c r="I328" s="75">
        <v>1</v>
      </c>
      <c r="J328" s="75"/>
      <c r="K328" s="75"/>
      <c r="L328" s="75">
        <v>2</v>
      </c>
      <c r="M328" s="75"/>
      <c r="N328" s="75">
        <v>8</v>
      </c>
      <c r="O328" s="75">
        <v>6</v>
      </c>
      <c r="P328" s="75">
        <v>1</v>
      </c>
      <c r="Q328" s="75">
        <v>12</v>
      </c>
      <c r="R328" s="75">
        <v>10</v>
      </c>
    </row>
    <row r="329" spans="1:18">
      <c r="A329" s="7" t="s">
        <v>354</v>
      </c>
      <c r="B329" s="75">
        <v>7</v>
      </c>
      <c r="C329" s="75">
        <v>11</v>
      </c>
      <c r="D329" s="75">
        <v>5</v>
      </c>
      <c r="E329" s="75">
        <v>17</v>
      </c>
      <c r="F329" s="75">
        <v>6</v>
      </c>
      <c r="G329" s="75">
        <v>1</v>
      </c>
      <c r="H329" s="75">
        <v>24</v>
      </c>
      <c r="I329" s="75">
        <v>2</v>
      </c>
      <c r="J329" s="75">
        <v>10</v>
      </c>
      <c r="K329" s="75">
        <v>19</v>
      </c>
      <c r="L329" s="75">
        <v>21</v>
      </c>
      <c r="M329" s="75">
        <v>31</v>
      </c>
      <c r="N329" s="75">
        <v>23</v>
      </c>
      <c r="O329" s="75">
        <v>21</v>
      </c>
      <c r="P329" s="75">
        <v>23</v>
      </c>
      <c r="Q329" s="75">
        <v>16</v>
      </c>
      <c r="R329" s="75">
        <v>18</v>
      </c>
    </row>
    <row r="330" spans="1:18">
      <c r="A330" s="7" t="s">
        <v>355</v>
      </c>
      <c r="B330" s="75">
        <v>6</v>
      </c>
      <c r="C330" s="75">
        <v>12</v>
      </c>
      <c r="D330" s="75">
        <v>1</v>
      </c>
      <c r="E330" s="75">
        <v>12</v>
      </c>
      <c r="F330" s="75">
        <v>1</v>
      </c>
      <c r="G330" s="75"/>
      <c r="H330" s="75">
        <v>8</v>
      </c>
      <c r="I330" s="75">
        <v>2</v>
      </c>
      <c r="J330" s="75"/>
      <c r="K330" s="75"/>
      <c r="L330" s="75"/>
      <c r="M330" s="75"/>
      <c r="N330" s="75">
        <v>5</v>
      </c>
      <c r="O330" s="75">
        <v>8</v>
      </c>
      <c r="P330" s="75">
        <v>1</v>
      </c>
      <c r="Q330" s="75">
        <v>10</v>
      </c>
      <c r="R330" s="75">
        <v>12</v>
      </c>
    </row>
    <row r="331" spans="1:18">
      <c r="A331" s="7" t="s">
        <v>356</v>
      </c>
      <c r="B331" s="75">
        <v>5</v>
      </c>
      <c r="C331" s="75">
        <v>11</v>
      </c>
      <c r="D331" s="75">
        <v>2</v>
      </c>
      <c r="E331" s="75">
        <v>12</v>
      </c>
      <c r="F331" s="75">
        <v>1</v>
      </c>
      <c r="G331" s="75"/>
      <c r="H331" s="75">
        <v>9</v>
      </c>
      <c r="I331" s="75">
        <v>2</v>
      </c>
      <c r="J331" s="75"/>
      <c r="K331" s="75"/>
      <c r="L331" s="75"/>
      <c r="M331" s="75"/>
      <c r="N331" s="75">
        <v>8</v>
      </c>
      <c r="O331" s="75">
        <v>9</v>
      </c>
      <c r="P331" s="75"/>
      <c r="Q331" s="75">
        <v>10</v>
      </c>
      <c r="R331" s="75">
        <v>13</v>
      </c>
    </row>
    <row r="332" spans="1:18">
      <c r="A332" s="1" t="s">
        <v>357</v>
      </c>
    </row>
    <row r="333" spans="1:18">
      <c r="A333" s="1" t="s">
        <v>358</v>
      </c>
      <c r="B333" s="77">
        <v>1799.8185724033192</v>
      </c>
      <c r="C333" s="77">
        <v>2706.6823353144191</v>
      </c>
      <c r="D333" s="77">
        <v>2804.0450092465926</v>
      </c>
      <c r="E333" s="77">
        <v>9310.6534185995497</v>
      </c>
      <c r="F333" s="77">
        <v>2642.7011495875622</v>
      </c>
      <c r="G333" s="77">
        <v>1705.237689154922</v>
      </c>
      <c r="H333" s="77">
        <v>11238.434362456583</v>
      </c>
      <c r="I333" s="77">
        <v>2495.2662433474147</v>
      </c>
      <c r="J333" s="77">
        <v>3404.9117969422914</v>
      </c>
      <c r="K333" s="77">
        <v>1841.5454326599647</v>
      </c>
      <c r="L333" s="77">
        <v>3118.3873565133235</v>
      </c>
      <c r="M333" s="77">
        <v>4823.6250456682455</v>
      </c>
      <c r="N333" s="77">
        <v>6954.4767094409535</v>
      </c>
      <c r="O333" s="77">
        <v>5282.620508491349</v>
      </c>
      <c r="P333" s="77">
        <v>3886.1615852356053</v>
      </c>
      <c r="Q333" s="77">
        <v>7986.5210531219909</v>
      </c>
      <c r="R333" s="77">
        <v>7549.7799157691006</v>
      </c>
    </row>
    <row r="334" spans="1:18">
      <c r="A334" s="1" t="s">
        <v>360</v>
      </c>
      <c r="B334" s="39">
        <v>809.1241674186482</v>
      </c>
      <c r="C334" s="39">
        <v>1032.884178476</v>
      </c>
      <c r="D334" s="39">
        <v>869.39180232931631</v>
      </c>
      <c r="E334" s="39">
        <v>2558.1717216609072</v>
      </c>
      <c r="F334" s="39">
        <v>931.4850672663373</v>
      </c>
      <c r="G334" s="39">
        <v>520.13011814532638</v>
      </c>
      <c r="H334" s="39">
        <v>2638.1056741172333</v>
      </c>
      <c r="I334" s="39">
        <v>656.47612185247215</v>
      </c>
      <c r="J334" s="39">
        <v>461.71542438609094</v>
      </c>
      <c r="K334" s="39">
        <v>652.37599608933942</v>
      </c>
      <c r="L334" s="39">
        <v>603.78196580252416</v>
      </c>
      <c r="M334" s="39">
        <v>1082.0846030251312</v>
      </c>
      <c r="N334" s="39">
        <v>1050.0064571529044</v>
      </c>
      <c r="O334" s="39">
        <v>1161.9930697606314</v>
      </c>
      <c r="P334" s="39">
        <v>995.36077511401697</v>
      </c>
      <c r="Q334" s="39">
        <v>2111.7120061518563</v>
      </c>
      <c r="R334" s="39">
        <v>1750.5814551055353</v>
      </c>
    </row>
    <row r="335" spans="1:18">
      <c r="B335" s="55">
        <v>6403.383988063606</v>
      </c>
      <c r="C335" s="55">
        <v>6080.5827167559173</v>
      </c>
      <c r="D335" s="55">
        <v>4970.1463434574662</v>
      </c>
      <c r="E335" s="55">
        <v>8499.1091648612201</v>
      </c>
      <c r="F335" s="55">
        <v>6609.9768017005281</v>
      </c>
      <c r="G335" s="55">
        <v>4562.9201242693043</v>
      </c>
      <c r="H335" s="55">
        <v>7540.6376977476184</v>
      </c>
      <c r="I335" s="55">
        <v>6052.7721456894078</v>
      </c>
      <c r="J335" s="55">
        <v>3769.3256141928628</v>
      </c>
      <c r="K335" s="55">
        <v>5812.4093529002976</v>
      </c>
      <c r="L335" s="55">
        <v>2783.0435760127539</v>
      </c>
      <c r="M335" s="55">
        <v>4193.4368229571191</v>
      </c>
      <c r="N335" s="55">
        <v>4212.308281895107</v>
      </c>
      <c r="O335" s="55">
        <v>4738.7226627968776</v>
      </c>
      <c r="P335" s="55">
        <v>6712.2799738380409</v>
      </c>
      <c r="Q335" s="55">
        <v>7863.4389690553089</v>
      </c>
      <c r="R335" s="55">
        <v>6385.5057638065646</v>
      </c>
    </row>
    <row r="336" spans="1:18">
      <c r="A336" s="1" t="s">
        <v>362</v>
      </c>
      <c r="B336" s="7" t="s">
        <v>363</v>
      </c>
      <c r="C336" s="7" t="s">
        <v>364</v>
      </c>
      <c r="D336" s="7" t="s">
        <v>365</v>
      </c>
      <c r="E336" s="1" t="s">
        <v>366</v>
      </c>
      <c r="F336" s="7" t="s">
        <v>367</v>
      </c>
      <c r="G336" s="7" t="s">
        <v>368</v>
      </c>
      <c r="H336" s="1" t="s">
        <v>369</v>
      </c>
      <c r="I336" s="7" t="s">
        <v>370</v>
      </c>
      <c r="J336" s="7" t="s">
        <v>371</v>
      </c>
      <c r="K336" s="1" t="s">
        <v>372</v>
      </c>
      <c r="L336" s="7" t="s">
        <v>373</v>
      </c>
      <c r="M336" s="7" t="s">
        <v>374</v>
      </c>
      <c r="N336" s="1" t="s">
        <v>375</v>
      </c>
      <c r="O336" s="7" t="s">
        <v>376</v>
      </c>
      <c r="P336" s="7" t="s">
        <v>377</v>
      </c>
      <c r="Q336" s="1" t="s">
        <v>378</v>
      </c>
      <c r="R336" s="7" t="s">
        <v>379</v>
      </c>
    </row>
    <row r="337" spans="1:18">
      <c r="A337" s="1" t="s">
        <v>380</v>
      </c>
      <c r="B337" s="78">
        <v>11</v>
      </c>
      <c r="C337" s="78">
        <v>7</v>
      </c>
      <c r="D337" s="78">
        <v>22</v>
      </c>
      <c r="E337" s="78">
        <v>55</v>
      </c>
      <c r="F337" s="78">
        <v>4</v>
      </c>
      <c r="G337" s="78">
        <v>3</v>
      </c>
      <c r="H337" s="78">
        <v>39</v>
      </c>
      <c r="I337" s="78">
        <v>8</v>
      </c>
      <c r="J337" s="78">
        <v>2</v>
      </c>
      <c r="K337" s="78">
        <v>2</v>
      </c>
      <c r="L337" s="78">
        <v>4</v>
      </c>
      <c r="M337" s="78">
        <v>1</v>
      </c>
      <c r="N337" s="78">
        <v>4</v>
      </c>
      <c r="O337" s="78">
        <v>35</v>
      </c>
      <c r="P337" s="78">
        <v>5</v>
      </c>
      <c r="Q337" s="78">
        <v>10</v>
      </c>
      <c r="R337" s="78">
        <v>20</v>
      </c>
    </row>
    <row r="338" spans="1:18">
      <c r="A338" s="1" t="s">
        <v>382</v>
      </c>
      <c r="B338" s="78">
        <v>15</v>
      </c>
      <c r="C338" s="78">
        <v>13</v>
      </c>
      <c r="D338" s="78">
        <v>20</v>
      </c>
      <c r="E338" s="78">
        <v>54</v>
      </c>
      <c r="F338" s="78">
        <v>20</v>
      </c>
      <c r="G338" s="78">
        <v>6</v>
      </c>
      <c r="H338" s="78">
        <v>64</v>
      </c>
      <c r="I338" s="78">
        <v>6</v>
      </c>
      <c r="J338" s="78">
        <v>5</v>
      </c>
      <c r="K338" s="78">
        <v>1</v>
      </c>
      <c r="L338" s="78">
        <v>1</v>
      </c>
      <c r="M338" s="78">
        <v>9</v>
      </c>
      <c r="N338" s="78">
        <v>11</v>
      </c>
      <c r="O338" s="78">
        <v>31</v>
      </c>
      <c r="P338" s="78">
        <v>6</v>
      </c>
      <c r="Q338" s="78">
        <v>13</v>
      </c>
      <c r="R338" s="78">
        <v>16</v>
      </c>
    </row>
    <row r="339" spans="1:18">
      <c r="A339" s="1" t="s">
        <v>383</v>
      </c>
      <c r="B339" s="78">
        <v>5</v>
      </c>
      <c r="C339" s="78">
        <v>3</v>
      </c>
      <c r="D339" s="78">
        <v>19</v>
      </c>
      <c r="E339" s="78">
        <v>88</v>
      </c>
      <c r="F339" s="78">
        <v>10</v>
      </c>
      <c r="G339" s="78">
        <v>27</v>
      </c>
      <c r="H339" s="78">
        <v>22</v>
      </c>
      <c r="I339" s="78">
        <v>4</v>
      </c>
      <c r="J339" s="78">
        <v>10</v>
      </c>
      <c r="K339" s="78">
        <v>3</v>
      </c>
      <c r="L339" s="78">
        <v>3</v>
      </c>
      <c r="M339" s="78">
        <v>4</v>
      </c>
      <c r="N339" s="78">
        <v>7</v>
      </c>
      <c r="O339" s="78">
        <v>10</v>
      </c>
      <c r="P339" s="78">
        <v>4</v>
      </c>
      <c r="Q339" s="78">
        <v>31</v>
      </c>
      <c r="R339" s="78">
        <v>20</v>
      </c>
    </row>
    <row r="340" spans="1:18">
      <c r="A340" s="1" t="s">
        <v>384</v>
      </c>
    </row>
    <row r="341" spans="1:18">
      <c r="A341" s="1" t="s">
        <v>385</v>
      </c>
      <c r="B341" s="1">
        <v>1</v>
      </c>
      <c r="C341" s="1">
        <v>0</v>
      </c>
      <c r="D341" s="1">
        <v>0</v>
      </c>
      <c r="E341" s="1">
        <v>0</v>
      </c>
      <c r="F341" s="1">
        <v>0</v>
      </c>
      <c r="G341" s="1">
        <v>1</v>
      </c>
      <c r="H341" s="1">
        <v>2</v>
      </c>
      <c r="I341" s="1">
        <v>0</v>
      </c>
      <c r="J341" s="1">
        <v>0</v>
      </c>
      <c r="K341" s="1">
        <v>1</v>
      </c>
      <c r="L341" s="1">
        <v>0</v>
      </c>
      <c r="M341" s="1">
        <v>0</v>
      </c>
      <c r="N341" s="1">
        <v>1</v>
      </c>
      <c r="O341" s="1">
        <v>0</v>
      </c>
      <c r="P341" s="1">
        <v>0</v>
      </c>
      <c r="Q341" s="1">
        <v>0</v>
      </c>
      <c r="R341" s="1">
        <v>0</v>
      </c>
    </row>
    <row r="342" spans="1:18">
      <c r="A342" s="1" t="s">
        <v>387</v>
      </c>
      <c r="B342" s="1">
        <v>0</v>
      </c>
      <c r="C342" s="1">
        <v>2</v>
      </c>
      <c r="D342" s="1">
        <v>1</v>
      </c>
      <c r="E342" s="1">
        <v>6</v>
      </c>
      <c r="F342" s="1">
        <v>0</v>
      </c>
      <c r="G342" s="1">
        <v>0</v>
      </c>
      <c r="H342" s="1">
        <v>6</v>
      </c>
      <c r="I342" s="1">
        <v>0</v>
      </c>
      <c r="J342" s="1">
        <v>0</v>
      </c>
      <c r="K342" s="1">
        <v>0</v>
      </c>
      <c r="L342" s="1">
        <v>2</v>
      </c>
      <c r="M342" s="1">
        <v>2</v>
      </c>
      <c r="N342" s="1">
        <v>0</v>
      </c>
      <c r="O342" s="1">
        <v>2</v>
      </c>
      <c r="P342" s="1">
        <v>1</v>
      </c>
      <c r="Q342" s="1">
        <v>0</v>
      </c>
      <c r="R342" s="1">
        <v>0</v>
      </c>
    </row>
    <row r="343" spans="1:18">
      <c r="A343" s="1" t="s">
        <v>388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</row>
    <row r="344" spans="1:18">
      <c r="A344" s="1" t="s">
        <v>389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</row>
    <row r="345" spans="1:18">
      <c r="A345" s="1" t="s">
        <v>390</v>
      </c>
      <c r="B345" s="79">
        <f t="shared" ref="B345:R345" si="17">B346*C345</f>
        <v>0</v>
      </c>
      <c r="C345" s="79">
        <f t="shared" si="17"/>
        <v>0</v>
      </c>
      <c r="D345" s="79">
        <f t="shared" si="17"/>
        <v>0</v>
      </c>
      <c r="E345" s="79">
        <f t="shared" si="17"/>
        <v>0</v>
      </c>
      <c r="F345" s="79">
        <f t="shared" si="17"/>
        <v>0</v>
      </c>
      <c r="G345" s="79">
        <f t="shared" si="17"/>
        <v>0</v>
      </c>
      <c r="H345" s="79">
        <f t="shared" si="17"/>
        <v>0</v>
      </c>
      <c r="I345" s="79">
        <f t="shared" si="17"/>
        <v>0</v>
      </c>
      <c r="J345" s="79">
        <f t="shared" si="17"/>
        <v>0</v>
      </c>
      <c r="K345" s="79">
        <f t="shared" si="17"/>
        <v>0</v>
      </c>
      <c r="L345" s="79">
        <f t="shared" si="17"/>
        <v>0</v>
      </c>
      <c r="M345" s="79">
        <f t="shared" si="17"/>
        <v>0</v>
      </c>
      <c r="N345" s="79">
        <f t="shared" si="17"/>
        <v>0</v>
      </c>
      <c r="O345" s="79">
        <f t="shared" si="17"/>
        <v>0</v>
      </c>
      <c r="P345" s="79">
        <f t="shared" si="17"/>
        <v>0</v>
      </c>
      <c r="Q345" s="79">
        <f t="shared" si="17"/>
        <v>0</v>
      </c>
      <c r="R345" s="79">
        <f t="shared" si="17"/>
        <v>0</v>
      </c>
    </row>
    <row r="346" spans="1:18">
      <c r="A346" s="81" t="s">
        <v>391</v>
      </c>
      <c r="B346" s="81">
        <v>6</v>
      </c>
      <c r="C346" s="81">
        <v>3</v>
      </c>
      <c r="D346" s="81">
        <v>4</v>
      </c>
      <c r="E346" s="81">
        <v>22</v>
      </c>
      <c r="F346" s="81">
        <v>1</v>
      </c>
      <c r="G346" s="81">
        <v>3</v>
      </c>
      <c r="H346" s="81">
        <v>28</v>
      </c>
      <c r="I346" s="81">
        <v>5</v>
      </c>
      <c r="J346" s="81">
        <v>7</v>
      </c>
      <c r="K346" s="81">
        <v>7</v>
      </c>
      <c r="L346" s="81">
        <v>91</v>
      </c>
      <c r="M346" s="81">
        <v>22</v>
      </c>
      <c r="N346" s="81">
        <v>17</v>
      </c>
      <c r="O346" s="81">
        <v>11</v>
      </c>
      <c r="P346" s="81">
        <v>17</v>
      </c>
      <c r="Q346" s="81">
        <v>13</v>
      </c>
      <c r="R346" s="81">
        <v>17</v>
      </c>
    </row>
    <row r="347" spans="1:18">
      <c r="A347" s="1" t="s">
        <v>392</v>
      </c>
      <c r="B347" s="79">
        <f t="shared" ref="B347:R347" si="18">B348*C347</f>
        <v>0</v>
      </c>
      <c r="C347" s="79">
        <f t="shared" si="18"/>
        <v>0</v>
      </c>
      <c r="D347" s="79">
        <f t="shared" si="18"/>
        <v>0</v>
      </c>
      <c r="E347" s="79">
        <f t="shared" si="18"/>
        <v>0</v>
      </c>
      <c r="F347" s="79">
        <f t="shared" si="18"/>
        <v>0</v>
      </c>
      <c r="G347" s="79">
        <f t="shared" si="18"/>
        <v>0</v>
      </c>
      <c r="H347" s="79">
        <f t="shared" si="18"/>
        <v>0</v>
      </c>
      <c r="I347" s="79">
        <f t="shared" si="18"/>
        <v>0</v>
      </c>
      <c r="J347" s="79">
        <f t="shared" si="18"/>
        <v>0</v>
      </c>
      <c r="K347" s="79">
        <f t="shared" si="18"/>
        <v>0</v>
      </c>
      <c r="L347" s="79">
        <f t="shared" si="18"/>
        <v>0</v>
      </c>
      <c r="M347" s="79">
        <f t="shared" si="18"/>
        <v>0</v>
      </c>
      <c r="N347" s="79">
        <f t="shared" si="18"/>
        <v>0</v>
      </c>
      <c r="O347" s="79">
        <f t="shared" si="18"/>
        <v>0</v>
      </c>
      <c r="P347" s="79">
        <f t="shared" si="18"/>
        <v>0</v>
      </c>
      <c r="Q347" s="79">
        <f t="shared" si="18"/>
        <v>0</v>
      </c>
      <c r="R347" s="79">
        <f t="shared" si="18"/>
        <v>0</v>
      </c>
    </row>
    <row r="348" spans="1:18">
      <c r="A348" s="81" t="s">
        <v>393</v>
      </c>
      <c r="B348" s="81">
        <v>3</v>
      </c>
      <c r="C348" s="81">
        <v>2</v>
      </c>
      <c r="D348" s="81">
        <v>5</v>
      </c>
      <c r="E348" s="81">
        <v>18</v>
      </c>
      <c r="F348" s="81">
        <v>13</v>
      </c>
      <c r="G348" s="81">
        <v>4</v>
      </c>
      <c r="H348" s="81">
        <v>32</v>
      </c>
      <c r="I348" s="81">
        <v>5</v>
      </c>
      <c r="J348" s="81">
        <v>12</v>
      </c>
      <c r="K348" s="81">
        <v>9</v>
      </c>
      <c r="L348" s="81">
        <v>38</v>
      </c>
      <c r="M348" s="81">
        <v>41</v>
      </c>
      <c r="N348" s="81">
        <v>59</v>
      </c>
      <c r="O348" s="81">
        <v>17</v>
      </c>
      <c r="P348" s="81">
        <v>22</v>
      </c>
      <c r="Q348" s="81">
        <v>9</v>
      </c>
      <c r="R348" s="81">
        <v>21</v>
      </c>
    </row>
    <row r="349" spans="1:18">
      <c r="A349" s="1" t="s">
        <v>394</v>
      </c>
      <c r="B349" s="79">
        <f t="shared" ref="B349:R349" si="19">B350*C349</f>
        <v>0</v>
      </c>
      <c r="C349" s="79">
        <f t="shared" si="19"/>
        <v>0</v>
      </c>
      <c r="D349" s="79">
        <f t="shared" si="19"/>
        <v>0</v>
      </c>
      <c r="E349" s="79">
        <f t="shared" si="19"/>
        <v>0</v>
      </c>
      <c r="F349" s="79">
        <f t="shared" si="19"/>
        <v>0</v>
      </c>
      <c r="G349" s="79">
        <f t="shared" si="19"/>
        <v>0</v>
      </c>
      <c r="H349" s="79">
        <f t="shared" si="19"/>
        <v>0</v>
      </c>
      <c r="I349" s="79">
        <f t="shared" si="19"/>
        <v>0</v>
      </c>
      <c r="J349" s="79">
        <f t="shared" si="19"/>
        <v>0</v>
      </c>
      <c r="K349" s="79">
        <f t="shared" si="19"/>
        <v>0</v>
      </c>
      <c r="L349" s="79">
        <f t="shared" si="19"/>
        <v>0</v>
      </c>
      <c r="M349" s="79">
        <f t="shared" si="19"/>
        <v>0</v>
      </c>
      <c r="N349" s="79">
        <f t="shared" si="19"/>
        <v>0</v>
      </c>
      <c r="O349" s="79">
        <f t="shared" si="19"/>
        <v>0</v>
      </c>
      <c r="P349" s="79">
        <f t="shared" si="19"/>
        <v>0</v>
      </c>
      <c r="Q349" s="79">
        <f t="shared" si="19"/>
        <v>0</v>
      </c>
      <c r="R349" s="79">
        <f t="shared" si="19"/>
        <v>0</v>
      </c>
    </row>
    <row r="350" spans="1:18">
      <c r="A350" s="81" t="s">
        <v>395</v>
      </c>
      <c r="B350" s="81">
        <v>143</v>
      </c>
      <c r="C350" s="81">
        <v>136</v>
      </c>
      <c r="D350" s="81">
        <v>174</v>
      </c>
      <c r="E350" s="81">
        <v>564</v>
      </c>
      <c r="F350" s="81">
        <v>172</v>
      </c>
      <c r="G350" s="81">
        <v>141</v>
      </c>
      <c r="H350" s="81">
        <v>653</v>
      </c>
      <c r="I350" s="81">
        <v>162</v>
      </c>
      <c r="J350" s="81">
        <v>230</v>
      </c>
      <c r="K350" s="81">
        <v>176</v>
      </c>
      <c r="L350" s="81">
        <v>1475</v>
      </c>
      <c r="M350" s="81">
        <v>407</v>
      </c>
      <c r="N350" s="81">
        <v>491</v>
      </c>
      <c r="O350" s="81">
        <v>258</v>
      </c>
      <c r="P350" s="81">
        <v>341</v>
      </c>
      <c r="Q350" s="81">
        <v>536</v>
      </c>
      <c r="R350" s="81">
        <v>274</v>
      </c>
    </row>
    <row r="351" spans="1:18">
      <c r="A351" s="81" t="s">
        <v>396</v>
      </c>
      <c r="B351" s="81">
        <v>738</v>
      </c>
      <c r="C351" s="81">
        <v>720</v>
      </c>
      <c r="D351" s="81">
        <v>1095</v>
      </c>
      <c r="E351" s="81">
        <v>2850</v>
      </c>
      <c r="F351" s="81">
        <v>907</v>
      </c>
      <c r="G351" s="81">
        <v>615</v>
      </c>
      <c r="H351" s="81">
        <v>3704</v>
      </c>
      <c r="I351" s="81">
        <v>702</v>
      </c>
      <c r="J351" s="81">
        <v>1178</v>
      </c>
      <c r="K351" s="81">
        <v>1478</v>
      </c>
      <c r="L351" s="81">
        <v>5019</v>
      </c>
      <c r="M351" s="81">
        <v>2600</v>
      </c>
      <c r="N351" s="81">
        <v>2613</v>
      </c>
      <c r="O351" s="81">
        <v>1787</v>
      </c>
      <c r="P351" s="81">
        <v>1940</v>
      </c>
      <c r="Q351" s="81">
        <v>2052</v>
      </c>
      <c r="R351" s="81">
        <v>1622</v>
      </c>
    </row>
    <row r="352" spans="1:18">
      <c r="A352" s="81" t="s">
        <v>397</v>
      </c>
      <c r="B352" s="81">
        <v>141</v>
      </c>
      <c r="C352" s="81">
        <v>151</v>
      </c>
      <c r="D352" s="81">
        <v>201</v>
      </c>
      <c r="E352" s="81">
        <v>688</v>
      </c>
      <c r="F352" s="81">
        <v>175</v>
      </c>
      <c r="G352" s="81">
        <v>155</v>
      </c>
      <c r="H352" s="81">
        <v>745</v>
      </c>
      <c r="I352" s="81">
        <v>177</v>
      </c>
      <c r="J352" s="81">
        <v>218</v>
      </c>
      <c r="K352" s="81">
        <v>115</v>
      </c>
      <c r="L352" s="81">
        <v>425</v>
      </c>
      <c r="M352" s="81">
        <v>465</v>
      </c>
      <c r="N352" s="81">
        <v>561</v>
      </c>
      <c r="O352" s="81">
        <v>297</v>
      </c>
      <c r="P352" s="81">
        <v>246</v>
      </c>
      <c r="Q352" s="81">
        <v>498</v>
      </c>
      <c r="R352" s="81">
        <v>395</v>
      </c>
    </row>
    <row r="353" spans="1:18">
      <c r="A353" s="81" t="s">
        <v>398</v>
      </c>
      <c r="B353" s="81">
        <v>10</v>
      </c>
      <c r="C353" s="81">
        <v>1</v>
      </c>
      <c r="D353" s="81">
        <v>9</v>
      </c>
      <c r="E353" s="81">
        <v>31</v>
      </c>
      <c r="F353" s="81">
        <v>5</v>
      </c>
      <c r="G353" s="81">
        <v>8</v>
      </c>
      <c r="H353" s="81">
        <v>90</v>
      </c>
      <c r="I353" s="81">
        <v>2</v>
      </c>
      <c r="J353" s="81">
        <v>12</v>
      </c>
      <c r="K353" s="81">
        <v>8</v>
      </c>
      <c r="L353" s="81">
        <v>22</v>
      </c>
      <c r="M353" s="81">
        <v>19</v>
      </c>
      <c r="N353" s="81">
        <v>36</v>
      </c>
      <c r="O353" s="81">
        <v>17</v>
      </c>
      <c r="P353" s="81">
        <v>28</v>
      </c>
      <c r="Q353" s="81">
        <v>36</v>
      </c>
      <c r="R353" s="81">
        <v>10</v>
      </c>
    </row>
    <row r="354" spans="1:18">
      <c r="A354" s="1" t="s">
        <v>399</v>
      </c>
      <c r="B354" s="79">
        <f t="shared" ref="B354:R354" si="20">B355*C354</f>
        <v>0</v>
      </c>
      <c r="C354" s="79">
        <f t="shared" si="20"/>
        <v>0</v>
      </c>
      <c r="D354" s="79">
        <f t="shared" si="20"/>
        <v>0</v>
      </c>
      <c r="E354" s="79">
        <f t="shared" si="20"/>
        <v>0</v>
      </c>
      <c r="F354" s="79">
        <f t="shared" si="20"/>
        <v>0</v>
      </c>
      <c r="G354" s="79">
        <f t="shared" si="20"/>
        <v>0</v>
      </c>
      <c r="H354" s="79">
        <f t="shared" si="20"/>
        <v>0</v>
      </c>
      <c r="I354" s="79">
        <f t="shared" si="20"/>
        <v>0</v>
      </c>
      <c r="J354" s="79">
        <f t="shared" si="20"/>
        <v>0</v>
      </c>
      <c r="K354" s="79">
        <f t="shared" si="20"/>
        <v>0</v>
      </c>
      <c r="L354" s="79">
        <f t="shared" si="20"/>
        <v>0</v>
      </c>
      <c r="M354" s="79">
        <f t="shared" si="20"/>
        <v>0</v>
      </c>
      <c r="N354" s="79">
        <f t="shared" si="20"/>
        <v>0</v>
      </c>
      <c r="O354" s="79">
        <f t="shared" si="20"/>
        <v>0</v>
      </c>
      <c r="P354" s="79">
        <f t="shared" si="20"/>
        <v>0</v>
      </c>
      <c r="Q354" s="79">
        <f t="shared" si="20"/>
        <v>0</v>
      </c>
      <c r="R354" s="79">
        <f t="shared" si="20"/>
        <v>0</v>
      </c>
    </row>
    <row r="355" spans="1:18">
      <c r="A355" s="81" t="s">
        <v>400</v>
      </c>
      <c r="B355" s="81">
        <v>238</v>
      </c>
      <c r="C355" s="81">
        <v>138</v>
      </c>
      <c r="D355" s="81">
        <v>144</v>
      </c>
      <c r="E355" s="81">
        <v>620</v>
      </c>
      <c r="F355" s="81">
        <v>462</v>
      </c>
      <c r="G355" s="81">
        <v>268</v>
      </c>
      <c r="H355" s="81">
        <v>221</v>
      </c>
      <c r="I355" s="81">
        <v>245</v>
      </c>
      <c r="J355" s="81">
        <v>218</v>
      </c>
      <c r="K355" s="81">
        <v>414</v>
      </c>
      <c r="L355" s="81">
        <v>301</v>
      </c>
      <c r="M355" s="81">
        <v>237</v>
      </c>
      <c r="N355" s="81">
        <v>221</v>
      </c>
      <c r="O355" s="81">
        <v>265</v>
      </c>
      <c r="P355" s="81">
        <v>397</v>
      </c>
      <c r="Q355" s="81">
        <v>296</v>
      </c>
      <c r="R355" s="81">
        <v>259</v>
      </c>
    </row>
    <row r="356" spans="1:18">
      <c r="A356" s="1" t="s">
        <v>401</v>
      </c>
      <c r="B356" s="79">
        <f t="shared" ref="B356:R356" si="21">B357*C356</f>
        <v>0</v>
      </c>
      <c r="C356" s="79">
        <f t="shared" si="21"/>
        <v>0</v>
      </c>
      <c r="D356" s="79">
        <f t="shared" si="21"/>
        <v>0</v>
      </c>
      <c r="E356" s="79">
        <f t="shared" si="21"/>
        <v>0</v>
      </c>
      <c r="F356" s="79">
        <f t="shared" si="21"/>
        <v>0</v>
      </c>
      <c r="G356" s="79">
        <f t="shared" si="21"/>
        <v>0</v>
      </c>
      <c r="H356" s="79">
        <f t="shared" si="21"/>
        <v>0</v>
      </c>
      <c r="I356" s="79">
        <f t="shared" si="21"/>
        <v>0</v>
      </c>
      <c r="J356" s="79">
        <f t="shared" si="21"/>
        <v>0</v>
      </c>
      <c r="K356" s="79">
        <f t="shared" si="21"/>
        <v>0</v>
      </c>
      <c r="L356" s="79">
        <f t="shared" si="21"/>
        <v>0</v>
      </c>
      <c r="M356" s="79">
        <f t="shared" si="21"/>
        <v>0</v>
      </c>
      <c r="N356" s="79">
        <f t="shared" si="21"/>
        <v>0</v>
      </c>
      <c r="O356" s="79">
        <f t="shared" si="21"/>
        <v>0</v>
      </c>
      <c r="P356" s="79">
        <f t="shared" si="21"/>
        <v>0</v>
      </c>
      <c r="Q356" s="79">
        <f t="shared" si="21"/>
        <v>0</v>
      </c>
      <c r="R356" s="79">
        <f t="shared" si="21"/>
        <v>0</v>
      </c>
    </row>
    <row r="357" spans="1:18">
      <c r="A357" s="81" t="s">
        <v>402</v>
      </c>
      <c r="B357" s="81">
        <v>46</v>
      </c>
      <c r="C357" s="81">
        <v>17</v>
      </c>
      <c r="D357" s="81">
        <v>138</v>
      </c>
      <c r="E357" s="81">
        <v>167</v>
      </c>
      <c r="F357" s="81">
        <v>111</v>
      </c>
      <c r="G357" s="81">
        <v>55</v>
      </c>
      <c r="H357" s="81">
        <v>286</v>
      </c>
      <c r="I357" s="81">
        <v>17</v>
      </c>
      <c r="J357" s="81">
        <v>134</v>
      </c>
      <c r="K357" s="81">
        <v>95</v>
      </c>
      <c r="L357" s="81">
        <v>1053</v>
      </c>
      <c r="M357" s="81">
        <v>195</v>
      </c>
      <c r="N357" s="81">
        <v>264</v>
      </c>
      <c r="O357" s="81">
        <v>136</v>
      </c>
      <c r="P357" s="81">
        <v>155</v>
      </c>
      <c r="Q357" s="81">
        <v>100</v>
      </c>
      <c r="R357" s="81">
        <v>171</v>
      </c>
    </row>
    <row r="358" spans="1:18">
      <c r="A358" s="1" t="s">
        <v>403</v>
      </c>
      <c r="B358" s="79">
        <f t="shared" ref="B358:R358" si="22">B359*C358</f>
        <v>0</v>
      </c>
      <c r="C358" s="79">
        <f t="shared" si="22"/>
        <v>0</v>
      </c>
      <c r="D358" s="79">
        <f t="shared" si="22"/>
        <v>0</v>
      </c>
      <c r="E358" s="79">
        <f t="shared" si="22"/>
        <v>0</v>
      </c>
      <c r="F358" s="79">
        <f t="shared" si="22"/>
        <v>0</v>
      </c>
      <c r="G358" s="79">
        <f t="shared" si="22"/>
        <v>0</v>
      </c>
      <c r="H358" s="79">
        <f t="shared" si="22"/>
        <v>0</v>
      </c>
      <c r="I358" s="79">
        <f t="shared" si="22"/>
        <v>0</v>
      </c>
      <c r="J358" s="79">
        <f t="shared" si="22"/>
        <v>0</v>
      </c>
      <c r="K358" s="79">
        <f t="shared" si="22"/>
        <v>0</v>
      </c>
      <c r="L358" s="79">
        <f t="shared" si="22"/>
        <v>0</v>
      </c>
      <c r="M358" s="79">
        <f t="shared" si="22"/>
        <v>0</v>
      </c>
      <c r="N358" s="79">
        <f t="shared" si="22"/>
        <v>0</v>
      </c>
      <c r="O358" s="79">
        <f t="shared" si="22"/>
        <v>0</v>
      </c>
      <c r="P358" s="79">
        <f t="shared" si="22"/>
        <v>0</v>
      </c>
      <c r="Q358" s="79">
        <f t="shared" si="22"/>
        <v>0</v>
      </c>
      <c r="R358" s="79">
        <f t="shared" si="22"/>
        <v>0</v>
      </c>
    </row>
    <row r="359" spans="1:18">
      <c r="A359" s="81" t="s">
        <v>404</v>
      </c>
      <c r="B359" s="81">
        <v>169</v>
      </c>
      <c r="C359" s="81">
        <v>163</v>
      </c>
      <c r="D359" s="81">
        <v>166</v>
      </c>
      <c r="E359" s="81">
        <v>723</v>
      </c>
      <c r="F359" s="81">
        <v>236</v>
      </c>
      <c r="G359" s="81">
        <v>163</v>
      </c>
      <c r="H359" s="81">
        <v>604</v>
      </c>
      <c r="I359" s="81">
        <v>148</v>
      </c>
      <c r="J359" s="81">
        <v>192</v>
      </c>
      <c r="K359" s="81">
        <v>200</v>
      </c>
      <c r="L359" s="81">
        <v>493</v>
      </c>
      <c r="M359" s="81">
        <v>332</v>
      </c>
      <c r="N359" s="81">
        <v>406</v>
      </c>
      <c r="O359" s="81">
        <v>359</v>
      </c>
      <c r="P359" s="81">
        <v>332</v>
      </c>
      <c r="Q359" s="81">
        <v>435</v>
      </c>
      <c r="R359" s="81">
        <v>367</v>
      </c>
    </row>
    <row r="360" spans="1:18">
      <c r="A360" s="81" t="s">
        <v>405</v>
      </c>
      <c r="B360" s="81">
        <v>0</v>
      </c>
      <c r="C360" s="81">
        <v>0</v>
      </c>
      <c r="D360" s="81">
        <v>0</v>
      </c>
      <c r="E360" s="81">
        <v>0</v>
      </c>
      <c r="F360" s="81">
        <v>0</v>
      </c>
      <c r="G360" s="81">
        <v>1</v>
      </c>
      <c r="H360" s="81">
        <v>2</v>
      </c>
      <c r="I360" s="81">
        <v>0</v>
      </c>
      <c r="J360" s="81">
        <v>0</v>
      </c>
      <c r="K360" s="81">
        <v>0</v>
      </c>
      <c r="L360" s="81">
        <v>5</v>
      </c>
      <c r="M360" s="81">
        <v>1</v>
      </c>
      <c r="N360" s="81">
        <v>0</v>
      </c>
      <c r="O360" s="81">
        <v>0</v>
      </c>
      <c r="P360" s="81">
        <v>2</v>
      </c>
      <c r="Q360" s="81">
        <v>0</v>
      </c>
      <c r="R360" s="81">
        <v>0</v>
      </c>
    </row>
    <row r="361" spans="1:18">
      <c r="A361" s="81" t="s">
        <v>406</v>
      </c>
      <c r="B361" s="81">
        <v>10</v>
      </c>
      <c r="C361" s="81">
        <v>4</v>
      </c>
      <c r="D361" s="81">
        <v>10</v>
      </c>
      <c r="E361" s="81">
        <v>33</v>
      </c>
      <c r="F361" s="81">
        <v>6</v>
      </c>
      <c r="G361" s="81">
        <v>2</v>
      </c>
      <c r="H361" s="81">
        <v>35</v>
      </c>
      <c r="I361" s="81">
        <v>11</v>
      </c>
      <c r="J361" s="81">
        <v>9</v>
      </c>
      <c r="K361" s="81">
        <v>4</v>
      </c>
      <c r="L361" s="81">
        <v>8</v>
      </c>
      <c r="M361" s="81">
        <v>11</v>
      </c>
      <c r="N361" s="81">
        <v>6</v>
      </c>
      <c r="O361" s="81">
        <v>13</v>
      </c>
      <c r="P361" s="81">
        <v>8</v>
      </c>
      <c r="Q361" s="81">
        <v>13</v>
      </c>
      <c r="R361" s="81">
        <v>23</v>
      </c>
    </row>
    <row r="362" spans="1:18">
      <c r="A362" s="81" t="s">
        <v>407</v>
      </c>
      <c r="B362" s="81">
        <v>23</v>
      </c>
      <c r="C362" s="81">
        <v>9</v>
      </c>
      <c r="D362" s="81">
        <v>12</v>
      </c>
      <c r="E362" s="81">
        <v>21</v>
      </c>
      <c r="F362" s="81">
        <v>6</v>
      </c>
      <c r="G362" s="81">
        <v>17</v>
      </c>
      <c r="H362" s="81">
        <v>43</v>
      </c>
      <c r="I362" s="81">
        <v>5</v>
      </c>
      <c r="J362" s="81">
        <v>18</v>
      </c>
      <c r="K362" s="81">
        <v>9</v>
      </c>
      <c r="L362" s="81">
        <v>299</v>
      </c>
      <c r="M362" s="81">
        <v>35</v>
      </c>
      <c r="N362" s="81">
        <v>30</v>
      </c>
      <c r="O362" s="81">
        <v>14</v>
      </c>
      <c r="P362" s="81">
        <v>30</v>
      </c>
      <c r="Q362" s="81">
        <v>24</v>
      </c>
      <c r="R362" s="81">
        <v>12</v>
      </c>
    </row>
    <row r="363" spans="1:18">
      <c r="A363" s="81" t="s">
        <v>408</v>
      </c>
      <c r="B363" s="81">
        <v>17</v>
      </c>
      <c r="C363" s="81">
        <v>44</v>
      </c>
      <c r="D363" s="81">
        <v>26</v>
      </c>
      <c r="E363" s="81">
        <v>83</v>
      </c>
      <c r="F363" s="81">
        <v>42</v>
      </c>
      <c r="G363" s="81">
        <v>22</v>
      </c>
      <c r="H363" s="81">
        <v>100</v>
      </c>
      <c r="I363" s="81">
        <v>39</v>
      </c>
      <c r="J363" s="81">
        <v>22</v>
      </c>
      <c r="K363" s="81">
        <v>38</v>
      </c>
      <c r="L363" s="81">
        <v>166</v>
      </c>
      <c r="M363" s="81">
        <v>73</v>
      </c>
      <c r="N363" s="81">
        <v>102</v>
      </c>
      <c r="O363" s="81">
        <v>52</v>
      </c>
      <c r="P363" s="81">
        <v>86</v>
      </c>
      <c r="Q363" s="81">
        <v>58</v>
      </c>
      <c r="R363" s="81">
        <v>66</v>
      </c>
    </row>
    <row r="364" spans="1:18">
      <c r="A364" s="1" t="s">
        <v>409</v>
      </c>
      <c r="B364" s="79">
        <f t="shared" ref="B364:R364" si="23">B363*C364</f>
        <v>0</v>
      </c>
      <c r="C364" s="79">
        <f t="shared" si="23"/>
        <v>0</v>
      </c>
      <c r="D364" s="79">
        <f t="shared" si="23"/>
        <v>0</v>
      </c>
      <c r="E364" s="79">
        <f t="shared" si="23"/>
        <v>0</v>
      </c>
      <c r="F364" s="79">
        <f t="shared" si="23"/>
        <v>0</v>
      </c>
      <c r="G364" s="79">
        <f t="shared" si="23"/>
        <v>0</v>
      </c>
      <c r="H364" s="79">
        <f t="shared" si="23"/>
        <v>0</v>
      </c>
      <c r="I364" s="79">
        <f t="shared" si="23"/>
        <v>0</v>
      </c>
      <c r="J364" s="79">
        <f t="shared" si="23"/>
        <v>0</v>
      </c>
      <c r="K364" s="79">
        <f t="shared" si="23"/>
        <v>0</v>
      </c>
      <c r="L364" s="79">
        <f t="shared" si="23"/>
        <v>0</v>
      </c>
      <c r="M364" s="79">
        <f t="shared" si="23"/>
        <v>0</v>
      </c>
      <c r="N364" s="79">
        <f t="shared" si="23"/>
        <v>0</v>
      </c>
      <c r="O364" s="79">
        <f t="shared" si="23"/>
        <v>0</v>
      </c>
      <c r="P364" s="79">
        <f t="shared" si="23"/>
        <v>0</v>
      </c>
      <c r="Q364" s="79">
        <f t="shared" si="23"/>
        <v>0</v>
      </c>
      <c r="R364" s="79">
        <f t="shared" si="23"/>
        <v>0</v>
      </c>
    </row>
    <row r="365" spans="1:18">
      <c r="A365" s="2" t="s">
        <v>410</v>
      </c>
    </row>
    <row r="366" spans="1:18">
      <c r="A366" s="2" t="s">
        <v>24</v>
      </c>
      <c r="B366" s="10">
        <v>25016</v>
      </c>
      <c r="C366" s="10">
        <v>23715</v>
      </c>
      <c r="D366" s="10">
        <v>22221</v>
      </c>
      <c r="E366" s="10">
        <v>33211</v>
      </c>
      <c r="F366" s="10">
        <v>31112</v>
      </c>
      <c r="G366" s="10">
        <v>22967</v>
      </c>
      <c r="H366" s="10">
        <v>37298</v>
      </c>
      <c r="I366" s="10">
        <v>24238</v>
      </c>
      <c r="J366" s="10">
        <v>23994</v>
      </c>
      <c r="K366" s="10">
        <v>34165</v>
      </c>
      <c r="L366" s="10">
        <v>24150</v>
      </c>
      <c r="M366" s="10">
        <v>31867</v>
      </c>
      <c r="N366" s="10">
        <v>24931</v>
      </c>
      <c r="O366" s="10">
        <v>25746</v>
      </c>
      <c r="P366" s="10">
        <v>33223</v>
      </c>
      <c r="Q366" s="10">
        <v>33392</v>
      </c>
      <c r="R366" s="10">
        <v>25380</v>
      </c>
    </row>
    <row r="367" spans="1:18">
      <c r="A367" s="1" t="s">
        <v>26</v>
      </c>
      <c r="B367" s="10">
        <v>12117</v>
      </c>
      <c r="C367" s="10">
        <v>11778</v>
      </c>
      <c r="D367" s="10">
        <v>10694</v>
      </c>
      <c r="E367" s="10">
        <v>16035</v>
      </c>
      <c r="F367" s="10">
        <v>14873</v>
      </c>
      <c r="G367" s="10">
        <v>10820</v>
      </c>
      <c r="H367" s="10">
        <v>19174</v>
      </c>
      <c r="I367" s="10">
        <v>11738</v>
      </c>
      <c r="J367" s="10">
        <v>11833</v>
      </c>
      <c r="K367" s="10">
        <v>16236</v>
      </c>
      <c r="L367" s="10">
        <v>12346</v>
      </c>
      <c r="M367" s="10">
        <v>15939</v>
      </c>
      <c r="N367" s="10">
        <v>12573</v>
      </c>
      <c r="O367" s="10">
        <v>12413</v>
      </c>
      <c r="P367" s="10">
        <v>15845</v>
      </c>
      <c r="Q367" s="10">
        <v>15875</v>
      </c>
      <c r="R367" s="10">
        <v>12075</v>
      </c>
    </row>
    <row r="368" spans="1:18">
      <c r="A368" s="1" t="s">
        <v>28</v>
      </c>
      <c r="B368" s="10">
        <v>12899</v>
      </c>
      <c r="C368" s="10">
        <v>11937</v>
      </c>
      <c r="D368" s="10">
        <v>11527</v>
      </c>
      <c r="E368" s="10">
        <v>17176</v>
      </c>
      <c r="F368" s="10">
        <v>16239</v>
      </c>
      <c r="G368" s="10">
        <v>12147</v>
      </c>
      <c r="H368" s="10">
        <v>18124</v>
      </c>
      <c r="I368" s="10">
        <v>12500</v>
      </c>
      <c r="J368" s="10">
        <v>12161</v>
      </c>
      <c r="K368" s="10">
        <v>17929</v>
      </c>
      <c r="L368" s="10">
        <v>11804</v>
      </c>
      <c r="M368" s="10">
        <v>15928</v>
      </c>
      <c r="N368" s="10">
        <v>12358</v>
      </c>
      <c r="O368" s="10">
        <v>13333</v>
      </c>
      <c r="P368" s="10">
        <v>17378</v>
      </c>
      <c r="Q368" s="10">
        <v>17517</v>
      </c>
      <c r="R368" s="10">
        <v>13305</v>
      </c>
    </row>
    <row r="369" spans="1:18">
      <c r="A369" s="13" t="s">
        <v>29</v>
      </c>
      <c r="B369" s="1">
        <v>1499</v>
      </c>
      <c r="C369" s="10">
        <v>1261</v>
      </c>
      <c r="D369" s="10">
        <v>1273</v>
      </c>
      <c r="E369" s="10">
        <v>2601</v>
      </c>
      <c r="F369" s="10">
        <v>1572</v>
      </c>
      <c r="G369" s="10">
        <v>1333</v>
      </c>
      <c r="H369" s="10">
        <v>2261</v>
      </c>
      <c r="I369" s="10">
        <v>1519</v>
      </c>
      <c r="J369" s="10">
        <v>1057</v>
      </c>
      <c r="K369" s="10">
        <v>1373</v>
      </c>
      <c r="L369" s="1">
        <v>655</v>
      </c>
      <c r="M369" s="10">
        <v>1511</v>
      </c>
      <c r="N369" s="10">
        <v>1560</v>
      </c>
      <c r="O369" s="10">
        <v>1330</v>
      </c>
      <c r="P369" s="10">
        <v>1281</v>
      </c>
      <c r="Q369" s="10">
        <v>2251</v>
      </c>
      <c r="R369" s="10">
        <v>1826</v>
      </c>
    </row>
    <row r="370" spans="1:18">
      <c r="A370" s="14" t="s">
        <v>30</v>
      </c>
      <c r="B370" s="1">
        <v>2166</v>
      </c>
      <c r="C370" s="10">
        <v>1819</v>
      </c>
      <c r="D370" s="10">
        <v>1485</v>
      </c>
      <c r="E370" s="10">
        <v>2659</v>
      </c>
      <c r="F370" s="10">
        <v>1845</v>
      </c>
      <c r="G370" s="10">
        <v>1516</v>
      </c>
      <c r="H370" s="10">
        <v>2090</v>
      </c>
      <c r="I370" s="10">
        <v>2005</v>
      </c>
      <c r="J370" s="10">
        <v>1032</v>
      </c>
      <c r="K370" s="10">
        <v>1633</v>
      </c>
      <c r="L370" s="1">
        <v>602</v>
      </c>
      <c r="M370" s="10">
        <v>1102</v>
      </c>
      <c r="N370" s="10">
        <v>1104</v>
      </c>
      <c r="O370" s="10">
        <v>1451</v>
      </c>
      <c r="P370" s="10">
        <v>1543</v>
      </c>
      <c r="Q370" s="10">
        <v>2537</v>
      </c>
      <c r="R370" s="10">
        <v>2050</v>
      </c>
    </row>
    <row r="371" spans="1:18">
      <c r="A371" s="13" t="s">
        <v>31</v>
      </c>
      <c r="B371" s="1">
        <v>1288</v>
      </c>
      <c r="C371" s="10">
        <v>1172</v>
      </c>
      <c r="D371" s="1">
        <v>954</v>
      </c>
      <c r="E371" s="10">
        <v>1481</v>
      </c>
      <c r="F371" s="10">
        <v>1245</v>
      </c>
      <c r="G371" s="1">
        <v>974</v>
      </c>
      <c r="H371" s="10">
        <v>1193</v>
      </c>
      <c r="I371" s="10">
        <v>1331</v>
      </c>
      <c r="J371" s="1">
        <v>641</v>
      </c>
      <c r="K371" s="10">
        <v>1013</v>
      </c>
      <c r="L371" s="1">
        <v>375</v>
      </c>
      <c r="M371" s="1">
        <v>588</v>
      </c>
      <c r="N371" s="1">
        <v>633</v>
      </c>
      <c r="O371" s="1">
        <v>861</v>
      </c>
      <c r="P371" s="1">
        <v>830</v>
      </c>
      <c r="Q371" s="10">
        <v>1652</v>
      </c>
      <c r="R371" s="10">
        <v>1169</v>
      </c>
    </row>
    <row r="372" spans="1:18">
      <c r="A372" s="13" t="s">
        <v>32</v>
      </c>
      <c r="B372" s="1">
        <v>2194</v>
      </c>
      <c r="C372" s="10">
        <v>3430</v>
      </c>
      <c r="D372" s="10">
        <v>2276</v>
      </c>
      <c r="E372" s="10">
        <v>3769</v>
      </c>
      <c r="F372" s="10">
        <v>3016</v>
      </c>
      <c r="G372" s="10">
        <v>2061</v>
      </c>
      <c r="H372" s="10">
        <v>5751</v>
      </c>
      <c r="I372" s="10">
        <v>2433</v>
      </c>
      <c r="J372" s="10">
        <v>4330</v>
      </c>
      <c r="K372" s="10">
        <v>8932</v>
      </c>
      <c r="L372" s="10">
        <v>7070</v>
      </c>
      <c r="M372" s="10">
        <v>4504</v>
      </c>
      <c r="N372" s="10">
        <v>2780</v>
      </c>
      <c r="O372" s="10">
        <v>2672</v>
      </c>
      <c r="P372" s="10">
        <v>10450</v>
      </c>
      <c r="Q372" s="10">
        <v>3542</v>
      </c>
      <c r="R372" s="10">
        <v>2658</v>
      </c>
    </row>
    <row r="373" spans="1:18">
      <c r="A373" s="13" t="s">
        <v>33</v>
      </c>
      <c r="B373" s="1">
        <v>5887</v>
      </c>
      <c r="C373" s="10">
        <v>5366</v>
      </c>
      <c r="D373" s="10">
        <v>5727</v>
      </c>
      <c r="E373" s="10">
        <v>10638</v>
      </c>
      <c r="F373" s="10">
        <v>10029</v>
      </c>
      <c r="G373" s="10">
        <v>5998</v>
      </c>
      <c r="H373" s="10">
        <v>14205</v>
      </c>
      <c r="I373" s="10">
        <v>5514</v>
      </c>
      <c r="J373" s="10">
        <v>8778</v>
      </c>
      <c r="K373" s="10">
        <v>10334</v>
      </c>
      <c r="L373" s="10">
        <v>9116</v>
      </c>
      <c r="M373" s="10">
        <v>15805</v>
      </c>
      <c r="N373" s="10">
        <v>10922</v>
      </c>
      <c r="O373" s="10">
        <v>7921</v>
      </c>
      <c r="P373" s="10">
        <v>8698</v>
      </c>
      <c r="Q373" s="10">
        <v>8783</v>
      </c>
      <c r="R373" s="10">
        <v>7012</v>
      </c>
    </row>
    <row r="374" spans="1:18">
      <c r="A374" s="13" t="s">
        <v>34</v>
      </c>
      <c r="B374" s="1">
        <v>7338</v>
      </c>
      <c r="C374" s="10">
        <v>6716</v>
      </c>
      <c r="D374" s="10">
        <v>6418</v>
      </c>
      <c r="E374" s="10">
        <v>7866</v>
      </c>
      <c r="F374" s="10">
        <v>7976</v>
      </c>
      <c r="G374" s="10">
        <v>6366</v>
      </c>
      <c r="H374" s="10">
        <v>7649</v>
      </c>
      <c r="I374" s="10">
        <v>7150</v>
      </c>
      <c r="J374" s="10">
        <v>5232</v>
      </c>
      <c r="K374" s="10">
        <v>6748</v>
      </c>
      <c r="L374" s="10">
        <v>4319</v>
      </c>
      <c r="M374" s="10">
        <v>5679</v>
      </c>
      <c r="N374" s="10">
        <v>5224</v>
      </c>
      <c r="O374" s="10">
        <v>6666</v>
      </c>
      <c r="P374" s="10">
        <v>6062</v>
      </c>
      <c r="Q374" s="10">
        <v>9107</v>
      </c>
      <c r="R374" s="10">
        <v>6820</v>
      </c>
    </row>
    <row r="375" spans="1:18">
      <c r="A375" s="13" t="s">
        <v>35</v>
      </c>
      <c r="B375" s="1">
        <v>4108</v>
      </c>
      <c r="C375" s="10">
        <v>3558</v>
      </c>
      <c r="D375" s="10">
        <v>3500</v>
      </c>
      <c r="E375" s="10">
        <v>3660</v>
      </c>
      <c r="F375" s="10">
        <v>4520</v>
      </c>
      <c r="G375" s="10">
        <v>3889</v>
      </c>
      <c r="H375" s="10">
        <v>3671</v>
      </c>
      <c r="I375" s="10">
        <v>3744</v>
      </c>
      <c r="J375" s="10">
        <v>2492</v>
      </c>
      <c r="K375" s="10">
        <v>3308</v>
      </c>
      <c r="L375" s="10">
        <v>1753</v>
      </c>
      <c r="M375" s="10">
        <v>2258</v>
      </c>
      <c r="N375" s="10">
        <v>2342</v>
      </c>
      <c r="O375" s="10">
        <v>4247</v>
      </c>
      <c r="P375" s="10">
        <v>3543</v>
      </c>
      <c r="Q375" s="10">
        <v>4657</v>
      </c>
      <c r="R375" s="10">
        <v>3359</v>
      </c>
    </row>
    <row r="376" spans="1:18">
      <c r="A376" s="13" t="s">
        <v>36</v>
      </c>
      <c r="B376" s="1">
        <v>536</v>
      </c>
      <c r="C376" s="1">
        <v>393</v>
      </c>
      <c r="D376" s="1">
        <v>588</v>
      </c>
      <c r="E376" s="1">
        <v>537</v>
      </c>
      <c r="F376" s="1">
        <v>909</v>
      </c>
      <c r="G376" s="1">
        <v>830</v>
      </c>
      <c r="H376" s="1">
        <v>478</v>
      </c>
      <c r="I376" s="1">
        <v>542</v>
      </c>
      <c r="J376" s="1">
        <v>432</v>
      </c>
      <c r="K376" s="1">
        <v>824</v>
      </c>
      <c r="L376" s="1">
        <v>260</v>
      </c>
      <c r="M376" s="1">
        <v>420</v>
      </c>
      <c r="N376" s="1">
        <v>366</v>
      </c>
      <c r="O376" s="1">
        <v>598</v>
      </c>
      <c r="P376" s="1">
        <v>816</v>
      </c>
      <c r="Q376" s="1">
        <v>863</v>
      </c>
      <c r="R376" s="1">
        <v>486</v>
      </c>
    </row>
    <row r="377" spans="1:18">
      <c r="A377" s="13" t="s">
        <v>37</v>
      </c>
      <c r="B377" s="1">
        <f t="shared" ref="B377:R377" si="24">B369+B370+B371</f>
        <v>4953</v>
      </c>
      <c r="C377" s="1">
        <f t="shared" si="24"/>
        <v>4252</v>
      </c>
      <c r="D377" s="1">
        <f t="shared" si="24"/>
        <v>3712</v>
      </c>
      <c r="E377" s="1">
        <f t="shared" si="24"/>
        <v>6741</v>
      </c>
      <c r="F377" s="1">
        <f t="shared" si="24"/>
        <v>4662</v>
      </c>
      <c r="G377" s="1">
        <f t="shared" si="24"/>
        <v>3823</v>
      </c>
      <c r="H377" s="1">
        <f t="shared" si="24"/>
        <v>5544</v>
      </c>
      <c r="I377" s="1">
        <f t="shared" si="24"/>
        <v>4855</v>
      </c>
      <c r="J377" s="1">
        <f t="shared" si="24"/>
        <v>2730</v>
      </c>
      <c r="K377" s="1">
        <f t="shared" si="24"/>
        <v>4019</v>
      </c>
      <c r="L377" s="1">
        <f t="shared" si="24"/>
        <v>1632</v>
      </c>
      <c r="M377" s="1">
        <f t="shared" si="24"/>
        <v>3201</v>
      </c>
      <c r="N377" s="1">
        <f t="shared" si="24"/>
        <v>3297</v>
      </c>
      <c r="O377" s="1">
        <f t="shared" si="24"/>
        <v>3642</v>
      </c>
      <c r="P377" s="1">
        <f t="shared" si="24"/>
        <v>3654</v>
      </c>
      <c r="Q377" s="1">
        <f t="shared" si="24"/>
        <v>6440</v>
      </c>
      <c r="R377" s="1">
        <f t="shared" si="24"/>
        <v>5045</v>
      </c>
    </row>
    <row r="378" spans="1:18">
      <c r="A378" s="13" t="s">
        <v>32</v>
      </c>
      <c r="B378" s="1">
        <f t="shared" ref="B378:Q380" si="25">B372</f>
        <v>2194</v>
      </c>
      <c r="C378" s="1">
        <f t="shared" si="25"/>
        <v>3430</v>
      </c>
      <c r="D378" s="1">
        <f t="shared" si="25"/>
        <v>2276</v>
      </c>
      <c r="E378" s="1">
        <f t="shared" si="25"/>
        <v>3769</v>
      </c>
      <c r="F378" s="1">
        <f t="shared" si="25"/>
        <v>3016</v>
      </c>
      <c r="G378" s="1">
        <f t="shared" si="25"/>
        <v>2061</v>
      </c>
      <c r="H378" s="1">
        <f t="shared" si="25"/>
        <v>5751</v>
      </c>
      <c r="I378" s="1">
        <f t="shared" si="25"/>
        <v>2433</v>
      </c>
      <c r="J378" s="1">
        <f t="shared" si="25"/>
        <v>4330</v>
      </c>
      <c r="K378" s="1">
        <f t="shared" si="25"/>
        <v>8932</v>
      </c>
      <c r="L378" s="1">
        <f t="shared" si="25"/>
        <v>7070</v>
      </c>
      <c r="M378" s="1">
        <f t="shared" si="25"/>
        <v>4504</v>
      </c>
      <c r="N378" s="1">
        <f t="shared" si="25"/>
        <v>2780</v>
      </c>
      <c r="O378" s="1">
        <f t="shared" si="25"/>
        <v>2672</v>
      </c>
      <c r="P378" s="1">
        <f t="shared" si="25"/>
        <v>10450</v>
      </c>
      <c r="Q378" s="1">
        <f t="shared" si="25"/>
        <v>3542</v>
      </c>
      <c r="R378" s="1">
        <f t="shared" ref="R378:R380" si="26">R372</f>
        <v>2658</v>
      </c>
    </row>
    <row r="379" spans="1:18">
      <c r="A379" s="13" t="s">
        <v>33</v>
      </c>
      <c r="B379" s="1">
        <f t="shared" si="25"/>
        <v>5887</v>
      </c>
      <c r="C379" s="1">
        <f t="shared" si="25"/>
        <v>5366</v>
      </c>
      <c r="D379" s="1">
        <f t="shared" si="25"/>
        <v>5727</v>
      </c>
      <c r="E379" s="1">
        <f t="shared" si="25"/>
        <v>10638</v>
      </c>
      <c r="F379" s="1">
        <f t="shared" si="25"/>
        <v>10029</v>
      </c>
      <c r="G379" s="1">
        <f t="shared" si="25"/>
        <v>5998</v>
      </c>
      <c r="H379" s="1">
        <f t="shared" si="25"/>
        <v>14205</v>
      </c>
      <c r="I379" s="1">
        <f t="shared" si="25"/>
        <v>5514</v>
      </c>
      <c r="J379" s="1">
        <f t="shared" si="25"/>
        <v>8778</v>
      </c>
      <c r="K379" s="1">
        <f t="shared" si="25"/>
        <v>10334</v>
      </c>
      <c r="L379" s="1">
        <f t="shared" si="25"/>
        <v>9116</v>
      </c>
      <c r="M379" s="1">
        <f t="shared" si="25"/>
        <v>15805</v>
      </c>
      <c r="N379" s="1">
        <f t="shared" si="25"/>
        <v>10922</v>
      </c>
      <c r="O379" s="1">
        <f t="shared" si="25"/>
        <v>7921</v>
      </c>
      <c r="P379" s="1">
        <f t="shared" si="25"/>
        <v>8698</v>
      </c>
      <c r="Q379" s="1">
        <f t="shared" si="25"/>
        <v>8783</v>
      </c>
      <c r="R379" s="1">
        <f t="shared" si="26"/>
        <v>7012</v>
      </c>
    </row>
    <row r="380" spans="1:18">
      <c r="A380" s="13" t="s">
        <v>34</v>
      </c>
      <c r="B380" s="1">
        <f t="shared" si="25"/>
        <v>7338</v>
      </c>
      <c r="C380" s="1">
        <f t="shared" si="25"/>
        <v>6716</v>
      </c>
      <c r="D380" s="1">
        <f t="shared" si="25"/>
        <v>6418</v>
      </c>
      <c r="E380" s="1">
        <f t="shared" si="25"/>
        <v>7866</v>
      </c>
      <c r="F380" s="1">
        <f t="shared" si="25"/>
        <v>7976</v>
      </c>
      <c r="G380" s="1">
        <f t="shared" si="25"/>
        <v>6366</v>
      </c>
      <c r="H380" s="1">
        <f t="shared" si="25"/>
        <v>7649</v>
      </c>
      <c r="I380" s="1">
        <f t="shared" si="25"/>
        <v>7150</v>
      </c>
      <c r="J380" s="1">
        <f t="shared" si="25"/>
        <v>5232</v>
      </c>
      <c r="K380" s="1">
        <f t="shared" si="25"/>
        <v>6748</v>
      </c>
      <c r="L380" s="1">
        <f t="shared" si="25"/>
        <v>4319</v>
      </c>
      <c r="M380" s="1">
        <f t="shared" si="25"/>
        <v>5679</v>
      </c>
      <c r="N380" s="1">
        <f t="shared" si="25"/>
        <v>5224</v>
      </c>
      <c r="O380" s="1">
        <f t="shared" si="25"/>
        <v>6666</v>
      </c>
      <c r="P380" s="1">
        <f t="shared" si="25"/>
        <v>6062</v>
      </c>
      <c r="Q380" s="1">
        <f t="shared" si="25"/>
        <v>9107</v>
      </c>
      <c r="R380" s="1">
        <f t="shared" si="26"/>
        <v>6820</v>
      </c>
    </row>
    <row r="381" spans="1:18">
      <c r="A381" s="13" t="s">
        <v>38</v>
      </c>
      <c r="B381" s="1">
        <f t="shared" ref="B381:R381" si="27">B375+B376</f>
        <v>4644</v>
      </c>
      <c r="C381" s="1">
        <f t="shared" si="27"/>
        <v>3951</v>
      </c>
      <c r="D381" s="1">
        <f t="shared" si="27"/>
        <v>4088</v>
      </c>
      <c r="E381" s="1">
        <f t="shared" si="27"/>
        <v>4197</v>
      </c>
      <c r="F381" s="1">
        <f t="shared" si="27"/>
        <v>5429</v>
      </c>
      <c r="G381" s="1">
        <f t="shared" si="27"/>
        <v>4719</v>
      </c>
      <c r="H381" s="1">
        <f t="shared" si="27"/>
        <v>4149</v>
      </c>
      <c r="I381" s="1">
        <f t="shared" si="27"/>
        <v>4286</v>
      </c>
      <c r="J381" s="1">
        <f t="shared" si="27"/>
        <v>2924</v>
      </c>
      <c r="K381" s="1">
        <f t="shared" si="27"/>
        <v>4132</v>
      </c>
      <c r="L381" s="1">
        <f t="shared" si="27"/>
        <v>2013</v>
      </c>
      <c r="M381" s="1">
        <f t="shared" si="27"/>
        <v>2678</v>
      </c>
      <c r="N381" s="1">
        <f t="shared" si="27"/>
        <v>2708</v>
      </c>
      <c r="O381" s="1">
        <f t="shared" si="27"/>
        <v>4845</v>
      </c>
      <c r="P381" s="1">
        <f t="shared" si="27"/>
        <v>4359</v>
      </c>
      <c r="Q381" s="1">
        <f t="shared" si="27"/>
        <v>5520</v>
      </c>
      <c r="R381" s="1">
        <f t="shared" si="27"/>
        <v>3845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8"/>
  <sheetViews>
    <sheetView workbookViewId="0">
      <pane xSplit="1" topLeftCell="B1" activePane="topRight" state="frozen"/>
      <selection pane="topRight" activeCell="D9" sqref="D9"/>
    </sheetView>
  </sheetViews>
  <sheetFormatPr baseColWidth="10" defaultColWidth="10.1640625" defaultRowHeight="15"/>
  <cols>
    <col min="1" max="1" width="23.83203125" style="88" bestFit="1" customWidth="1"/>
    <col min="2" max="16384" width="10.1640625" style="88"/>
  </cols>
  <sheetData>
    <row r="1" spans="1:33" s="85" customFormat="1" ht="51.75" customHeight="1">
      <c r="A1" s="83"/>
      <c r="B1" s="83" t="s">
        <v>24</v>
      </c>
      <c r="C1" s="83" t="s">
        <v>39</v>
      </c>
      <c r="D1" s="84" t="s">
        <v>55</v>
      </c>
      <c r="E1" s="83" t="s">
        <v>57</v>
      </c>
      <c r="F1" s="84" t="s">
        <v>425</v>
      </c>
      <c r="G1" s="84" t="s">
        <v>426</v>
      </c>
      <c r="H1" s="84" t="s">
        <v>427</v>
      </c>
      <c r="I1" s="84" t="s">
        <v>428</v>
      </c>
      <c r="J1" s="84" t="s">
        <v>429</v>
      </c>
      <c r="K1" s="84" t="s">
        <v>430</v>
      </c>
      <c r="L1" s="84" t="s">
        <v>431</v>
      </c>
      <c r="M1" s="84" t="s">
        <v>80</v>
      </c>
      <c r="N1" s="84" t="s">
        <v>95</v>
      </c>
      <c r="O1" s="84" t="s">
        <v>96</v>
      </c>
      <c r="P1" s="84" t="s">
        <v>98</v>
      </c>
      <c r="Q1" s="84" t="s">
        <v>99</v>
      </c>
      <c r="R1" s="84" t="s">
        <v>100</v>
      </c>
      <c r="S1" s="84" t="s">
        <v>101</v>
      </c>
      <c r="T1" s="84" t="s">
        <v>79</v>
      </c>
      <c r="U1" s="84" t="s">
        <v>314</v>
      </c>
      <c r="V1" s="84" t="s">
        <v>315</v>
      </c>
      <c r="W1" s="84" t="s">
        <v>316</v>
      </c>
      <c r="X1" s="84" t="s">
        <v>322</v>
      </c>
      <c r="Y1" s="84" t="s">
        <v>323</v>
      </c>
      <c r="Z1" s="84" t="s">
        <v>324</v>
      </c>
      <c r="AA1" s="84" t="s">
        <v>357</v>
      </c>
      <c r="AB1" s="84" t="s">
        <v>391</v>
      </c>
      <c r="AC1" s="84" t="s">
        <v>393</v>
      </c>
      <c r="AD1" s="84" t="s">
        <v>402</v>
      </c>
      <c r="AE1" s="84" t="s">
        <v>408</v>
      </c>
      <c r="AF1" s="83" t="s">
        <v>410</v>
      </c>
      <c r="AG1" s="83" t="s">
        <v>432</v>
      </c>
    </row>
    <row r="2" spans="1:33">
      <c r="A2" s="86" t="s">
        <v>7</v>
      </c>
      <c r="B2" s="87">
        <v>26515</v>
      </c>
      <c r="C2" s="87">
        <v>10504</v>
      </c>
      <c r="D2" s="87">
        <v>493</v>
      </c>
      <c r="E2" s="87">
        <v>10504</v>
      </c>
      <c r="F2" s="87">
        <v>1650</v>
      </c>
      <c r="G2" s="87">
        <v>6548</v>
      </c>
      <c r="H2" s="87">
        <v>465</v>
      </c>
      <c r="I2" s="87">
        <v>74</v>
      </c>
      <c r="J2" s="87">
        <v>325</v>
      </c>
      <c r="K2" s="87">
        <v>652</v>
      </c>
      <c r="L2" s="87">
        <v>185</v>
      </c>
      <c r="M2" s="87">
        <v>1298</v>
      </c>
      <c r="N2" s="87">
        <v>522</v>
      </c>
      <c r="O2" s="87">
        <v>507</v>
      </c>
      <c r="P2" s="87">
        <v>3108</v>
      </c>
      <c r="Q2" s="87">
        <v>754</v>
      </c>
      <c r="R2" s="87">
        <v>681</v>
      </c>
      <c r="S2" s="87">
        <v>389</v>
      </c>
      <c r="T2" s="87">
        <v>196</v>
      </c>
      <c r="U2" s="87">
        <v>0.881081</v>
      </c>
      <c r="V2" s="87">
        <v>0.50662300000000005</v>
      </c>
      <c r="W2" s="87">
        <v>0.89403999999999995</v>
      </c>
      <c r="X2" s="87">
        <v>0.76</v>
      </c>
      <c r="Y2" s="87">
        <v>0.79</v>
      </c>
      <c r="Z2" s="87">
        <v>0.78</v>
      </c>
      <c r="AA2" s="87">
        <v>6403.383988063606</v>
      </c>
      <c r="AB2" s="87">
        <v>6</v>
      </c>
      <c r="AC2" s="87">
        <v>3</v>
      </c>
      <c r="AD2" s="87">
        <v>46</v>
      </c>
      <c r="AE2" s="87">
        <v>17</v>
      </c>
      <c r="AF2" s="87"/>
      <c r="AG2" s="87">
        <v>25016</v>
      </c>
    </row>
    <row r="3" spans="1:33">
      <c r="A3" s="86" t="s">
        <v>8</v>
      </c>
      <c r="B3" s="87">
        <v>24548</v>
      </c>
      <c r="C3" s="87">
        <v>9348</v>
      </c>
      <c r="D3" s="87">
        <v>891</v>
      </c>
      <c r="E3" s="87">
        <v>9348</v>
      </c>
      <c r="F3" s="87">
        <v>1874</v>
      </c>
      <c r="G3" s="87">
        <v>5566</v>
      </c>
      <c r="H3" s="87">
        <v>364</v>
      </c>
      <c r="I3" s="87">
        <v>61</v>
      </c>
      <c r="J3" s="87">
        <v>300</v>
      </c>
      <c r="K3" s="87">
        <v>515</v>
      </c>
      <c r="L3" s="87">
        <v>112</v>
      </c>
      <c r="M3" s="87">
        <v>1120</v>
      </c>
      <c r="N3" s="87">
        <v>565</v>
      </c>
      <c r="O3" s="87">
        <v>935</v>
      </c>
      <c r="P3" s="87">
        <v>2879</v>
      </c>
      <c r="Q3" s="87">
        <v>1964</v>
      </c>
      <c r="R3" s="87">
        <v>569</v>
      </c>
      <c r="S3" s="87">
        <v>475</v>
      </c>
      <c r="T3" s="87">
        <v>276</v>
      </c>
      <c r="U3" s="87">
        <v>0.97560999999999998</v>
      </c>
      <c r="V3" s="87">
        <v>0.60927100000000001</v>
      </c>
      <c r="W3" s="87">
        <v>0.85430499999999998</v>
      </c>
      <c r="X3" s="87">
        <v>0.92</v>
      </c>
      <c r="Y3" s="87">
        <v>0.92</v>
      </c>
      <c r="Z3" s="87">
        <v>0.93</v>
      </c>
      <c r="AA3" s="87">
        <v>6080.5827167559173</v>
      </c>
      <c r="AB3" s="87">
        <v>3</v>
      </c>
      <c r="AC3" s="87">
        <v>2</v>
      </c>
      <c r="AD3" s="87">
        <v>17</v>
      </c>
      <c r="AE3" s="87">
        <v>44</v>
      </c>
      <c r="AF3" s="87"/>
      <c r="AG3" s="87">
        <v>23715</v>
      </c>
    </row>
    <row r="4" spans="1:33">
      <c r="A4" s="86" t="s">
        <v>415</v>
      </c>
      <c r="B4" s="87">
        <v>23776</v>
      </c>
      <c r="C4" s="87">
        <v>9986</v>
      </c>
      <c r="D4" s="87">
        <v>674</v>
      </c>
      <c r="E4" s="87">
        <v>9986</v>
      </c>
      <c r="F4" s="87">
        <v>2944</v>
      </c>
      <c r="G4" s="87">
        <v>5133</v>
      </c>
      <c r="H4" s="87">
        <v>389</v>
      </c>
      <c r="I4" s="87">
        <v>58</v>
      </c>
      <c r="J4" s="87">
        <v>290</v>
      </c>
      <c r="K4" s="87">
        <v>848</v>
      </c>
      <c r="L4" s="87">
        <v>114</v>
      </c>
      <c r="M4" s="87">
        <v>937</v>
      </c>
      <c r="N4" s="87">
        <v>549</v>
      </c>
      <c r="O4" s="87">
        <v>520</v>
      </c>
      <c r="P4" s="87">
        <v>2514</v>
      </c>
      <c r="Q4" s="87">
        <v>658</v>
      </c>
      <c r="R4" s="87">
        <v>538</v>
      </c>
      <c r="S4" s="87">
        <v>466</v>
      </c>
      <c r="T4" s="87">
        <v>219</v>
      </c>
      <c r="U4" s="87">
        <v>0.93779900000000005</v>
      </c>
      <c r="V4" s="87">
        <v>0.87868800000000002</v>
      </c>
      <c r="W4" s="87">
        <v>0.88524599999999998</v>
      </c>
      <c r="X4" s="87">
        <v>0.92</v>
      </c>
      <c r="Y4" s="87">
        <v>0.94</v>
      </c>
      <c r="Z4" s="87">
        <v>0.94</v>
      </c>
      <c r="AA4" s="87">
        <v>4970.1463434574662</v>
      </c>
      <c r="AB4" s="87">
        <v>4</v>
      </c>
      <c r="AC4" s="87">
        <v>5</v>
      </c>
      <c r="AD4" s="87">
        <v>138</v>
      </c>
      <c r="AE4" s="87">
        <v>26</v>
      </c>
      <c r="AF4" s="87"/>
      <c r="AG4" s="87">
        <v>22221</v>
      </c>
    </row>
    <row r="5" spans="1:33">
      <c r="A5" s="86" t="s">
        <v>10</v>
      </c>
      <c r="B5" s="87">
        <v>33972</v>
      </c>
      <c r="C5" s="87">
        <v>15313</v>
      </c>
      <c r="D5" s="87">
        <v>3338</v>
      </c>
      <c r="E5" s="87">
        <v>15313</v>
      </c>
      <c r="F5" s="87">
        <v>4529</v>
      </c>
      <c r="G5" s="87">
        <v>5509</v>
      </c>
      <c r="H5" s="87">
        <v>598</v>
      </c>
      <c r="I5" s="87">
        <v>60</v>
      </c>
      <c r="J5" s="87">
        <v>603</v>
      </c>
      <c r="K5" s="87">
        <v>1724</v>
      </c>
      <c r="L5" s="87">
        <v>142</v>
      </c>
      <c r="M5" s="87">
        <v>1576</v>
      </c>
      <c r="N5" s="87">
        <v>1489</v>
      </c>
      <c r="O5" s="87">
        <v>950</v>
      </c>
      <c r="P5" s="87">
        <v>2669</v>
      </c>
      <c r="Q5" s="87">
        <v>1169</v>
      </c>
      <c r="R5" s="87">
        <v>1335</v>
      </c>
      <c r="S5" s="87">
        <v>1346</v>
      </c>
      <c r="T5" s="87">
        <v>624</v>
      </c>
      <c r="U5" s="87">
        <v>0.75257700000000005</v>
      </c>
      <c r="V5" s="87">
        <v>0.64820900000000004</v>
      </c>
      <c r="W5" s="87">
        <v>0.69706800000000002</v>
      </c>
      <c r="X5" s="87">
        <v>0.89</v>
      </c>
      <c r="Y5" s="87">
        <v>0.89</v>
      </c>
      <c r="Z5" s="87">
        <v>0.88</v>
      </c>
      <c r="AA5" s="87">
        <v>8499.1091648612201</v>
      </c>
      <c r="AB5" s="87">
        <v>22</v>
      </c>
      <c r="AC5" s="87">
        <v>18</v>
      </c>
      <c r="AD5" s="87">
        <v>167</v>
      </c>
      <c r="AE5" s="87">
        <v>83</v>
      </c>
      <c r="AF5" s="87"/>
      <c r="AG5" s="87">
        <v>33211</v>
      </c>
    </row>
    <row r="6" spans="1:33">
      <c r="A6" s="86" t="s">
        <v>11</v>
      </c>
      <c r="B6" s="87">
        <v>34439</v>
      </c>
      <c r="C6" s="87">
        <v>15336</v>
      </c>
      <c r="D6" s="87">
        <v>582</v>
      </c>
      <c r="E6" s="87">
        <v>15336</v>
      </c>
      <c r="F6" s="87">
        <v>2940</v>
      </c>
      <c r="G6" s="87">
        <v>5259</v>
      </c>
      <c r="H6" s="87">
        <v>432</v>
      </c>
      <c r="I6" s="87">
        <v>61</v>
      </c>
      <c r="J6" s="87">
        <v>634</v>
      </c>
      <c r="K6" s="87">
        <v>4185</v>
      </c>
      <c r="L6" s="87">
        <v>206</v>
      </c>
      <c r="M6" s="87">
        <v>1809</v>
      </c>
      <c r="N6" s="87">
        <v>700</v>
      </c>
      <c r="O6" s="87">
        <v>758</v>
      </c>
      <c r="P6" s="87">
        <v>3114</v>
      </c>
      <c r="Q6" s="87">
        <v>1488</v>
      </c>
      <c r="R6" s="87">
        <v>811</v>
      </c>
      <c r="S6" s="87">
        <v>494</v>
      </c>
      <c r="T6" s="87">
        <v>302</v>
      </c>
      <c r="U6" s="87">
        <v>0.85082900000000006</v>
      </c>
      <c r="V6" s="87">
        <v>0.716561</v>
      </c>
      <c r="W6" s="87">
        <v>0.834395</v>
      </c>
      <c r="X6" s="87">
        <v>0.87</v>
      </c>
      <c r="Y6" s="87">
        <v>0.89</v>
      </c>
      <c r="Z6" s="87">
        <v>0.87</v>
      </c>
      <c r="AA6" s="87">
        <v>6609.9768017005281</v>
      </c>
      <c r="AB6" s="87">
        <v>1</v>
      </c>
      <c r="AC6" s="87">
        <v>13</v>
      </c>
      <c r="AD6" s="87">
        <v>111</v>
      </c>
      <c r="AE6" s="87">
        <v>42</v>
      </c>
      <c r="AF6" s="87"/>
      <c r="AG6" s="87">
        <v>31112</v>
      </c>
    </row>
    <row r="7" spans="1:33">
      <c r="A7" s="86" t="s">
        <v>416</v>
      </c>
      <c r="B7" s="87">
        <v>23021</v>
      </c>
      <c r="C7" s="87">
        <v>10480</v>
      </c>
      <c r="D7" s="87">
        <v>176</v>
      </c>
      <c r="E7" s="87">
        <v>10480</v>
      </c>
      <c r="F7" s="87">
        <v>2916</v>
      </c>
      <c r="G7" s="87">
        <v>4642</v>
      </c>
      <c r="H7" s="87">
        <v>349</v>
      </c>
      <c r="I7" s="87">
        <v>43</v>
      </c>
      <c r="J7" s="87">
        <v>442</v>
      </c>
      <c r="K7" s="87">
        <v>1252</v>
      </c>
      <c r="L7" s="87">
        <v>132</v>
      </c>
      <c r="M7" s="87">
        <v>1094</v>
      </c>
      <c r="N7" s="87">
        <v>428</v>
      </c>
      <c r="O7" s="87">
        <v>543</v>
      </c>
      <c r="P7" s="87">
        <v>2605</v>
      </c>
      <c r="Q7" s="87">
        <v>775</v>
      </c>
      <c r="R7" s="87">
        <v>596</v>
      </c>
      <c r="S7" s="87">
        <v>300</v>
      </c>
      <c r="T7" s="87">
        <v>209</v>
      </c>
      <c r="U7" s="87">
        <v>0.95321699999999998</v>
      </c>
      <c r="V7" s="87">
        <v>0.634552</v>
      </c>
      <c r="W7" s="87">
        <v>0.94019900000000001</v>
      </c>
      <c r="X7" s="87">
        <v>0.94</v>
      </c>
      <c r="Y7" s="87">
        <v>0.94</v>
      </c>
      <c r="Z7" s="87">
        <v>0.95</v>
      </c>
      <c r="AA7" s="87">
        <v>4562.9201242693043</v>
      </c>
      <c r="AB7" s="87">
        <v>3</v>
      </c>
      <c r="AC7" s="87">
        <v>4</v>
      </c>
      <c r="AD7" s="87">
        <v>55</v>
      </c>
      <c r="AE7" s="87">
        <v>22</v>
      </c>
      <c r="AF7" s="87"/>
      <c r="AG7" s="87">
        <v>22967</v>
      </c>
    </row>
    <row r="8" spans="1:33">
      <c r="A8" s="86" t="s">
        <v>417</v>
      </c>
      <c r="B8" s="87">
        <v>40123</v>
      </c>
      <c r="C8" s="87">
        <v>19036</v>
      </c>
      <c r="D8" s="87">
        <v>3869</v>
      </c>
      <c r="E8" s="87">
        <v>19036</v>
      </c>
      <c r="F8" s="87">
        <v>5994</v>
      </c>
      <c r="G8" s="87">
        <v>5221</v>
      </c>
      <c r="H8" s="87">
        <v>580</v>
      </c>
      <c r="I8" s="87">
        <v>63</v>
      </c>
      <c r="J8" s="87">
        <v>462</v>
      </c>
      <c r="K8" s="87">
        <v>2709</v>
      </c>
      <c r="L8" s="87">
        <v>130</v>
      </c>
      <c r="M8" s="87">
        <v>1431</v>
      </c>
      <c r="N8" s="87">
        <v>1818</v>
      </c>
      <c r="O8" s="87">
        <v>1583</v>
      </c>
      <c r="P8" s="87">
        <v>2812</v>
      </c>
      <c r="Q8" s="87">
        <v>2529</v>
      </c>
      <c r="R8" s="87">
        <v>1314</v>
      </c>
      <c r="S8" s="87">
        <v>1820</v>
      </c>
      <c r="T8" s="87">
        <v>1169</v>
      </c>
      <c r="U8" s="87">
        <v>0.91489299999999996</v>
      </c>
      <c r="V8" s="87">
        <v>0.69480500000000001</v>
      </c>
      <c r="W8" s="87">
        <v>0.78896100000000002</v>
      </c>
      <c r="X8" s="87">
        <v>0.92</v>
      </c>
      <c r="Y8" s="87">
        <v>0.95</v>
      </c>
      <c r="Z8" s="87">
        <v>0.92</v>
      </c>
      <c r="AA8" s="87">
        <v>7540.6376977476184</v>
      </c>
      <c r="AB8" s="87">
        <v>28</v>
      </c>
      <c r="AC8" s="87">
        <v>32</v>
      </c>
      <c r="AD8" s="87">
        <v>286</v>
      </c>
      <c r="AE8" s="87">
        <v>100</v>
      </c>
      <c r="AF8" s="87"/>
      <c r="AG8" s="87">
        <v>37298</v>
      </c>
    </row>
    <row r="9" spans="1:33">
      <c r="A9" s="86" t="s">
        <v>418</v>
      </c>
      <c r="B9" s="87">
        <v>25867</v>
      </c>
      <c r="C9" s="87">
        <v>10163</v>
      </c>
      <c r="D9" s="87">
        <v>605</v>
      </c>
      <c r="E9" s="87">
        <v>10163</v>
      </c>
      <c r="F9" s="87">
        <v>2406</v>
      </c>
      <c r="G9" s="87">
        <v>5639</v>
      </c>
      <c r="H9" s="87">
        <v>361</v>
      </c>
      <c r="I9" s="87">
        <v>75</v>
      </c>
      <c r="J9" s="87">
        <v>449</v>
      </c>
      <c r="K9" s="87">
        <v>702</v>
      </c>
      <c r="L9" s="87">
        <v>116</v>
      </c>
      <c r="M9" s="87">
        <v>1151</v>
      </c>
      <c r="N9" s="87">
        <v>520</v>
      </c>
      <c r="O9" s="87">
        <v>544</v>
      </c>
      <c r="P9" s="87">
        <v>2830</v>
      </c>
      <c r="Q9" s="87">
        <v>994</v>
      </c>
      <c r="R9" s="87">
        <v>705</v>
      </c>
      <c r="S9" s="87">
        <v>452</v>
      </c>
      <c r="T9" s="87">
        <v>229</v>
      </c>
      <c r="U9" s="87">
        <v>0.95580100000000001</v>
      </c>
      <c r="V9" s="87">
        <v>0.66123799999999999</v>
      </c>
      <c r="W9" s="87">
        <v>0.87947900000000001</v>
      </c>
      <c r="X9" s="87">
        <v>0.83</v>
      </c>
      <c r="Y9" s="87">
        <v>0.86</v>
      </c>
      <c r="Z9" s="87">
        <v>0.86</v>
      </c>
      <c r="AA9" s="87">
        <v>6052.7721456894078</v>
      </c>
      <c r="AB9" s="87">
        <v>5</v>
      </c>
      <c r="AC9" s="87">
        <v>5</v>
      </c>
      <c r="AD9" s="87">
        <v>17</v>
      </c>
      <c r="AE9" s="87">
        <v>39</v>
      </c>
      <c r="AF9" s="87"/>
      <c r="AG9" s="87">
        <v>24238</v>
      </c>
    </row>
    <row r="10" spans="1:33">
      <c r="A10" s="86" t="s">
        <v>419</v>
      </c>
      <c r="B10" s="87">
        <v>23539</v>
      </c>
      <c r="C10" s="87">
        <v>12093</v>
      </c>
      <c r="D10" s="87">
        <v>383</v>
      </c>
      <c r="E10" s="87">
        <v>12093</v>
      </c>
      <c r="F10" s="87">
        <v>3253</v>
      </c>
      <c r="G10" s="87">
        <v>4035</v>
      </c>
      <c r="H10" s="87">
        <v>299</v>
      </c>
      <c r="I10" s="87">
        <v>49</v>
      </c>
      <c r="J10" s="87">
        <v>752</v>
      </c>
      <c r="K10" s="87">
        <v>2236</v>
      </c>
      <c r="L10" s="87">
        <v>130</v>
      </c>
      <c r="M10" s="87">
        <v>1154</v>
      </c>
      <c r="N10" s="87">
        <v>642</v>
      </c>
      <c r="O10" s="87">
        <v>1564</v>
      </c>
      <c r="P10" s="87">
        <v>1888</v>
      </c>
      <c r="Q10" s="87">
        <v>2350</v>
      </c>
      <c r="R10" s="87">
        <v>386</v>
      </c>
      <c r="S10" s="87">
        <v>512</v>
      </c>
      <c r="T10" s="87">
        <v>308</v>
      </c>
      <c r="U10" s="87">
        <v>0.92121299999999995</v>
      </c>
      <c r="V10" s="87">
        <v>0.65789399999999998</v>
      </c>
      <c r="W10" s="87">
        <v>0.881579</v>
      </c>
      <c r="X10" s="87">
        <v>0.81</v>
      </c>
      <c r="Y10" s="87">
        <v>0.88</v>
      </c>
      <c r="Z10" s="87">
        <v>0.89</v>
      </c>
      <c r="AA10" s="87">
        <v>3769.3256141928628</v>
      </c>
      <c r="AB10" s="87">
        <v>7</v>
      </c>
      <c r="AC10" s="87">
        <v>12</v>
      </c>
      <c r="AD10" s="87">
        <v>134</v>
      </c>
      <c r="AE10" s="87">
        <v>22</v>
      </c>
      <c r="AF10" s="87"/>
      <c r="AG10" s="87">
        <v>23994</v>
      </c>
    </row>
    <row r="11" spans="1:33">
      <c r="A11" s="86" t="s">
        <v>420</v>
      </c>
      <c r="B11" s="87">
        <v>34783</v>
      </c>
      <c r="C11" s="87">
        <v>14724</v>
      </c>
      <c r="D11" s="87">
        <v>117</v>
      </c>
      <c r="E11" s="87">
        <v>14724</v>
      </c>
      <c r="F11" s="87">
        <v>2973</v>
      </c>
      <c r="G11" s="87">
        <v>4145</v>
      </c>
      <c r="H11" s="87">
        <v>273</v>
      </c>
      <c r="I11" s="87">
        <v>43</v>
      </c>
      <c r="J11" s="87">
        <v>1264</v>
      </c>
      <c r="K11" s="87">
        <v>3536</v>
      </c>
      <c r="L11" s="87">
        <v>165</v>
      </c>
      <c r="M11" s="87">
        <v>1658</v>
      </c>
      <c r="N11" s="87">
        <v>587</v>
      </c>
      <c r="O11" s="87">
        <v>2764</v>
      </c>
      <c r="P11" s="87">
        <v>2392</v>
      </c>
      <c r="Q11" s="87">
        <v>6347</v>
      </c>
      <c r="R11" s="87">
        <v>620</v>
      </c>
      <c r="S11" s="87">
        <v>461</v>
      </c>
      <c r="T11" s="87">
        <v>332</v>
      </c>
      <c r="U11" s="87">
        <v>0.90291199999999994</v>
      </c>
      <c r="V11" s="87">
        <v>0.63106799999999996</v>
      </c>
      <c r="W11" s="87">
        <v>0.951457</v>
      </c>
      <c r="X11" s="87">
        <v>0.71</v>
      </c>
      <c r="Y11" s="87">
        <v>0.77</v>
      </c>
      <c r="Z11" s="87">
        <v>0.78</v>
      </c>
      <c r="AA11" s="87">
        <v>5812.4093529002976</v>
      </c>
      <c r="AB11" s="87">
        <v>7</v>
      </c>
      <c r="AC11" s="87">
        <v>9</v>
      </c>
      <c r="AD11" s="87">
        <v>95</v>
      </c>
      <c r="AE11" s="87">
        <v>38</v>
      </c>
      <c r="AF11" s="87"/>
      <c r="AG11" s="87">
        <v>34165</v>
      </c>
    </row>
    <row r="12" spans="1:33">
      <c r="A12" s="86" t="s">
        <v>17</v>
      </c>
      <c r="B12" s="87">
        <v>22527</v>
      </c>
      <c r="C12" s="87">
        <v>11833</v>
      </c>
      <c r="D12" s="87">
        <v>208</v>
      </c>
      <c r="E12" s="87">
        <v>11833</v>
      </c>
      <c r="F12" s="87">
        <v>1925</v>
      </c>
      <c r="G12" s="87">
        <v>2130</v>
      </c>
      <c r="H12" s="87">
        <v>172</v>
      </c>
      <c r="I12" s="87">
        <v>13</v>
      </c>
      <c r="J12" s="87">
        <v>413</v>
      </c>
      <c r="K12" s="87">
        <v>4079</v>
      </c>
      <c r="L12" s="87">
        <v>173</v>
      </c>
      <c r="M12" s="87">
        <v>1555</v>
      </c>
      <c r="N12" s="87">
        <v>714</v>
      </c>
      <c r="O12" s="87">
        <v>2239</v>
      </c>
      <c r="P12" s="87">
        <v>1310</v>
      </c>
      <c r="Q12" s="87">
        <v>5017</v>
      </c>
      <c r="R12" s="87">
        <v>419</v>
      </c>
      <c r="S12" s="87">
        <v>617</v>
      </c>
      <c r="T12" s="87">
        <v>343</v>
      </c>
      <c r="U12" s="87">
        <v>0.86772499999999997</v>
      </c>
      <c r="V12" s="87">
        <v>0.67441899999999999</v>
      </c>
      <c r="W12" s="87">
        <v>0.86378699999999997</v>
      </c>
      <c r="X12" s="87">
        <v>0.64</v>
      </c>
      <c r="Y12" s="87">
        <v>0.66</v>
      </c>
      <c r="Z12" s="87">
        <v>0.67</v>
      </c>
      <c r="AA12" s="87">
        <v>2783.0435760127539</v>
      </c>
      <c r="AB12" s="87">
        <v>91</v>
      </c>
      <c r="AC12" s="87">
        <v>38</v>
      </c>
      <c r="AD12" s="87">
        <v>1053</v>
      </c>
      <c r="AE12" s="87">
        <v>166</v>
      </c>
      <c r="AF12" s="87"/>
      <c r="AG12" s="87">
        <v>24150</v>
      </c>
    </row>
    <row r="13" spans="1:33">
      <c r="A13" s="86" t="s">
        <v>18</v>
      </c>
      <c r="B13" s="87">
        <v>32606</v>
      </c>
      <c r="C13" s="87">
        <v>17661</v>
      </c>
      <c r="D13" s="87">
        <v>353</v>
      </c>
      <c r="E13" s="87">
        <v>17661</v>
      </c>
      <c r="F13" s="87">
        <v>5533</v>
      </c>
      <c r="G13" s="87">
        <v>4341</v>
      </c>
      <c r="H13" s="87">
        <v>425</v>
      </c>
      <c r="I13" s="87">
        <v>54</v>
      </c>
      <c r="J13" s="87">
        <v>784</v>
      </c>
      <c r="K13" s="87">
        <v>5228</v>
      </c>
      <c r="L13" s="87">
        <v>180</v>
      </c>
      <c r="M13" s="87">
        <v>1688</v>
      </c>
      <c r="N13" s="87">
        <v>1236</v>
      </c>
      <c r="O13" s="87">
        <v>1700</v>
      </c>
      <c r="P13" s="87">
        <v>1673</v>
      </c>
      <c r="Q13" s="87">
        <v>1857</v>
      </c>
      <c r="R13" s="87">
        <v>720</v>
      </c>
      <c r="S13" s="87">
        <v>954</v>
      </c>
      <c r="T13" s="87">
        <v>462</v>
      </c>
      <c r="U13" s="87">
        <v>0.87165800000000004</v>
      </c>
      <c r="V13" s="87">
        <v>0.74182999999999999</v>
      </c>
      <c r="W13" s="87">
        <v>0.83006500000000005</v>
      </c>
      <c r="X13" s="87">
        <v>0.89</v>
      </c>
      <c r="Y13" s="87">
        <v>0.9</v>
      </c>
      <c r="Z13" s="87">
        <v>0.88</v>
      </c>
      <c r="AA13" s="87">
        <v>4193.4368229571191</v>
      </c>
      <c r="AB13" s="87">
        <v>22</v>
      </c>
      <c r="AC13" s="87">
        <v>41</v>
      </c>
      <c r="AD13" s="87">
        <v>195</v>
      </c>
      <c r="AE13" s="87">
        <v>73</v>
      </c>
      <c r="AF13" s="87"/>
      <c r="AG13" s="87">
        <v>31867</v>
      </c>
    </row>
    <row r="14" spans="1:33">
      <c r="A14" s="86" t="s">
        <v>340</v>
      </c>
      <c r="B14" s="87">
        <v>25757</v>
      </c>
      <c r="C14" s="87">
        <v>13249</v>
      </c>
      <c r="D14" s="87">
        <v>1330</v>
      </c>
      <c r="E14" s="87">
        <v>13249</v>
      </c>
      <c r="F14" s="87">
        <v>4637</v>
      </c>
      <c r="G14" s="87">
        <v>4323</v>
      </c>
      <c r="H14" s="87">
        <v>375</v>
      </c>
      <c r="I14" s="87">
        <v>69</v>
      </c>
      <c r="J14" s="87">
        <v>605</v>
      </c>
      <c r="K14" s="87">
        <v>2161</v>
      </c>
      <c r="L14" s="87">
        <v>132</v>
      </c>
      <c r="M14" s="87">
        <v>1329</v>
      </c>
      <c r="N14" s="87">
        <v>1003</v>
      </c>
      <c r="O14" s="87">
        <v>776</v>
      </c>
      <c r="P14" s="87">
        <v>1771</v>
      </c>
      <c r="Q14" s="87">
        <v>841</v>
      </c>
      <c r="R14" s="87">
        <v>732</v>
      </c>
      <c r="S14" s="87">
        <v>998</v>
      </c>
      <c r="T14" s="87">
        <v>429</v>
      </c>
      <c r="U14" s="87">
        <v>0.87214600000000009</v>
      </c>
      <c r="V14" s="87">
        <v>0.808917</v>
      </c>
      <c r="W14" s="87">
        <v>0.78662399999999999</v>
      </c>
      <c r="X14" s="87">
        <v>0.88</v>
      </c>
      <c r="Y14" s="87">
        <v>0.89</v>
      </c>
      <c r="Z14" s="87">
        <v>0.89</v>
      </c>
      <c r="AA14" s="87">
        <v>4212.308281895107</v>
      </c>
      <c r="AB14" s="87">
        <v>17</v>
      </c>
      <c r="AC14" s="87">
        <v>59</v>
      </c>
      <c r="AD14" s="87">
        <v>264</v>
      </c>
      <c r="AE14" s="87">
        <v>102</v>
      </c>
      <c r="AF14" s="87"/>
      <c r="AG14" s="87">
        <v>24931</v>
      </c>
    </row>
    <row r="15" spans="1:33">
      <c r="A15" s="86" t="s">
        <v>421</v>
      </c>
      <c r="B15" s="87">
        <v>26489</v>
      </c>
      <c r="C15" s="87">
        <v>12991</v>
      </c>
      <c r="D15" s="87">
        <v>1705</v>
      </c>
      <c r="E15" s="87">
        <v>12991</v>
      </c>
      <c r="F15" s="87">
        <v>3643</v>
      </c>
      <c r="G15" s="87">
        <v>4617</v>
      </c>
      <c r="H15" s="87">
        <v>491</v>
      </c>
      <c r="I15" s="87">
        <v>75</v>
      </c>
      <c r="J15" s="87">
        <v>491</v>
      </c>
      <c r="K15" s="87">
        <v>1526</v>
      </c>
      <c r="L15" s="87">
        <v>127</v>
      </c>
      <c r="M15" s="87">
        <v>1103</v>
      </c>
      <c r="N15" s="87">
        <v>850</v>
      </c>
      <c r="O15" s="87">
        <v>777</v>
      </c>
      <c r="P15" s="87">
        <v>2931</v>
      </c>
      <c r="Q15" s="87">
        <v>898</v>
      </c>
      <c r="R15" s="87">
        <v>685</v>
      </c>
      <c r="S15" s="87">
        <v>940</v>
      </c>
      <c r="T15" s="87">
        <v>368</v>
      </c>
      <c r="U15" s="87">
        <v>0.92342299999999988</v>
      </c>
      <c r="V15" s="87">
        <v>0.74006099999999997</v>
      </c>
      <c r="W15" s="87">
        <v>0.85015299999999994</v>
      </c>
      <c r="X15" s="87">
        <v>0.96</v>
      </c>
      <c r="Y15" s="87">
        <v>0.96</v>
      </c>
      <c r="Z15" s="87">
        <v>0.96</v>
      </c>
      <c r="AA15" s="87">
        <v>4738.7226627968776</v>
      </c>
      <c r="AB15" s="87">
        <v>11</v>
      </c>
      <c r="AC15" s="87">
        <v>17</v>
      </c>
      <c r="AD15" s="87">
        <v>136</v>
      </c>
      <c r="AE15" s="87">
        <v>52</v>
      </c>
      <c r="AF15" s="87"/>
      <c r="AG15" s="87">
        <v>25746</v>
      </c>
    </row>
    <row r="16" spans="1:33">
      <c r="A16" s="86" t="s">
        <v>422</v>
      </c>
      <c r="B16" s="87">
        <v>34380</v>
      </c>
      <c r="C16" s="87">
        <v>14087</v>
      </c>
      <c r="D16" s="87">
        <v>840</v>
      </c>
      <c r="E16" s="87">
        <v>14087</v>
      </c>
      <c r="F16" s="87">
        <v>2347</v>
      </c>
      <c r="G16" s="87">
        <v>3044</v>
      </c>
      <c r="H16" s="87">
        <v>275</v>
      </c>
      <c r="I16" s="87">
        <v>38</v>
      </c>
      <c r="J16" s="87">
        <v>907</v>
      </c>
      <c r="K16" s="87">
        <v>2803</v>
      </c>
      <c r="L16" s="87">
        <v>121</v>
      </c>
      <c r="M16" s="87">
        <v>1376</v>
      </c>
      <c r="N16" s="87">
        <v>709</v>
      </c>
      <c r="O16" s="87">
        <v>2721</v>
      </c>
      <c r="P16" s="87">
        <v>2461</v>
      </c>
      <c r="Q16" s="87">
        <v>8383</v>
      </c>
      <c r="R16" s="87">
        <v>659</v>
      </c>
      <c r="S16" s="87">
        <v>731</v>
      </c>
      <c r="T16" s="87">
        <v>357</v>
      </c>
      <c r="U16" s="87">
        <v>0.97222300000000006</v>
      </c>
      <c r="V16" s="87">
        <v>0.69079000000000002</v>
      </c>
      <c r="W16" s="87">
        <v>0.894737</v>
      </c>
      <c r="X16" s="87">
        <v>0.92</v>
      </c>
      <c r="Y16" s="87">
        <v>0.91</v>
      </c>
      <c r="Z16" s="87">
        <v>0.91</v>
      </c>
      <c r="AA16" s="87">
        <v>6712.2799738380409</v>
      </c>
      <c r="AB16" s="87">
        <v>17</v>
      </c>
      <c r="AC16" s="87">
        <v>22</v>
      </c>
      <c r="AD16" s="87">
        <v>155</v>
      </c>
      <c r="AE16" s="87">
        <v>86</v>
      </c>
      <c r="AF16" s="87"/>
      <c r="AG16" s="87">
        <v>33223</v>
      </c>
    </row>
    <row r="17" spans="1:33">
      <c r="A17" s="86" t="s">
        <v>423</v>
      </c>
      <c r="B17" s="87">
        <v>34285</v>
      </c>
      <c r="C17" s="87">
        <v>14767</v>
      </c>
      <c r="D17" s="87">
        <v>2611</v>
      </c>
      <c r="E17" s="87">
        <v>14767</v>
      </c>
      <c r="F17" s="87">
        <v>4030</v>
      </c>
      <c r="G17" s="87">
        <v>6411</v>
      </c>
      <c r="H17" s="87">
        <v>705</v>
      </c>
      <c r="I17" s="87">
        <v>77</v>
      </c>
      <c r="J17" s="87">
        <v>319</v>
      </c>
      <c r="K17" s="87">
        <v>1125</v>
      </c>
      <c r="L17" s="87">
        <v>132</v>
      </c>
      <c r="M17" s="87">
        <v>1393</v>
      </c>
      <c r="N17" s="87">
        <v>1212</v>
      </c>
      <c r="O17" s="87">
        <v>765</v>
      </c>
      <c r="P17" s="87">
        <v>3501</v>
      </c>
      <c r="Q17" s="87">
        <v>1284</v>
      </c>
      <c r="R17" s="87">
        <v>1187</v>
      </c>
      <c r="S17" s="87">
        <v>1353</v>
      </c>
      <c r="T17" s="87">
        <v>581</v>
      </c>
      <c r="U17" s="87">
        <v>0.87292800000000004</v>
      </c>
      <c r="V17" s="87">
        <v>0.69805200000000001</v>
      </c>
      <c r="W17" s="87">
        <v>0.77597399999999994</v>
      </c>
      <c r="X17" s="87">
        <v>0.8</v>
      </c>
      <c r="Y17" s="87">
        <v>0.79</v>
      </c>
      <c r="Z17" s="87">
        <v>0.8</v>
      </c>
      <c r="AA17" s="87">
        <v>7863.4389690553089</v>
      </c>
      <c r="AB17" s="87">
        <v>13</v>
      </c>
      <c r="AC17" s="87">
        <v>9</v>
      </c>
      <c r="AD17" s="87">
        <v>100</v>
      </c>
      <c r="AE17" s="87">
        <v>58</v>
      </c>
      <c r="AF17" s="87"/>
      <c r="AG17" s="87">
        <v>33392</v>
      </c>
    </row>
    <row r="18" spans="1:33">
      <c r="A18" s="86" t="s">
        <v>424</v>
      </c>
      <c r="B18" s="87">
        <v>26053</v>
      </c>
      <c r="C18" s="87">
        <v>11480</v>
      </c>
      <c r="D18" s="87">
        <v>1824</v>
      </c>
      <c r="E18" s="87">
        <v>11480</v>
      </c>
      <c r="F18" s="87">
        <v>2986</v>
      </c>
      <c r="G18" s="87">
        <v>4483</v>
      </c>
      <c r="H18" s="87">
        <v>448</v>
      </c>
      <c r="I18" s="87">
        <v>49</v>
      </c>
      <c r="J18" s="87">
        <v>438</v>
      </c>
      <c r="K18" s="87">
        <v>778</v>
      </c>
      <c r="L18" s="87">
        <v>113</v>
      </c>
      <c r="M18" s="87">
        <v>1123</v>
      </c>
      <c r="N18" s="87">
        <v>973</v>
      </c>
      <c r="O18" s="87">
        <v>609</v>
      </c>
      <c r="P18" s="87">
        <v>2489</v>
      </c>
      <c r="Q18" s="87">
        <v>915</v>
      </c>
      <c r="R18" s="87">
        <v>1021</v>
      </c>
      <c r="S18" s="87">
        <v>1210</v>
      </c>
      <c r="T18" s="87">
        <v>503</v>
      </c>
      <c r="U18" s="87">
        <v>0.89669399999999999</v>
      </c>
      <c r="V18" s="87">
        <v>0.79478899999999997</v>
      </c>
      <c r="W18" s="87">
        <v>0.86319199999999996</v>
      </c>
      <c r="X18" s="87">
        <v>0.8</v>
      </c>
      <c r="Y18" s="87">
        <v>0.82</v>
      </c>
      <c r="Z18" s="87">
        <v>0.8</v>
      </c>
      <c r="AA18" s="87">
        <v>6385.5057638065646</v>
      </c>
      <c r="AB18" s="87">
        <v>17</v>
      </c>
      <c r="AC18" s="87">
        <v>21</v>
      </c>
      <c r="AD18" s="87">
        <v>171</v>
      </c>
      <c r="AE18" s="87">
        <v>66</v>
      </c>
      <c r="AF18" s="87"/>
      <c r="AG18" s="87">
        <v>25380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edinburgh indicators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CORREA Melisa</dc:creator>
  <cp:lastModifiedBy>Microsoft Office User</cp:lastModifiedBy>
  <dcterms:created xsi:type="dcterms:W3CDTF">2019-01-08T12:53:26Z</dcterms:created>
  <dcterms:modified xsi:type="dcterms:W3CDTF">2020-11-04T21:09:59Z</dcterms:modified>
</cp:coreProperties>
</file>