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wnloads\"/>
    </mc:Choice>
  </mc:AlternateContent>
  <xr:revisionPtr revIDLastSave="0" documentId="8_{D3A51B72-AC4B-4628-968D-79E4BBE85B6E}" xr6:coauthVersionLast="47" xr6:coauthVersionMax="47" xr10:uidLastSave="{00000000-0000-0000-0000-000000000000}"/>
  <bookViews>
    <workbookView xWindow="-120" yWindow="-120" windowWidth="20730" windowHeight="11160" firstSheet="1" activeTab="7" xr2:uid="{00000000-000D-0000-FFFF-FFFF00000000}"/>
  </bookViews>
  <sheets>
    <sheet name="FEUIL1" sheetId="18" r:id="rId1"/>
    <sheet name="FEUIL2" sheetId="20" r:id="rId2"/>
    <sheet name="FEUIL3" sheetId="22" r:id="rId3"/>
    <sheet name="FEUIL4" sheetId="23" r:id="rId4"/>
    <sheet name="FEUIL5" sheetId="8" r:id="rId5"/>
    <sheet name="FEUIL6" sheetId="11" r:id="rId6"/>
    <sheet name="FEUIL7" sheetId="12" r:id="rId7"/>
    <sheet name="FEUIL8" sheetId="13" r:id="rId8"/>
  </sheets>
  <definedNames>
    <definedName name="_xlnm._FilterDatabase" localSheetId="0" hidden="1">FEUIL1!$A$3:$C$43</definedName>
  </definedNames>
  <calcPr calcId="181029"/>
  <pivotCaches>
    <pivotCache cacheId="5" r:id="rId9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8" l="1"/>
  <c r="E20" i="8"/>
  <c r="E18" i="8"/>
  <c r="E4" i="11"/>
  <c r="E5" i="11"/>
  <c r="E6" i="11"/>
  <c r="E7" i="11"/>
  <c r="E8" i="11"/>
  <c r="E9" i="11"/>
  <c r="E10" i="11"/>
  <c r="E11" i="11"/>
  <c r="E3" i="11"/>
  <c r="E2" i="11"/>
  <c r="F10" i="8"/>
  <c r="G10" i="8" s="1"/>
  <c r="F11" i="8"/>
  <c r="G11" i="8" s="1"/>
  <c r="G7" i="8"/>
  <c r="G12" i="8"/>
  <c r="F14" i="8"/>
  <c r="E7" i="8"/>
  <c r="E10" i="8"/>
  <c r="E11" i="8"/>
  <c r="E14" i="8"/>
  <c r="E15" i="8"/>
  <c r="D14" i="8"/>
  <c r="G14" i="8" s="1"/>
  <c r="D15" i="8"/>
  <c r="D9" i="8"/>
  <c r="F9" i="8" s="1"/>
  <c r="G9" i="8" s="1"/>
  <c r="D10" i="8"/>
  <c r="D11" i="8"/>
  <c r="D12" i="8"/>
  <c r="E12" i="8" s="1"/>
  <c r="D13" i="8"/>
  <c r="F13" i="8" s="1"/>
  <c r="G13" i="8" s="1"/>
  <c r="D3" i="8"/>
  <c r="F3" i="8" s="1"/>
  <c r="G3" i="8" s="1"/>
  <c r="D4" i="8"/>
  <c r="D5" i="8"/>
  <c r="D6" i="8"/>
  <c r="F6" i="8" s="1"/>
  <c r="D7" i="8"/>
  <c r="D8" i="8"/>
  <c r="G8" i="8" s="1"/>
  <c r="D2" i="8"/>
  <c r="G4" i="8" l="1"/>
  <c r="E6" i="8"/>
  <c r="E5" i="8"/>
  <c r="F2" i="8"/>
  <c r="G2" i="8" s="1"/>
  <c r="F15" i="8"/>
  <c r="G15" i="8" s="1"/>
  <c r="G6" i="8"/>
  <c r="F5" i="8"/>
  <c r="G5" i="8" s="1"/>
  <c r="E13" i="8"/>
  <c r="E9" i="8"/>
  <c r="E4" i="8"/>
  <c r="F4" i="8"/>
  <c r="E2" i="8"/>
  <c r="E8" i="8"/>
  <c r="E3" i="8"/>
</calcChain>
</file>

<file path=xl/sharedStrings.xml><?xml version="1.0" encoding="utf-8"?>
<sst xmlns="http://schemas.openxmlformats.org/spreadsheetml/2006/main" count="137" uniqueCount="36">
  <si>
    <t>IVY LEAGUE APPLICANTS</t>
  </si>
  <si>
    <t>Arts</t>
  </si>
  <si>
    <t>Physics</t>
  </si>
  <si>
    <t>Economics</t>
  </si>
  <si>
    <t>Mathematics</t>
  </si>
  <si>
    <t>Psychologie</t>
  </si>
  <si>
    <t xml:space="preserve">Yale </t>
  </si>
  <si>
    <t>Brown</t>
  </si>
  <si>
    <t>Dartmouth</t>
  </si>
  <si>
    <t>Harvard</t>
  </si>
  <si>
    <t>Columbia</t>
  </si>
  <si>
    <t>Cornell</t>
  </si>
  <si>
    <t>Princeton</t>
  </si>
  <si>
    <t>penn state</t>
  </si>
  <si>
    <t>Étiquettes de lignes</t>
  </si>
  <si>
    <t>Total général</t>
  </si>
  <si>
    <t>ID</t>
  </si>
  <si>
    <t>QTE</t>
  </si>
  <si>
    <t>Remise</t>
  </si>
  <si>
    <t>Étiquettes de colonnes</t>
  </si>
  <si>
    <t>TVA:</t>
  </si>
  <si>
    <t>Val TVA:</t>
  </si>
  <si>
    <t>TTC:</t>
  </si>
  <si>
    <t>total facture:</t>
  </si>
  <si>
    <t>Speed(m/s)</t>
  </si>
  <si>
    <t>Time(s)</t>
  </si>
  <si>
    <t>Distance(m)</t>
  </si>
  <si>
    <t>PU(DZD)</t>
  </si>
  <si>
    <t>PT(DZD)</t>
  </si>
  <si>
    <t>Val Remise(DZD)</t>
  </si>
  <si>
    <t>Total à payer(DZD)</t>
  </si>
  <si>
    <t>STUDENTS</t>
  </si>
  <si>
    <t>FACULTY</t>
  </si>
  <si>
    <t>UNIVERSITY</t>
  </si>
  <si>
    <t>Somme de STUDENTS</t>
  </si>
  <si>
    <t>Moyenne de STUDENTS2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</si>
</sst>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double">
        <color theme="0"/>
      </bottom>
      <diagonal/>
    </border>
    <border>
      <left style="thin">
        <color theme="0"/>
      </left>
      <right/>
      <top/>
      <bottom style="double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4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4" borderId="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22" xfId="0" applyBorder="1"/>
    <xf numFmtId="0" fontId="3" fillId="0" borderId="0" xfId="0" applyFont="1"/>
    <xf numFmtId="0" fontId="0" fillId="7" borderId="0" xfId="0" applyFill="1"/>
    <xf numFmtId="0" fontId="0" fillId="0" borderId="21" xfId="0" applyBorder="1"/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12" xfId="0" applyFill="1" applyBorder="1"/>
    <xf numFmtId="0" fontId="0" fillId="3" borderId="5" xfId="0" applyFill="1" applyBorder="1"/>
    <xf numFmtId="0" fontId="0" fillId="3" borderId="0" xfId="0" applyFill="1"/>
    <xf numFmtId="0" fontId="0" fillId="4" borderId="5" xfId="0" applyFill="1" applyBorder="1"/>
    <xf numFmtId="0" fontId="0" fillId="4" borderId="0" xfId="0" applyFill="1"/>
    <xf numFmtId="0" fontId="0" fillId="4" borderId="16" xfId="0" applyFill="1" applyBorder="1"/>
    <xf numFmtId="0" fontId="0" fillId="3" borderId="2" xfId="0" applyFill="1" applyBorder="1"/>
    <xf numFmtId="0" fontId="0" fillId="4" borderId="7" xfId="0" applyFill="1" applyBorder="1"/>
    <xf numFmtId="0" fontId="0" fillId="4" borderId="8" xfId="0" applyFill="1" applyBorder="1"/>
    <xf numFmtId="0" fontId="0" fillId="3" borderId="3" xfId="0" applyFill="1" applyBorder="1"/>
    <xf numFmtId="0" fontId="0" fillId="3" borderId="7" xfId="0" applyFill="1" applyBorder="1"/>
    <xf numFmtId="0" fontId="0" fillId="4" borderId="10" xfId="0" applyFill="1" applyBorder="1"/>
    <xf numFmtId="0" fontId="0" fillId="3" borderId="10" xfId="0" applyFill="1" applyBorder="1"/>
    <xf numFmtId="0" fontId="0" fillId="4" borderId="2" xfId="0" applyFill="1" applyBorder="1"/>
    <xf numFmtId="0" fontId="2" fillId="2" borderId="0" xfId="0" applyFont="1" applyFill="1"/>
    <xf numFmtId="0" fontId="0" fillId="0" borderId="23" xfId="0" applyBorder="1"/>
    <xf numFmtId="0" fontId="0" fillId="0" borderId="48" xfId="0" applyBorder="1"/>
    <xf numFmtId="0" fontId="0" fillId="0" borderId="29" xfId="0" applyBorder="1"/>
    <xf numFmtId="0" fontId="4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9" fontId="0" fillId="0" borderId="42" xfId="0" applyNumberFormat="1" applyBorder="1" applyAlignment="1">
      <alignment horizontal="center"/>
    </xf>
    <xf numFmtId="9" fontId="0" fillId="0" borderId="43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37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6" borderId="46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6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1" fillId="8" borderId="33" xfId="0" applyFont="1" applyFill="1" applyBorder="1" applyAlignment="1">
      <alignment horizontal="center"/>
    </xf>
    <xf numFmtId="0" fontId="1" fillId="8" borderId="47" xfId="0" applyFont="1" applyFill="1" applyBorder="1" applyAlignment="1">
      <alignment horizontal="center"/>
    </xf>
    <xf numFmtId="0" fontId="1" fillId="8" borderId="3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FEUIL6!$E$1</c:f>
              <c:strCache>
                <c:ptCount val="1"/>
                <c:pt idx="0">
                  <c:v>Speed(m/s)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FEUIL6!$E$2:$E$11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D-43E6-BC8D-69CD0A6BE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101008"/>
        <c:axId val="852104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FEUIL6!$A$1</c15:sqref>
                        </c15:formulaRef>
                      </c:ext>
                    </c:extLst>
                    <c:strCache>
                      <c:ptCount val="1"/>
                      <c:pt idx="0">
                        <c:v>Time(s)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FEUIL6!$A$2:$A$11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9FD-43E6-BC8D-69CD0A6BEF7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FEUIL6!$B$1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FEUIL6!$B$2:$B$11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9FD-43E6-BC8D-69CD0A6BEF7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FEUIL6!$F$1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FEUIL6!$F$2:$F$11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FD-43E6-BC8D-69CD0A6BEF7E}"/>
                  </c:ext>
                </c:extLst>
              </c15:ser>
            </c15:filteredLineSeries>
          </c:ext>
        </c:extLst>
      </c:lineChart>
      <c:catAx>
        <c:axId val="85210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2104968"/>
        <c:crosses val="autoZero"/>
        <c:auto val="1"/>
        <c:lblAlgn val="ctr"/>
        <c:lblOffset val="100"/>
        <c:noMultiLvlLbl val="0"/>
      </c:catAx>
      <c:valAx>
        <c:axId val="85210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210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FEUIL6!$C$1</c:f>
              <c:strCache>
                <c:ptCount val="1"/>
                <c:pt idx="0">
                  <c:v>Distance(m)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FEUIL6!$C$1:$D$11</c15:sqref>
                  </c15:fullRef>
                </c:ext>
              </c:extLst>
              <c:f>FEUIL6!$C$2:$D$11</c:f>
              <c:strCach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FEUIL6!$E$2:$E$11</c15:sqref>
                  </c15:fullRef>
                </c:ext>
              </c:extLst>
              <c:f>FEUIL6!$E$3:$E$11</c:f>
              <c:numCache>
                <c:formatCode>General</c:formatCode>
                <c:ptCount val="9"/>
                <c:pt idx="0">
                  <c:v>5</c:v>
                </c:pt>
                <c:pt idx="1">
                  <c:v>5.666666666666667</c:v>
                </c:pt>
                <c:pt idx="2">
                  <c:v>6.75</c:v>
                </c:pt>
                <c:pt idx="3">
                  <c:v>7.4</c:v>
                </c:pt>
                <c:pt idx="4">
                  <c:v>8.1666666666666661</c:v>
                </c:pt>
                <c:pt idx="5">
                  <c:v>9</c:v>
                </c:pt>
                <c:pt idx="6">
                  <c:v>9.375</c:v>
                </c:pt>
                <c:pt idx="7">
                  <c:v>9.2222222222222214</c:v>
                </c:pt>
                <c:pt idx="8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F-4506-8EB3-882E12729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137248"/>
        <c:axId val="850135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FEUIL6!$C$1</c15:sqref>
                        </c15:formulaRef>
                      </c:ext>
                    </c:extLst>
                    <c:strCache>
                      <c:ptCount val="1"/>
                      <c:pt idx="0">
                        <c:v>Distance(m)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FEUIL6!$C$1:$D$11</c15:sqref>
                        </c15:fullRef>
                        <c15:formulaRef>
                          <c15:sqref>FEUIL6!$C$2:$D$11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FEUIL6!$C$2:$C$11</c15:sqref>
                        </c15:fullRef>
                        <c15:formulaRef>
                          <c15:sqref>FEUIL6!$C$3:$C$11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17</c:v>
                      </c:pt>
                      <c:pt idx="2">
                        <c:v>27</c:v>
                      </c:pt>
                      <c:pt idx="3">
                        <c:v>37</c:v>
                      </c:pt>
                      <c:pt idx="4">
                        <c:v>49</c:v>
                      </c:pt>
                      <c:pt idx="5">
                        <c:v>63</c:v>
                      </c:pt>
                      <c:pt idx="6">
                        <c:v>75</c:v>
                      </c:pt>
                      <c:pt idx="7">
                        <c:v>83</c:v>
                      </c:pt>
                      <c:pt idx="8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10F-4506-8EB3-882E1272912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FEUIL6!$D$1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FEUIL6!$C$1:$D$11</c15:sqref>
                        </c15:fullRef>
                        <c15:formulaRef>
                          <c15:sqref>FEUIL6!$C$2:$D$11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FEUIL6!$D$2:$D$11</c15:sqref>
                        </c15:fullRef>
                        <c15:formulaRef>
                          <c15:sqref>FEUIL6!$D$3:$D$11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0F-4506-8EB3-882E1272912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FEUIL6!$F$1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FEUIL6!$C$1:$D$11</c15:sqref>
                        </c15:fullRef>
                        <c15:formulaRef>
                          <c15:sqref>FEUIL6!$C$2:$D$11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FEUIL6!$F$2:$F$11</c15:sqref>
                        </c15:fullRef>
                        <c15:formulaRef>
                          <c15:sqref>FEUIL6!$F$3:$F$11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0F-4506-8EB3-882E1272912C}"/>
                  </c:ext>
                </c:extLst>
              </c15:ser>
            </c15:filteredLineSeries>
          </c:ext>
        </c:extLst>
      </c:lineChart>
      <c:catAx>
        <c:axId val="8501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0135088"/>
        <c:crossesAt val="0"/>
        <c:auto val="1"/>
        <c:lblAlgn val="ctr"/>
        <c:lblOffset val="100"/>
        <c:noMultiLvlLbl val="0"/>
      </c:catAx>
      <c:valAx>
        <c:axId val="8501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01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2" name="Graphique 6">
          <a:extLst>
            <a:ext uri="{FF2B5EF4-FFF2-40B4-BE49-F238E27FC236}">
              <a16:creationId xmlns:a16="http://schemas.microsoft.com/office/drawing/2014/main" id="{00E38E3B-CCAB-691B-90C0-9DB945BDA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2" name="Graphique 8">
          <a:extLst>
            <a:ext uri="{FF2B5EF4-FFF2-40B4-BE49-F238E27FC236}">
              <a16:creationId xmlns:a16="http://schemas.microsoft.com/office/drawing/2014/main" id="{9785775B-97BC-14D9-57F6-D736A7198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chir bouaidjera amar" refreshedDate="45290.773713310184" createdVersion="8" refreshedVersion="8" minRefreshableVersion="3" recordCount="40" xr:uid="{00000000-000A-0000-FFFF-FFFF44000000}">
  <cacheSource type="worksheet">
    <worksheetSource ref="A3:C43" sheet="FEUIL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ie"/>
      </sharedItems>
    </cacheField>
    <cacheField name="UNIVERSITY" numFmtId="0">
      <sharedItems count="8">
        <s v="Yale 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 croisé dynamique14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eau croisé dynamique15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16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workbookViewId="0">
      <selection activeCell="B13" sqref="B13"/>
    </sheetView>
  </sheetViews>
  <sheetFormatPr baseColWidth="10" defaultRowHeight="15" x14ac:dyDescent="0.25"/>
  <cols>
    <col min="1" max="1" width="12.7109375" customWidth="1"/>
    <col min="2" max="2" width="12" customWidth="1"/>
    <col min="3" max="3" width="13.85546875" customWidth="1"/>
  </cols>
  <sheetData>
    <row r="1" spans="1:3" x14ac:dyDescent="0.25">
      <c r="A1" s="60" t="s">
        <v>0</v>
      </c>
      <c r="B1" s="61"/>
      <c r="C1" s="61"/>
    </row>
    <row r="2" spans="1:3" x14ac:dyDescent="0.25">
      <c r="A2" s="61"/>
      <c r="B2" s="61"/>
      <c r="C2" s="61"/>
    </row>
    <row r="3" spans="1:3" x14ac:dyDescent="0.25">
      <c r="A3" s="56" t="s">
        <v>31</v>
      </c>
      <c r="B3" s="56" t="s">
        <v>32</v>
      </c>
      <c r="C3" s="56" t="s">
        <v>33</v>
      </c>
    </row>
    <row r="4" spans="1:3" x14ac:dyDescent="0.25">
      <c r="A4" s="2">
        <v>591</v>
      </c>
      <c r="B4" s="51" t="s">
        <v>1</v>
      </c>
      <c r="C4" s="54" t="s">
        <v>6</v>
      </c>
    </row>
    <row r="5" spans="1:3" x14ac:dyDescent="0.25">
      <c r="A5" s="3">
        <v>9567</v>
      </c>
      <c r="B5" s="42" t="s">
        <v>2</v>
      </c>
      <c r="C5" s="53" t="s">
        <v>7</v>
      </c>
    </row>
    <row r="6" spans="1:3" x14ac:dyDescent="0.25">
      <c r="A6" s="6">
        <v>542</v>
      </c>
      <c r="B6" s="44" t="s">
        <v>3</v>
      </c>
      <c r="C6" s="43" t="s">
        <v>8</v>
      </c>
    </row>
    <row r="7" spans="1:3" x14ac:dyDescent="0.25">
      <c r="A7" s="5">
        <v>346</v>
      </c>
      <c r="B7" s="55" t="s">
        <v>3</v>
      </c>
      <c r="C7" s="45" t="s">
        <v>9</v>
      </c>
    </row>
    <row r="8" spans="1:3" x14ac:dyDescent="0.25">
      <c r="A8" s="4">
        <v>849</v>
      </c>
      <c r="B8" s="43" t="s">
        <v>1</v>
      </c>
      <c r="C8" s="48" t="s">
        <v>10</v>
      </c>
    </row>
    <row r="9" spans="1:3" x14ac:dyDescent="0.25">
      <c r="A9" s="3">
        <v>552</v>
      </c>
      <c r="B9" s="53" t="s">
        <v>3</v>
      </c>
      <c r="C9" s="53" t="s">
        <v>11</v>
      </c>
    </row>
    <row r="10" spans="1:3" x14ac:dyDescent="0.25">
      <c r="A10" s="7">
        <v>173</v>
      </c>
      <c r="B10" s="54" t="s">
        <v>1</v>
      </c>
      <c r="C10" s="54" t="s">
        <v>9</v>
      </c>
    </row>
    <row r="11" spans="1:3" x14ac:dyDescent="0.25">
      <c r="A11" s="9">
        <v>1355</v>
      </c>
      <c r="B11" s="46" t="s">
        <v>1</v>
      </c>
      <c r="C11" s="49" t="s">
        <v>11</v>
      </c>
    </row>
    <row r="12" spans="1:3" x14ac:dyDescent="0.25">
      <c r="A12" s="2">
        <v>193</v>
      </c>
      <c r="B12" s="54" t="s">
        <v>4</v>
      </c>
      <c r="C12" s="54" t="s">
        <v>12</v>
      </c>
    </row>
    <row r="13" spans="1:3" x14ac:dyDescent="0.25">
      <c r="A13" s="8">
        <v>615</v>
      </c>
      <c r="B13" s="53" t="s">
        <v>4</v>
      </c>
      <c r="C13" s="45" t="s">
        <v>9</v>
      </c>
    </row>
    <row r="14" spans="1:3" x14ac:dyDescent="0.25">
      <c r="A14" s="11">
        <v>1579</v>
      </c>
      <c r="B14" s="54" t="s">
        <v>4</v>
      </c>
      <c r="C14" s="48" t="s">
        <v>7</v>
      </c>
    </row>
    <row r="15" spans="1:3" x14ac:dyDescent="0.25">
      <c r="A15" s="12">
        <v>547</v>
      </c>
      <c r="B15" s="46" t="s">
        <v>2</v>
      </c>
      <c r="C15" s="53" t="s">
        <v>8</v>
      </c>
    </row>
    <row r="16" spans="1:3" x14ac:dyDescent="0.25">
      <c r="A16" s="10">
        <v>1687</v>
      </c>
      <c r="B16" s="52" t="s">
        <v>5</v>
      </c>
      <c r="C16" s="48" t="s">
        <v>8</v>
      </c>
    </row>
    <row r="17" spans="1:3" x14ac:dyDescent="0.25">
      <c r="A17" s="12">
        <v>972</v>
      </c>
      <c r="B17" s="53" t="s">
        <v>3</v>
      </c>
      <c r="C17" s="45" t="s">
        <v>7</v>
      </c>
    </row>
    <row r="18" spans="1:3" x14ac:dyDescent="0.25">
      <c r="A18" s="11">
        <v>234</v>
      </c>
      <c r="B18" s="54" t="s">
        <v>3</v>
      </c>
      <c r="C18" s="54" t="s">
        <v>13</v>
      </c>
    </row>
    <row r="19" spans="1:3" x14ac:dyDescent="0.25">
      <c r="A19" s="12">
        <v>151</v>
      </c>
      <c r="B19" s="49" t="s">
        <v>5</v>
      </c>
      <c r="C19" s="45" t="s">
        <v>12</v>
      </c>
    </row>
    <row r="20" spans="1:3" x14ac:dyDescent="0.25">
      <c r="A20" s="11">
        <v>1793</v>
      </c>
      <c r="B20" s="54" t="s">
        <v>2</v>
      </c>
      <c r="C20" s="54" t="s">
        <v>10</v>
      </c>
    </row>
    <row r="21" spans="1:3" x14ac:dyDescent="0.25">
      <c r="A21" s="13">
        <v>315</v>
      </c>
      <c r="B21" s="53" t="s">
        <v>5</v>
      </c>
      <c r="C21" s="55" t="s">
        <v>10</v>
      </c>
    </row>
    <row r="22" spans="1:3" x14ac:dyDescent="0.25">
      <c r="A22" s="4">
        <v>618</v>
      </c>
      <c r="B22" s="44" t="s">
        <v>2</v>
      </c>
      <c r="C22" s="48" t="s">
        <v>11</v>
      </c>
    </row>
    <row r="23" spans="1:3" x14ac:dyDescent="0.25">
      <c r="A23" s="3">
        <v>246</v>
      </c>
      <c r="B23" s="46" t="s">
        <v>2</v>
      </c>
      <c r="C23" s="49" t="s">
        <v>6</v>
      </c>
    </row>
    <row r="24" spans="1:3" x14ac:dyDescent="0.25">
      <c r="A24" s="15">
        <v>784</v>
      </c>
      <c r="B24" s="48" t="s">
        <v>2</v>
      </c>
      <c r="C24" s="43" t="s">
        <v>12</v>
      </c>
    </row>
    <row r="25" spans="1:3" x14ac:dyDescent="0.25">
      <c r="A25" s="16">
        <v>316</v>
      </c>
      <c r="B25" s="50" t="s">
        <v>4</v>
      </c>
      <c r="C25" s="45" t="s">
        <v>8</v>
      </c>
    </row>
    <row r="26" spans="1:3" x14ac:dyDescent="0.25">
      <c r="A26" s="1">
        <v>3155</v>
      </c>
      <c r="B26" s="48" t="s">
        <v>1</v>
      </c>
      <c r="C26" s="48" t="s">
        <v>8</v>
      </c>
    </row>
    <row r="27" spans="1:3" x14ac:dyDescent="0.25">
      <c r="A27" s="16">
        <v>318</v>
      </c>
      <c r="B27" s="45" t="s">
        <v>5</v>
      </c>
      <c r="C27" s="49" t="s">
        <v>13</v>
      </c>
    </row>
    <row r="28" spans="1:3" x14ac:dyDescent="0.25">
      <c r="A28" s="6">
        <v>608</v>
      </c>
      <c r="B28" s="48" t="s">
        <v>3</v>
      </c>
      <c r="C28" s="43" t="s">
        <v>10</v>
      </c>
    </row>
    <row r="29" spans="1:3" x14ac:dyDescent="0.25">
      <c r="A29" s="14">
        <v>561</v>
      </c>
      <c r="B29" s="49" t="s">
        <v>1</v>
      </c>
      <c r="C29" s="49" t="s">
        <v>12</v>
      </c>
    </row>
    <row r="30" spans="1:3" x14ac:dyDescent="0.25">
      <c r="A30" s="17">
        <v>357</v>
      </c>
      <c r="B30" s="43" t="s">
        <v>5</v>
      </c>
      <c r="C30" s="48" t="s">
        <v>6</v>
      </c>
    </row>
    <row r="31" spans="1:3" x14ac:dyDescent="0.25">
      <c r="A31" s="14">
        <v>1688</v>
      </c>
      <c r="B31" s="49" t="s">
        <v>4</v>
      </c>
      <c r="C31" s="49" t="s">
        <v>10</v>
      </c>
    </row>
    <row r="32" spans="1:3" x14ac:dyDescent="0.25">
      <c r="A32" s="17">
        <v>972</v>
      </c>
      <c r="B32" s="43" t="s">
        <v>3</v>
      </c>
      <c r="C32" s="43" t="s">
        <v>12</v>
      </c>
    </row>
    <row r="33" spans="1:3" x14ac:dyDescent="0.25">
      <c r="A33" s="14">
        <v>568</v>
      </c>
      <c r="B33" s="49" t="s">
        <v>2</v>
      </c>
      <c r="C33" s="45" t="s">
        <v>13</v>
      </c>
    </row>
    <row r="34" spans="1:3" x14ac:dyDescent="0.25">
      <c r="A34" s="17">
        <v>632</v>
      </c>
      <c r="B34" s="43" t="s">
        <v>4</v>
      </c>
      <c r="C34" s="48" t="s">
        <v>13</v>
      </c>
    </row>
    <row r="35" spans="1:3" x14ac:dyDescent="0.25">
      <c r="A35" s="16">
        <v>551</v>
      </c>
      <c r="B35" s="45" t="s">
        <v>5</v>
      </c>
      <c r="C35" s="45" t="s">
        <v>11</v>
      </c>
    </row>
    <row r="36" spans="1:3" x14ac:dyDescent="0.25">
      <c r="A36" s="17">
        <v>948</v>
      </c>
      <c r="B36" s="43" t="s">
        <v>2</v>
      </c>
      <c r="C36" s="43" t="s">
        <v>9</v>
      </c>
    </row>
    <row r="37" spans="1:3" x14ac:dyDescent="0.25">
      <c r="A37" s="16">
        <v>1358</v>
      </c>
      <c r="B37" s="45" t="s">
        <v>1</v>
      </c>
      <c r="C37" s="45" t="s">
        <v>7</v>
      </c>
    </row>
    <row r="38" spans="1:3" x14ac:dyDescent="0.25">
      <c r="A38" s="17">
        <v>135</v>
      </c>
      <c r="B38" s="43" t="s">
        <v>1</v>
      </c>
      <c r="C38" s="43" t="s">
        <v>13</v>
      </c>
    </row>
    <row r="39" spans="1:3" x14ac:dyDescent="0.25">
      <c r="A39" s="16">
        <v>849</v>
      </c>
      <c r="B39" s="45" t="s">
        <v>4</v>
      </c>
      <c r="C39" s="45" t="s">
        <v>6</v>
      </c>
    </row>
    <row r="40" spans="1:3" x14ac:dyDescent="0.25">
      <c r="A40" s="17">
        <v>158</v>
      </c>
      <c r="B40" s="43" t="s">
        <v>5</v>
      </c>
      <c r="C40" s="43" t="s">
        <v>9</v>
      </c>
    </row>
    <row r="41" spans="1:3" x14ac:dyDescent="0.25">
      <c r="A41" s="16">
        <v>1889</v>
      </c>
      <c r="B41" s="45" t="s">
        <v>4</v>
      </c>
      <c r="C41" s="45" t="s">
        <v>11</v>
      </c>
    </row>
    <row r="42" spans="1:3" x14ac:dyDescent="0.25">
      <c r="A42" s="17">
        <v>651</v>
      </c>
      <c r="B42" s="43" t="s">
        <v>5</v>
      </c>
      <c r="C42" s="43" t="s">
        <v>7</v>
      </c>
    </row>
    <row r="43" spans="1:3" ht="15.75" thickBot="1" x14ac:dyDescent="0.3">
      <c r="A43" s="18">
        <v>651</v>
      </c>
      <c r="B43" s="47" t="s">
        <v>3</v>
      </c>
      <c r="C43" s="47" t="s">
        <v>6</v>
      </c>
    </row>
    <row r="44" spans="1:3" ht="15.75" thickTop="1" x14ac:dyDescent="0.25"/>
  </sheetData>
  <autoFilter ref="A3:C43" xr:uid="{00000000-0009-0000-0000-000000000000}"/>
  <mergeCells count="1">
    <mergeCell ref="A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9"/>
  <sheetViews>
    <sheetView topLeftCell="A3" zoomScale="118" zoomScaleNormal="118" workbookViewId="0">
      <selection activeCell="E12" sqref="E12"/>
    </sheetView>
  </sheetViews>
  <sheetFormatPr baseColWidth="10" defaultRowHeight="15" x14ac:dyDescent="0.25"/>
  <cols>
    <col min="1" max="1" width="21" bestFit="1" customWidth="1"/>
    <col min="2" max="2" width="20.140625" bestFit="1" customWidth="1"/>
    <col min="3" max="3" width="23.140625" bestFit="1" customWidth="1"/>
  </cols>
  <sheetData>
    <row r="3" spans="1:3" x14ac:dyDescent="0.25">
      <c r="A3" s="40" t="s">
        <v>14</v>
      </c>
      <c r="B3" t="s">
        <v>34</v>
      </c>
      <c r="C3" t="s">
        <v>35</v>
      </c>
    </row>
    <row r="4" spans="1:3" x14ac:dyDescent="0.25">
      <c r="A4" s="41" t="s">
        <v>1</v>
      </c>
      <c r="B4">
        <v>8177</v>
      </c>
      <c r="C4">
        <v>1022.125</v>
      </c>
    </row>
    <row r="5" spans="1:3" x14ac:dyDescent="0.25">
      <c r="A5" s="41" t="s">
        <v>3</v>
      </c>
      <c r="B5">
        <v>4877</v>
      </c>
      <c r="C5">
        <v>609.625</v>
      </c>
    </row>
    <row r="6" spans="1:3" x14ac:dyDescent="0.25">
      <c r="A6" s="41" t="s">
        <v>4</v>
      </c>
      <c r="B6">
        <v>7761</v>
      </c>
      <c r="C6">
        <v>970.125</v>
      </c>
    </row>
    <row r="7" spans="1:3" x14ac:dyDescent="0.25">
      <c r="A7" s="41" t="s">
        <v>2</v>
      </c>
      <c r="B7">
        <v>15071</v>
      </c>
      <c r="C7">
        <v>1883.875</v>
      </c>
    </row>
    <row r="8" spans="1:3" x14ac:dyDescent="0.25">
      <c r="A8" s="41" t="s">
        <v>5</v>
      </c>
      <c r="B8">
        <v>4188</v>
      </c>
      <c r="C8">
        <v>523.5</v>
      </c>
    </row>
    <row r="9" spans="1:3" x14ac:dyDescent="0.25">
      <c r="A9" s="41" t="s">
        <v>15</v>
      </c>
      <c r="B9">
        <v>40074</v>
      </c>
      <c r="C9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2"/>
  <sheetViews>
    <sheetView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20.140625" bestFit="1" customWidth="1"/>
    <col min="3" max="3" width="23.140625" bestFit="1" customWidth="1"/>
  </cols>
  <sheetData>
    <row r="3" spans="1:3" x14ac:dyDescent="0.25">
      <c r="A3" s="40" t="s">
        <v>14</v>
      </c>
      <c r="B3" t="s">
        <v>34</v>
      </c>
      <c r="C3" t="s">
        <v>35</v>
      </c>
    </row>
    <row r="4" spans="1:3" x14ac:dyDescent="0.25">
      <c r="A4" s="41" t="s">
        <v>7</v>
      </c>
      <c r="B4">
        <v>14127</v>
      </c>
      <c r="C4">
        <v>2825.4</v>
      </c>
    </row>
    <row r="5" spans="1:3" x14ac:dyDescent="0.25">
      <c r="A5" s="41" t="s">
        <v>10</v>
      </c>
      <c r="B5">
        <v>5253</v>
      </c>
      <c r="C5">
        <v>1050.5999999999999</v>
      </c>
    </row>
    <row r="6" spans="1:3" x14ac:dyDescent="0.25">
      <c r="A6" s="41" t="s">
        <v>11</v>
      </c>
      <c r="B6">
        <v>4965</v>
      </c>
      <c r="C6">
        <v>993</v>
      </c>
    </row>
    <row r="7" spans="1:3" x14ac:dyDescent="0.25">
      <c r="A7" s="41" t="s">
        <v>8</v>
      </c>
      <c r="B7">
        <v>6247</v>
      </c>
      <c r="C7">
        <v>1249.4000000000001</v>
      </c>
    </row>
    <row r="8" spans="1:3" x14ac:dyDescent="0.25">
      <c r="A8" s="41" t="s">
        <v>9</v>
      </c>
      <c r="B8">
        <v>2240</v>
      </c>
      <c r="C8">
        <v>448</v>
      </c>
    </row>
    <row r="9" spans="1:3" x14ac:dyDescent="0.25">
      <c r="A9" s="41" t="s">
        <v>13</v>
      </c>
      <c r="B9">
        <v>1887</v>
      </c>
      <c r="C9">
        <v>377.4</v>
      </c>
    </row>
    <row r="10" spans="1:3" x14ac:dyDescent="0.25">
      <c r="A10" s="41" t="s">
        <v>12</v>
      </c>
      <c r="B10">
        <v>2661</v>
      </c>
      <c r="C10">
        <v>532.20000000000005</v>
      </c>
    </row>
    <row r="11" spans="1:3" x14ac:dyDescent="0.25">
      <c r="A11" s="41" t="s">
        <v>6</v>
      </c>
      <c r="B11">
        <v>2694</v>
      </c>
      <c r="C11">
        <v>538.79999999999995</v>
      </c>
    </row>
    <row r="12" spans="1:3" x14ac:dyDescent="0.25">
      <c r="A12" s="41" t="s">
        <v>15</v>
      </c>
      <c r="B12">
        <v>40074</v>
      </c>
      <c r="C1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3"/>
  <sheetViews>
    <sheetView workbookViewId="0">
      <selection activeCell="C7" sqref="C7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0.28515625" bestFit="1" customWidth="1"/>
    <col min="4" max="4" width="12.5703125" bestFit="1" customWidth="1"/>
    <col min="5" max="5" width="7.42578125" bestFit="1" customWidth="1"/>
    <col min="6" max="6" width="11.5703125" bestFit="1" customWidth="1"/>
    <col min="7" max="7" width="12.5703125" bestFit="1" customWidth="1"/>
    <col min="8" max="8" width="9.5703125" bestFit="1" customWidth="1"/>
    <col min="9" max="9" width="5.28515625" bestFit="1" customWidth="1"/>
    <col min="10" max="10" width="12.5703125" bestFit="1" customWidth="1"/>
  </cols>
  <sheetData>
    <row r="3" spans="1:7" x14ac:dyDescent="0.25">
      <c r="A3" s="40" t="s">
        <v>34</v>
      </c>
      <c r="B3" s="40" t="s">
        <v>19</v>
      </c>
    </row>
    <row r="4" spans="1:7" x14ac:dyDescent="0.25">
      <c r="A4" s="40" t="s">
        <v>14</v>
      </c>
      <c r="B4" t="s">
        <v>1</v>
      </c>
      <c r="C4" t="s">
        <v>3</v>
      </c>
      <c r="D4" t="s">
        <v>4</v>
      </c>
      <c r="E4" t="s">
        <v>2</v>
      </c>
      <c r="F4" t="s">
        <v>5</v>
      </c>
      <c r="G4" t="s">
        <v>15</v>
      </c>
    </row>
    <row r="5" spans="1:7" x14ac:dyDescent="0.25">
      <c r="A5" s="41" t="s">
        <v>7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25">
      <c r="A6" s="41" t="s">
        <v>10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25">
      <c r="A7" s="41" t="s">
        <v>11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25">
      <c r="A8" s="41" t="s">
        <v>8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25">
      <c r="A9" s="41" t="s">
        <v>9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25">
      <c r="A10" s="41" t="s">
        <v>13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25">
      <c r="A11" s="41" t="s">
        <v>12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25">
      <c r="A12" s="41" t="s">
        <v>6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25">
      <c r="A13" s="41" t="s">
        <v>15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>
      <selection activeCell="E18" sqref="E18:F18"/>
    </sheetView>
  </sheetViews>
  <sheetFormatPr baseColWidth="10" defaultRowHeight="15" x14ac:dyDescent="0.25"/>
  <cols>
    <col min="1" max="1" width="11.42578125" style="27"/>
    <col min="4" max="4" width="12.28515625" customWidth="1"/>
    <col min="6" max="6" width="17.85546875" customWidth="1"/>
    <col min="7" max="7" width="23.42578125" customWidth="1"/>
  </cols>
  <sheetData>
    <row r="1" spans="1:9" s="24" customFormat="1" x14ac:dyDescent="0.25">
      <c r="A1" s="28" t="s">
        <v>16</v>
      </c>
      <c r="B1" s="29" t="s">
        <v>27</v>
      </c>
      <c r="C1" s="29" t="s">
        <v>17</v>
      </c>
      <c r="D1" s="29" t="s">
        <v>28</v>
      </c>
      <c r="E1" s="29" t="s">
        <v>18</v>
      </c>
      <c r="F1" s="30" t="s">
        <v>29</v>
      </c>
      <c r="G1" s="31" t="s">
        <v>30</v>
      </c>
    </row>
    <row r="2" spans="1:9" x14ac:dyDescent="0.25">
      <c r="A2" s="32">
        <v>1</v>
      </c>
      <c r="B2" s="19">
        <v>120</v>
      </c>
      <c r="C2" s="19">
        <v>3</v>
      </c>
      <c r="D2" s="19">
        <f>B2*C2</f>
        <v>360</v>
      </c>
      <c r="E2" s="19" t="str">
        <f>IF(AND(D2&gt;=100,D2&lt;=999),"5%",IF(D2&gt;=1000,"10%",IF(D2&lt;100,"0")))</f>
        <v>5%</v>
      </c>
      <c r="F2" s="21">
        <f>D2*0.05</f>
        <v>18</v>
      </c>
      <c r="G2" s="33">
        <f>D2-F2</f>
        <v>342</v>
      </c>
    </row>
    <row r="3" spans="1:9" x14ac:dyDescent="0.25">
      <c r="A3" s="34">
        <v>2</v>
      </c>
      <c r="B3" s="20">
        <v>56</v>
      </c>
      <c r="C3" s="20">
        <v>5</v>
      </c>
      <c r="D3" s="20">
        <f t="shared" ref="D3:D15" si="0">B3*C3</f>
        <v>280</v>
      </c>
      <c r="E3" s="20" t="str">
        <f t="shared" ref="E3:E15" si="1">IF(AND(D3&gt;=100,D3&lt;=999),"5%",IF(D3&gt;=1000,"10%",IF(D3&lt;100,"0")))</f>
        <v>5%</v>
      </c>
      <c r="F3" s="22">
        <f>D3*0.05</f>
        <v>14</v>
      </c>
      <c r="G3" s="35">
        <f t="shared" ref="G3:G15" si="2">D3-F3</f>
        <v>266</v>
      </c>
    </row>
    <row r="4" spans="1:9" x14ac:dyDescent="0.25">
      <c r="A4" s="32">
        <v>3</v>
      </c>
      <c r="B4" s="19">
        <v>70</v>
      </c>
      <c r="C4" s="19">
        <v>2</v>
      </c>
      <c r="D4" s="19">
        <f t="shared" si="0"/>
        <v>140</v>
      </c>
      <c r="E4" s="19" t="str">
        <f t="shared" si="1"/>
        <v>5%</v>
      </c>
      <c r="F4" s="21">
        <f>D4*0.05</f>
        <v>7</v>
      </c>
      <c r="G4" s="33">
        <f t="shared" si="2"/>
        <v>133</v>
      </c>
    </row>
    <row r="5" spans="1:9" x14ac:dyDescent="0.25">
      <c r="A5" s="34">
        <v>4</v>
      </c>
      <c r="B5" s="20">
        <v>430</v>
      </c>
      <c r="C5" s="20">
        <v>7</v>
      </c>
      <c r="D5" s="20">
        <f t="shared" si="0"/>
        <v>3010</v>
      </c>
      <c r="E5" s="20" t="str">
        <f t="shared" si="1"/>
        <v>10%</v>
      </c>
      <c r="F5" s="22">
        <f>D5*0.1</f>
        <v>301</v>
      </c>
      <c r="G5" s="35">
        <f t="shared" si="2"/>
        <v>2709</v>
      </c>
    </row>
    <row r="6" spans="1:9" x14ac:dyDescent="0.25">
      <c r="A6" s="32">
        <v>5</v>
      </c>
      <c r="B6" s="19">
        <v>230</v>
      </c>
      <c r="C6" s="19">
        <v>23</v>
      </c>
      <c r="D6" s="19">
        <f t="shared" si="0"/>
        <v>5290</v>
      </c>
      <c r="E6" s="19" t="str">
        <f t="shared" si="1"/>
        <v>10%</v>
      </c>
      <c r="F6" s="23">
        <f>D6*0.1</f>
        <v>529</v>
      </c>
      <c r="G6" s="33">
        <f t="shared" si="2"/>
        <v>4761</v>
      </c>
    </row>
    <row r="7" spans="1:9" x14ac:dyDescent="0.25">
      <c r="A7" s="34">
        <v>6</v>
      </c>
      <c r="B7" s="20">
        <v>10</v>
      </c>
      <c r="C7" s="20">
        <v>2</v>
      </c>
      <c r="D7" s="20">
        <f t="shared" si="0"/>
        <v>20</v>
      </c>
      <c r="E7" s="20" t="str">
        <f>IF(AND(D7&gt;=100,D7&lt;=999),"5%",IF(D7&gt;=1000,"10%",IF(D7&lt;100,"0")))</f>
        <v>0</v>
      </c>
      <c r="F7" s="22">
        <v>0</v>
      </c>
      <c r="G7" s="35">
        <f t="shared" si="2"/>
        <v>20</v>
      </c>
    </row>
    <row r="8" spans="1:9" x14ac:dyDescent="0.25">
      <c r="A8" s="32">
        <v>7</v>
      </c>
      <c r="B8" s="19">
        <v>5</v>
      </c>
      <c r="C8" s="19">
        <v>8</v>
      </c>
      <c r="D8" s="19">
        <f t="shared" si="0"/>
        <v>40</v>
      </c>
      <c r="E8" s="19" t="str">
        <f t="shared" si="1"/>
        <v>0</v>
      </c>
      <c r="F8" s="21">
        <v>0</v>
      </c>
      <c r="G8" s="33">
        <f t="shared" si="2"/>
        <v>40</v>
      </c>
    </row>
    <row r="9" spans="1:9" x14ac:dyDescent="0.25">
      <c r="A9" s="34">
        <v>8</v>
      </c>
      <c r="B9" s="20">
        <v>5040</v>
      </c>
      <c r="C9" s="20">
        <v>1</v>
      </c>
      <c r="D9" s="20">
        <f>B9*C9</f>
        <v>5040</v>
      </c>
      <c r="E9" s="20" t="str">
        <f t="shared" si="1"/>
        <v>10%</v>
      </c>
      <c r="F9" s="22">
        <f>D9*0.1</f>
        <v>504</v>
      </c>
      <c r="G9" s="35">
        <f t="shared" si="2"/>
        <v>4536</v>
      </c>
    </row>
    <row r="10" spans="1:9" x14ac:dyDescent="0.25">
      <c r="A10" s="32">
        <v>9</v>
      </c>
      <c r="B10" s="19">
        <v>1200</v>
      </c>
      <c r="C10" s="19">
        <v>3</v>
      </c>
      <c r="D10" s="19">
        <f t="shared" si="0"/>
        <v>3600</v>
      </c>
      <c r="E10" s="19" t="str">
        <f t="shared" si="1"/>
        <v>10%</v>
      </c>
      <c r="F10" s="23">
        <f>D10*0.1</f>
        <v>360</v>
      </c>
      <c r="G10" s="33">
        <f t="shared" si="2"/>
        <v>3240</v>
      </c>
    </row>
    <row r="11" spans="1:9" x14ac:dyDescent="0.25">
      <c r="A11" s="34">
        <v>10</v>
      </c>
      <c r="B11" s="20">
        <v>480</v>
      </c>
      <c r="C11" s="20">
        <v>4</v>
      </c>
      <c r="D11" s="20">
        <f t="shared" si="0"/>
        <v>1920</v>
      </c>
      <c r="E11" s="20" t="str">
        <f t="shared" si="1"/>
        <v>10%</v>
      </c>
      <c r="F11" s="22">
        <f>D11*0.1</f>
        <v>192</v>
      </c>
      <c r="G11" s="35">
        <f t="shared" si="2"/>
        <v>1728</v>
      </c>
      <c r="I11" s="25"/>
    </row>
    <row r="12" spans="1:9" x14ac:dyDescent="0.25">
      <c r="A12" s="32">
        <v>11</v>
      </c>
      <c r="B12" s="19">
        <v>33</v>
      </c>
      <c r="C12" s="19">
        <v>5</v>
      </c>
      <c r="D12" s="19">
        <f t="shared" si="0"/>
        <v>165</v>
      </c>
      <c r="E12" s="19" t="str">
        <f t="shared" si="1"/>
        <v>5%</v>
      </c>
      <c r="F12" s="23">
        <v>8.25</v>
      </c>
      <c r="G12" s="33">
        <f t="shared" si="2"/>
        <v>156.75</v>
      </c>
    </row>
    <row r="13" spans="1:9" x14ac:dyDescent="0.25">
      <c r="A13" s="34">
        <v>12</v>
      </c>
      <c r="B13" s="20">
        <v>1200</v>
      </c>
      <c r="C13" s="20">
        <v>2</v>
      </c>
      <c r="D13" s="20">
        <f t="shared" si="0"/>
        <v>2400</v>
      </c>
      <c r="E13" s="20" t="str">
        <f t="shared" si="1"/>
        <v>10%</v>
      </c>
      <c r="F13" s="22">
        <f>D13*0.1</f>
        <v>240</v>
      </c>
      <c r="G13" s="35">
        <f t="shared" si="2"/>
        <v>2160</v>
      </c>
    </row>
    <row r="14" spans="1:9" x14ac:dyDescent="0.25">
      <c r="A14" s="32">
        <v>13</v>
      </c>
      <c r="B14" s="19">
        <v>15</v>
      </c>
      <c r="C14" s="19">
        <v>10</v>
      </c>
      <c r="D14" s="19">
        <f t="shared" si="0"/>
        <v>150</v>
      </c>
      <c r="E14" s="19" t="str">
        <f t="shared" si="1"/>
        <v>5%</v>
      </c>
      <c r="F14" s="23">
        <f>D14*0.05</f>
        <v>7.5</v>
      </c>
      <c r="G14" s="33">
        <f t="shared" si="2"/>
        <v>142.5</v>
      </c>
    </row>
    <row r="15" spans="1:9" ht="15.75" thickBot="1" x14ac:dyDescent="0.3">
      <c r="A15" s="36">
        <v>14</v>
      </c>
      <c r="B15" s="37">
        <v>24</v>
      </c>
      <c r="C15" s="37">
        <v>5</v>
      </c>
      <c r="D15" s="37">
        <f t="shared" si="0"/>
        <v>120</v>
      </c>
      <c r="E15" s="37" t="str">
        <f t="shared" si="1"/>
        <v>5%</v>
      </c>
      <c r="F15" s="38">
        <f>D15*0.05</f>
        <v>6</v>
      </c>
      <c r="G15" s="39">
        <f t="shared" si="2"/>
        <v>114</v>
      </c>
      <c r="H15" s="26"/>
    </row>
    <row r="17" spans="4:6" ht="15.75" thickBot="1" x14ac:dyDescent="0.3"/>
    <row r="18" spans="4:6" x14ac:dyDescent="0.25">
      <c r="D18" s="57" t="s">
        <v>23</v>
      </c>
      <c r="E18" s="68">
        <f>G2+G3+G4+G5+G6+G7+G8+G9+G10+G11+G12+G13+G14+G15</f>
        <v>20348.25</v>
      </c>
      <c r="F18" s="69"/>
    </row>
    <row r="19" spans="4:6" x14ac:dyDescent="0.25">
      <c r="D19" s="58" t="s">
        <v>20</v>
      </c>
      <c r="E19" s="62">
        <v>0.19</v>
      </c>
      <c r="F19" s="63"/>
    </row>
    <row r="20" spans="4:6" x14ac:dyDescent="0.25">
      <c r="D20" s="58" t="s">
        <v>21</v>
      </c>
      <c r="E20" s="64">
        <f>E18*0.19</f>
        <v>3866.1675</v>
      </c>
      <c r="F20" s="65"/>
    </row>
    <row r="21" spans="4:6" ht="15.75" thickBot="1" x14ac:dyDescent="0.3">
      <c r="D21" s="59" t="s">
        <v>22</v>
      </c>
      <c r="E21" s="66">
        <f>E18+E20</f>
        <v>24214.4175</v>
      </c>
      <c r="F21" s="67"/>
    </row>
  </sheetData>
  <mergeCells count="4">
    <mergeCell ref="E19:F19"/>
    <mergeCell ref="E20:F20"/>
    <mergeCell ref="E21:F21"/>
    <mergeCell ref="E18:F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workbookViewId="0">
      <selection activeCell="E7" sqref="E7:F7"/>
    </sheetView>
  </sheetViews>
  <sheetFormatPr baseColWidth="10" defaultRowHeight="15" x14ac:dyDescent="0.25"/>
  <cols>
    <col min="2" max="2" width="11.42578125" customWidth="1"/>
  </cols>
  <sheetData>
    <row r="1" spans="1:6" x14ac:dyDescent="0.25">
      <c r="A1" s="85" t="s">
        <v>25</v>
      </c>
      <c r="B1" s="86"/>
      <c r="C1" s="87" t="s">
        <v>26</v>
      </c>
      <c r="D1" s="87"/>
      <c r="E1" s="88" t="s">
        <v>24</v>
      </c>
      <c r="F1" s="89"/>
    </row>
    <row r="2" spans="1:6" x14ac:dyDescent="0.25">
      <c r="A2" s="70">
        <v>1</v>
      </c>
      <c r="B2" s="75"/>
      <c r="C2" s="71">
        <v>5</v>
      </c>
      <c r="D2" s="75"/>
      <c r="E2" s="71">
        <f t="shared" ref="E2:E11" si="0">C2/A2</f>
        <v>5</v>
      </c>
      <c r="F2" s="78"/>
    </row>
    <row r="3" spans="1:6" x14ac:dyDescent="0.25">
      <c r="A3" s="82">
        <v>2</v>
      </c>
      <c r="B3" s="84"/>
      <c r="C3" s="80">
        <v>10</v>
      </c>
      <c r="D3" s="84"/>
      <c r="E3" s="80">
        <f t="shared" si="0"/>
        <v>5</v>
      </c>
      <c r="F3" s="81"/>
    </row>
    <row r="4" spans="1:6" x14ac:dyDescent="0.25">
      <c r="A4" s="70">
        <v>3</v>
      </c>
      <c r="B4" s="75"/>
      <c r="C4" s="71">
        <v>17</v>
      </c>
      <c r="D4" s="75"/>
      <c r="E4" s="71">
        <f t="shared" si="0"/>
        <v>5.666666666666667</v>
      </c>
      <c r="F4" s="78"/>
    </row>
    <row r="5" spans="1:6" x14ac:dyDescent="0.25">
      <c r="A5" s="82">
        <v>4</v>
      </c>
      <c r="B5" s="80"/>
      <c r="C5" s="83">
        <v>27</v>
      </c>
      <c r="D5" s="84"/>
      <c r="E5" s="80">
        <f t="shared" si="0"/>
        <v>6.75</v>
      </c>
      <c r="F5" s="81"/>
    </row>
    <row r="6" spans="1:6" x14ac:dyDescent="0.25">
      <c r="A6" s="70">
        <v>5</v>
      </c>
      <c r="B6" s="75"/>
      <c r="C6" s="71">
        <v>37</v>
      </c>
      <c r="D6" s="75"/>
      <c r="E6" s="71">
        <f t="shared" si="0"/>
        <v>7.4</v>
      </c>
      <c r="F6" s="78"/>
    </row>
    <row r="7" spans="1:6" x14ac:dyDescent="0.25">
      <c r="A7" s="82">
        <v>6</v>
      </c>
      <c r="B7" s="84"/>
      <c r="C7" s="80">
        <v>49</v>
      </c>
      <c r="D7" s="84"/>
      <c r="E7" s="80">
        <f t="shared" si="0"/>
        <v>8.1666666666666661</v>
      </c>
      <c r="F7" s="81"/>
    </row>
    <row r="8" spans="1:6" x14ac:dyDescent="0.25">
      <c r="A8" s="70">
        <v>7</v>
      </c>
      <c r="B8" s="71"/>
      <c r="C8" s="74">
        <v>63</v>
      </c>
      <c r="D8" s="75"/>
      <c r="E8" s="71">
        <f t="shared" si="0"/>
        <v>9</v>
      </c>
      <c r="F8" s="78"/>
    </row>
    <row r="9" spans="1:6" x14ac:dyDescent="0.25">
      <c r="A9" s="82">
        <v>8</v>
      </c>
      <c r="B9" s="80"/>
      <c r="C9" s="83">
        <v>75</v>
      </c>
      <c r="D9" s="84"/>
      <c r="E9" s="80">
        <f t="shared" si="0"/>
        <v>9.375</v>
      </c>
      <c r="F9" s="81"/>
    </row>
    <row r="10" spans="1:6" x14ac:dyDescent="0.25">
      <c r="A10" s="70">
        <v>9</v>
      </c>
      <c r="B10" s="71"/>
      <c r="C10" s="74">
        <v>83</v>
      </c>
      <c r="D10" s="75"/>
      <c r="E10" s="71">
        <f t="shared" si="0"/>
        <v>9.2222222222222214</v>
      </c>
      <c r="F10" s="78"/>
    </row>
    <row r="11" spans="1:6" ht="15.75" thickBot="1" x14ac:dyDescent="0.3">
      <c r="A11" s="72">
        <v>10</v>
      </c>
      <c r="B11" s="73"/>
      <c r="C11" s="76">
        <v>91</v>
      </c>
      <c r="D11" s="77"/>
      <c r="E11" s="76">
        <f t="shared" si="0"/>
        <v>9.1</v>
      </c>
      <c r="F11" s="79"/>
    </row>
  </sheetData>
  <sortState xmlns:xlrd2="http://schemas.microsoft.com/office/spreadsheetml/2017/richdata2" ref="C3:D11">
    <sortCondition ref="C2:C11"/>
  </sortState>
  <mergeCells count="33">
    <mergeCell ref="A4:B4"/>
    <mergeCell ref="E2:F2"/>
    <mergeCell ref="E3:F3"/>
    <mergeCell ref="E4:F4"/>
    <mergeCell ref="A1:B1"/>
    <mergeCell ref="C1:D1"/>
    <mergeCell ref="E1:F1"/>
    <mergeCell ref="A2:B2"/>
    <mergeCell ref="A3:B3"/>
    <mergeCell ref="C2:D2"/>
    <mergeCell ref="C3:D3"/>
    <mergeCell ref="C4:D4"/>
    <mergeCell ref="C5:D5"/>
    <mergeCell ref="C6:D6"/>
    <mergeCell ref="E5:F5"/>
    <mergeCell ref="E6:F6"/>
    <mergeCell ref="E7:F7"/>
    <mergeCell ref="A9:B9"/>
    <mergeCell ref="C8:D8"/>
    <mergeCell ref="C9:D9"/>
    <mergeCell ref="E8:F8"/>
    <mergeCell ref="E9:F9"/>
    <mergeCell ref="A5:B5"/>
    <mergeCell ref="A6:B6"/>
    <mergeCell ref="A7:B7"/>
    <mergeCell ref="A8:B8"/>
    <mergeCell ref="C7:D7"/>
    <mergeCell ref="A10:B10"/>
    <mergeCell ref="A11:B11"/>
    <mergeCell ref="C10:D10"/>
    <mergeCell ref="C11:D11"/>
    <mergeCell ref="E10:F10"/>
    <mergeCell ref="E11:F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L18" sqref="L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>
      <selection activeCell="F16" sqref="F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FEUIL2</vt:lpstr>
      <vt:lpstr>FEUIL3</vt:lpstr>
      <vt:lpstr>FEUIL4</vt:lpstr>
      <vt:lpstr>FEUIL5</vt:lpstr>
      <vt:lpstr>FEUIL6</vt:lpstr>
      <vt:lpstr>FEUIL7</vt:lpstr>
      <vt:lpstr>FEUIL8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Bachir Bouaidjera</dc:creator>
  <cp:lastModifiedBy>Amar Bachir Bouaidjera</cp:lastModifiedBy>
  <dcterms:created xsi:type="dcterms:W3CDTF">2023-12-28T21:56:55Z</dcterms:created>
  <dcterms:modified xsi:type="dcterms:W3CDTF">2024-01-02T15:18:33Z</dcterms:modified>
</cp:coreProperties>
</file>