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na.maria.gallo.es1\Documents\GitHub\Seguridad\"/>
    </mc:Choice>
  </mc:AlternateContent>
  <bookViews>
    <workbookView xWindow="0" yWindow="0" windowWidth="19200" windowHeight="7050" activeTab="2"/>
  </bookViews>
  <sheets>
    <sheet name="Entidad I" sheetId="1" r:id="rId1"/>
    <sheet name="BBVA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E11" i="3"/>
  <c r="F11" i="3"/>
  <c r="G11" i="3"/>
  <c r="H11" i="3"/>
  <c r="C11" i="3"/>
  <c r="H10" i="3"/>
  <c r="H9" i="3"/>
  <c r="D10" i="1"/>
  <c r="E10" i="1"/>
  <c r="F10" i="1"/>
  <c r="G10" i="1"/>
  <c r="H10" i="1"/>
  <c r="I10" i="1"/>
  <c r="J10" i="1"/>
  <c r="K10" i="1"/>
  <c r="C10" i="1"/>
  <c r="D21" i="1" l="1"/>
  <c r="E21" i="1"/>
  <c r="F21" i="1"/>
  <c r="G21" i="1"/>
  <c r="H21" i="1"/>
  <c r="I21" i="1"/>
  <c r="J21" i="1"/>
  <c r="K21" i="1"/>
  <c r="C21" i="1"/>
  <c r="D14" i="2"/>
  <c r="E14" i="2"/>
  <c r="F14" i="2"/>
  <c r="G14" i="2"/>
  <c r="H14" i="2"/>
  <c r="I14" i="2"/>
  <c r="J14" i="2"/>
  <c r="K14" i="2"/>
  <c r="L14" i="2"/>
  <c r="M14" i="2"/>
  <c r="N14" i="2"/>
  <c r="O14" i="2"/>
  <c r="C14" i="2"/>
  <c r="K3" i="1"/>
  <c r="J11" i="1" l="1"/>
  <c r="I11" i="1"/>
  <c r="H11" i="1"/>
  <c r="G11" i="1"/>
  <c r="F11" i="1"/>
  <c r="E11" i="1"/>
  <c r="D11" i="1"/>
  <c r="C11" i="1"/>
  <c r="K9" i="1"/>
  <c r="K8" i="1"/>
  <c r="K7" i="1"/>
  <c r="K6" i="1"/>
  <c r="K11" i="1" s="1"/>
  <c r="K5" i="1"/>
  <c r="K4" i="1"/>
</calcChain>
</file>

<file path=xl/sharedStrings.xml><?xml version="1.0" encoding="utf-8"?>
<sst xmlns="http://schemas.openxmlformats.org/spreadsheetml/2006/main" count="82" uniqueCount="47">
  <si>
    <t>Siniestro</t>
  </si>
  <si>
    <t>Dispensador</t>
  </si>
  <si>
    <t>Monitor</t>
  </si>
  <si>
    <t>Teclado</t>
  </si>
  <si>
    <t>Fascia</t>
  </si>
  <si>
    <t>Lectora</t>
  </si>
  <si>
    <t>Puerta de Vidrio</t>
  </si>
  <si>
    <t>Clonadora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</si>
  <si>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</si>
  <si>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</si>
  <si>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</si>
  <si>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</si>
  <si>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</si>
  <si>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</si>
  <si>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</si>
  <si>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</si>
  <si>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ANTI-SKIMMING</t>
  </si>
  <si>
    <t>CERRADURA</t>
  </si>
  <si>
    <t>COMUNICACIONES</t>
  </si>
  <si>
    <t>DISPENSADOR</t>
  </si>
  <si>
    <t>ENA</t>
  </si>
  <si>
    <t>FASCIA</t>
  </si>
  <si>
    <t>IDM</t>
  </si>
  <si>
    <t>IMPRESORA</t>
  </si>
  <si>
    <t>LECTORA DE TARJETAS</t>
  </si>
  <si>
    <t>MONITOR</t>
  </si>
  <si>
    <t>OTROS</t>
  </si>
  <si>
    <t>TECLADOS</t>
  </si>
  <si>
    <t>MES</t>
  </si>
  <si>
    <t>TOTAL GENERAL</t>
  </si>
  <si>
    <t>BBVA</t>
  </si>
  <si>
    <t>Mes</t>
  </si>
  <si>
    <t>Promedio</t>
  </si>
  <si>
    <t>Comparación</t>
  </si>
  <si>
    <t>Entidad</t>
  </si>
  <si>
    <t>Anti-skimming</t>
  </si>
  <si>
    <t>Cerradura</t>
  </si>
  <si>
    <t>Comunicaciones</t>
  </si>
  <si>
    <t>Ena</t>
  </si>
  <si>
    <t>Impresora</t>
  </si>
  <si>
    <t>Lectora de tarjetas</t>
  </si>
  <si>
    <t>Otros</t>
  </si>
  <si>
    <t>Teclados</t>
  </si>
  <si>
    <t>X</t>
  </si>
  <si>
    <t>siniestro</t>
  </si>
  <si>
    <t>Puerta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</si>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</sst>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-* #,##0.0000_-;\-* #,##0.0000_-;_-* &quot;-&quot;_-;_-@_-"/>
    <numFmt numFmtId="165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10" fontId="0" fillId="0" borderId="1" xfId="1" applyNumberFormat="1" applyFont="1" applyBorder="1"/>
    <xf numFmtId="17" fontId="0" fillId="0" borderId="5" xfId="0" applyNumberFormat="1" applyBorder="1" applyAlignment="1">
      <alignment horizontal="left"/>
    </xf>
    <xf numFmtId="17" fontId="0" fillId="0" borderId="7" xfId="0" applyNumberFormat="1" applyBorder="1" applyAlignment="1">
      <alignment horizontal="left"/>
    </xf>
    <xf numFmtId="10" fontId="0" fillId="0" borderId="8" xfId="1" applyNumberFormat="1" applyFont="1" applyBorder="1"/>
    <xf numFmtId="17" fontId="0" fillId="0" borderId="10" xfId="0" applyNumberFormat="1" applyBorder="1" applyAlignment="1">
      <alignment horizontal="left"/>
    </xf>
    <xf numFmtId="10" fontId="0" fillId="0" borderId="11" xfId="1" applyNumberFormat="1" applyFont="1" applyBorder="1"/>
    <xf numFmtId="0" fontId="2" fillId="2" borderId="12" xfId="0" applyFont="1" applyFill="1" applyBorder="1" applyAlignment="1">
      <alignment horizontal="center" vertical="center"/>
    </xf>
    <xf numFmtId="0" fontId="3" fillId="0" borderId="0" xfId="0" applyFont="1"/>
    <xf numFmtId="10" fontId="0" fillId="0" borderId="0" xfId="0" applyNumberFormat="1"/>
    <xf numFmtId="164" fontId="0" fillId="0" borderId="0" xfId="2" applyNumberFormat="1" applyFont="1"/>
    <xf numFmtId="9" fontId="0" fillId="0" borderId="0" xfId="1" applyFont="1"/>
    <xf numFmtId="165" fontId="0" fillId="0" borderId="0" xfId="1" applyNumberFormat="1" applyFont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10" fontId="0" fillId="0" borderId="9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6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164" fontId="0" fillId="0" borderId="15" xfId="2" applyNumberFormat="1" applyFont="1" applyBorder="1"/>
    <xf numFmtId="164" fontId="0" fillId="0" borderId="16" xfId="2" applyNumberFormat="1" applyFont="1" applyBorder="1"/>
    <xf numFmtId="164" fontId="0" fillId="0" borderId="17" xfId="2" applyNumberFormat="1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ill="1" applyBorder="1"/>
    <xf numFmtId="10" fontId="0" fillId="0" borderId="21" xfId="0" applyNumberFormat="1" applyBorder="1"/>
    <xf numFmtId="10" fontId="0" fillId="0" borderId="22" xfId="0" applyNumberFormat="1" applyBorder="1"/>
    <xf numFmtId="0" fontId="0" fillId="0" borderId="2" xfId="0" applyBorder="1"/>
    <xf numFmtId="0" fontId="0" fillId="0" borderId="23" xfId="0" applyBorder="1"/>
    <xf numFmtId="164" fontId="0" fillId="0" borderId="24" xfId="2" applyNumberFormat="1" applyFont="1" applyBorder="1"/>
    <xf numFmtId="0" fontId="2" fillId="2" borderId="2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1"/>
  <sheetViews>
    <sheetView topLeftCell="A9" workbookViewId="0">
      <selection activeCell="J24" sqref="J24"/>
    </sheetView>
  </sheetViews>
  <sheetFormatPr defaultColWidth="10.90625" defaultRowHeight="14.5" x14ac:dyDescent="0.35"/>
  <cols>
    <col min="1" max="1" width="1.81640625" customWidth="1"/>
    <col min="3" max="3" width="11.54296875" bestFit="1" customWidth="1"/>
    <col min="4" max="4" width="12.26953125" customWidth="1"/>
    <col min="5" max="10" width="11.54296875" bestFit="1" customWidth="1"/>
    <col min="13" max="19" width="12.54296875" bestFit="1" customWidth="1"/>
    <col min="20" max="20" width="11.08984375" bestFit="1" customWidth="1"/>
    <col min="21" max="21" width="12.54296875" bestFit="1" customWidth="1"/>
    <col min="22" max="22" width="13.453125" bestFit="1" customWidth="1"/>
    <col min="23" max="23" width="12.54296875" bestFit="1" customWidth="1"/>
  </cols>
  <sheetData>
    <row r="1" spans="2:25" ht="15" thickBot="1" x14ac:dyDescent="0.4"/>
    <row r="2" spans="2:25" s="1" customFormat="1" ht="29.5" thickBot="1" x14ac:dyDescent="0.4">
      <c r="B2" s="37" t="s">
        <v>31</v>
      </c>
      <c r="C2" s="34" t="s">
        <v>0</v>
      </c>
      <c r="D2" s="35" t="s">
        <v>1</v>
      </c>
      <c r="E2" s="35" t="s">
        <v>2</v>
      </c>
      <c r="F2" s="35" t="s">
        <v>3</v>
      </c>
      <c r="G2" s="35" t="s">
        <v>4</v>
      </c>
      <c r="H2" s="35" t="s">
        <v>5</v>
      </c>
      <c r="I2" s="35" t="s">
        <v>6</v>
      </c>
      <c r="J2" s="35" t="s">
        <v>7</v>
      </c>
      <c r="K2" s="36" t="s">
        <v>8</v>
      </c>
    </row>
    <row r="3" spans="2:25" x14ac:dyDescent="0.35">
      <c r="B3" s="22" t="s">
        <v>9</v>
      </c>
      <c r="C3" s="31">
        <v>4.1666666666666669E-4</v>
      </c>
      <c r="D3" s="26">
        <v>1.4166666666666666E-2</v>
      </c>
      <c r="E3" s="26">
        <v>8.3333333333333339E-4</v>
      </c>
      <c r="F3" s="26">
        <v>6.2500000000000003E-3</v>
      </c>
      <c r="G3" s="26">
        <v>3.7499999999999999E-3</v>
      </c>
      <c r="H3" s="26">
        <v>0.32500000000000001</v>
      </c>
      <c r="I3" s="26">
        <v>4.1666666666666669E-4</v>
      </c>
      <c r="J3" s="26">
        <v>0</v>
      </c>
      <c r="K3" s="27">
        <f>SUM(C3:J3)</f>
        <v>0.35083333333333333</v>
      </c>
      <c r="M3" s="2"/>
      <c r="N3" s="2"/>
      <c r="O3" s="2"/>
      <c r="P3" s="2"/>
      <c r="Q3" s="2"/>
      <c r="R3" s="2"/>
      <c r="S3" s="2"/>
      <c r="T3" s="2"/>
      <c r="U3" s="13"/>
      <c r="V3" s="14"/>
      <c r="W3" s="14"/>
      <c r="X3" s="14"/>
      <c r="Y3" s="14"/>
    </row>
    <row r="4" spans="2:25" x14ac:dyDescent="0.35">
      <c r="B4" s="23" t="s">
        <v>10</v>
      </c>
      <c r="C4" s="32">
        <v>0</v>
      </c>
      <c r="D4" s="25">
        <v>1.2500000000000001E-2</v>
      </c>
      <c r="E4" s="25">
        <v>1.25E-3</v>
      </c>
      <c r="F4" s="25">
        <v>2.0833333333333333E-3</v>
      </c>
      <c r="G4" s="25">
        <v>2.5000000000000001E-3</v>
      </c>
      <c r="H4" s="25">
        <v>0.32166666666666666</v>
      </c>
      <c r="I4" s="25">
        <v>0</v>
      </c>
      <c r="J4" s="25">
        <v>0</v>
      </c>
      <c r="K4" s="28">
        <f t="shared" ref="K4:K9" si="0">SUM(C4:J4)</f>
        <v>0.33999999999999997</v>
      </c>
      <c r="M4" s="2"/>
      <c r="N4" s="2"/>
      <c r="O4" s="2"/>
      <c r="P4" s="2"/>
      <c r="Q4" s="2"/>
      <c r="R4" s="2"/>
      <c r="S4" s="2"/>
      <c r="T4" s="2"/>
      <c r="U4" s="13"/>
      <c r="V4" s="14"/>
      <c r="W4" s="14"/>
    </row>
    <row r="5" spans="2:25" x14ac:dyDescent="0.35">
      <c r="B5" s="23" t="s">
        <v>11</v>
      </c>
      <c r="C5" s="32">
        <v>0</v>
      </c>
      <c r="D5" s="25">
        <v>9.1666666666666667E-3</v>
      </c>
      <c r="E5" s="25">
        <v>8.3333333333333339E-4</v>
      </c>
      <c r="F5" s="25">
        <v>2.5000000000000001E-3</v>
      </c>
      <c r="G5" s="25">
        <v>2.0833333333333333E-3</v>
      </c>
      <c r="H5" s="25">
        <v>0.33875</v>
      </c>
      <c r="I5" s="25">
        <v>4.1666666666666669E-4</v>
      </c>
      <c r="J5" s="25">
        <v>0</v>
      </c>
      <c r="K5" s="28">
        <f t="shared" si="0"/>
        <v>0.35375000000000001</v>
      </c>
      <c r="M5" s="2"/>
      <c r="N5" s="2"/>
      <c r="O5" s="2"/>
      <c r="P5" s="2"/>
      <c r="Q5" s="2"/>
      <c r="R5" s="2"/>
      <c r="S5" s="2"/>
      <c r="T5" s="2"/>
      <c r="U5" s="13"/>
      <c r="V5" s="14"/>
      <c r="W5" s="14"/>
    </row>
    <row r="6" spans="2:25" x14ac:dyDescent="0.35">
      <c r="B6" s="23" t="s">
        <v>12</v>
      </c>
      <c r="C6" s="32">
        <v>4.1666666666666669E-4</v>
      </c>
      <c r="D6" s="25">
        <v>1.6666666666666666E-2</v>
      </c>
      <c r="E6" s="25">
        <v>4.1666666666666669E-4</v>
      </c>
      <c r="F6" s="25">
        <v>2.5000000000000001E-3</v>
      </c>
      <c r="G6" s="25">
        <v>4.5833333333333334E-3</v>
      </c>
      <c r="H6" s="25">
        <v>0.29416666666666669</v>
      </c>
      <c r="I6" s="25">
        <v>0</v>
      </c>
      <c r="J6" s="25">
        <v>4.1666666666666669E-4</v>
      </c>
      <c r="K6" s="28">
        <f t="shared" si="0"/>
        <v>0.31916666666666671</v>
      </c>
      <c r="M6" s="2"/>
      <c r="N6" s="2"/>
      <c r="O6" s="2"/>
      <c r="P6" s="2"/>
      <c r="Q6" s="2"/>
      <c r="R6" s="2"/>
      <c r="S6" s="2"/>
      <c r="T6" s="2"/>
      <c r="U6" s="13"/>
      <c r="V6" s="14"/>
      <c r="W6" s="14"/>
    </row>
    <row r="7" spans="2:25" x14ac:dyDescent="0.35">
      <c r="B7" s="23" t="s">
        <v>13</v>
      </c>
      <c r="C7" s="32">
        <v>4.1666666666666669E-4</v>
      </c>
      <c r="D7" s="25">
        <v>1.0416666666666666E-2</v>
      </c>
      <c r="E7" s="25">
        <v>4.1666666666666669E-4</v>
      </c>
      <c r="F7" s="25">
        <v>4.1666666666666666E-3</v>
      </c>
      <c r="G7" s="25">
        <v>4.1666666666666666E-3</v>
      </c>
      <c r="H7" s="25">
        <v>0.28916666666666668</v>
      </c>
      <c r="I7" s="25">
        <v>0</v>
      </c>
      <c r="J7" s="25">
        <v>4.1666666666666669E-4</v>
      </c>
      <c r="K7" s="28">
        <f t="shared" si="0"/>
        <v>0.3091666666666667</v>
      </c>
      <c r="M7" s="2"/>
      <c r="N7" s="2"/>
      <c r="O7" s="2"/>
      <c r="P7" s="2"/>
      <c r="Q7" s="2"/>
      <c r="R7" s="2"/>
      <c r="S7" s="2"/>
      <c r="T7" s="2"/>
      <c r="U7" s="13"/>
      <c r="V7" s="14"/>
      <c r="W7" s="14"/>
    </row>
    <row r="8" spans="2:25" x14ac:dyDescent="0.35">
      <c r="B8" s="23" t="s">
        <v>14</v>
      </c>
      <c r="C8" s="32">
        <v>4.1666666666666669E-4</v>
      </c>
      <c r="D8" s="25">
        <v>1.0416666666666666E-2</v>
      </c>
      <c r="E8" s="25">
        <v>8.3333333333333339E-4</v>
      </c>
      <c r="F8" s="25">
        <v>2.5000000000000001E-3</v>
      </c>
      <c r="G8" s="25">
        <v>2.5000000000000001E-3</v>
      </c>
      <c r="H8" s="25">
        <v>0.30875000000000002</v>
      </c>
      <c r="I8" s="25">
        <v>0</v>
      </c>
      <c r="J8" s="25">
        <v>0</v>
      </c>
      <c r="K8" s="28">
        <f t="shared" si="0"/>
        <v>0.32541666666666669</v>
      </c>
      <c r="M8" s="2"/>
      <c r="N8" s="2"/>
      <c r="O8" s="2"/>
      <c r="P8" s="2"/>
      <c r="Q8" s="2"/>
      <c r="R8" s="2"/>
      <c r="S8" s="2"/>
      <c r="T8" s="2"/>
      <c r="U8" s="13"/>
      <c r="V8" s="14"/>
      <c r="W8" s="14"/>
    </row>
    <row r="9" spans="2:25" x14ac:dyDescent="0.35">
      <c r="B9" s="23" t="s">
        <v>15</v>
      </c>
      <c r="C9" s="32">
        <v>4.1666666666666669E-4</v>
      </c>
      <c r="D9" s="25">
        <v>8.7500000000000008E-3</v>
      </c>
      <c r="E9" s="25">
        <v>0</v>
      </c>
      <c r="F9" s="25">
        <v>4.1666666666666666E-3</v>
      </c>
      <c r="G9" s="25">
        <v>2.5000000000000001E-3</v>
      </c>
      <c r="H9" s="25">
        <v>0.32708333333333334</v>
      </c>
      <c r="I9" s="25">
        <v>4.1666666666666669E-4</v>
      </c>
      <c r="J9" s="25">
        <v>0</v>
      </c>
      <c r="K9" s="28">
        <f t="shared" si="0"/>
        <v>0.34333333333333332</v>
      </c>
      <c r="M9" s="2"/>
      <c r="N9" s="2"/>
      <c r="O9" s="2"/>
      <c r="P9" s="2"/>
      <c r="Q9" s="2"/>
      <c r="R9" s="2"/>
      <c r="S9" s="2"/>
      <c r="T9" s="2"/>
      <c r="U9" s="13"/>
      <c r="V9" s="14"/>
      <c r="W9" s="14"/>
    </row>
    <row r="10" spans="2:25" x14ac:dyDescent="0.35">
      <c r="B10" s="42" t="s">
        <v>32</v>
      </c>
      <c r="C10" s="43">
        <f>AVERAGE(C3:C9)</f>
        <v>2.9761904761904759E-4</v>
      </c>
      <c r="D10" s="43">
        <f t="shared" ref="D10:K10" si="1">AVERAGE(D3:D9)</f>
        <v>1.1726190476190477E-2</v>
      </c>
      <c r="E10" s="43">
        <f t="shared" si="1"/>
        <v>6.5476190476190473E-4</v>
      </c>
      <c r="F10" s="43">
        <f t="shared" si="1"/>
        <v>3.4523809523809524E-3</v>
      </c>
      <c r="G10" s="43">
        <f t="shared" si="1"/>
        <v>3.1547619047619041E-3</v>
      </c>
      <c r="H10" s="43">
        <f t="shared" si="1"/>
        <v>0.31494047619047622</v>
      </c>
      <c r="I10" s="43">
        <f t="shared" si="1"/>
        <v>1.7857142857142857E-4</v>
      </c>
      <c r="J10" s="43">
        <f t="shared" si="1"/>
        <v>1.1904761904761906E-4</v>
      </c>
      <c r="K10" s="43">
        <f t="shared" si="1"/>
        <v>0.33452380952380956</v>
      </c>
      <c r="M10" s="2"/>
      <c r="N10" s="2"/>
      <c r="O10" s="2"/>
      <c r="P10" s="2"/>
      <c r="Q10" s="2"/>
      <c r="R10" s="2"/>
      <c r="S10" s="2"/>
      <c r="T10" s="2"/>
      <c r="U10" s="13"/>
      <c r="V10" s="14"/>
      <c r="W10" s="14"/>
    </row>
    <row r="11" spans="2:25" ht="15" thickBot="1" x14ac:dyDescent="0.4">
      <c r="B11" s="24" t="s">
        <v>8</v>
      </c>
      <c r="C11" s="33">
        <f>SUM(C3:C9)</f>
        <v>2.0833333333333333E-3</v>
      </c>
      <c r="D11" s="29">
        <f t="shared" ref="D11:J11" si="2">SUM(D3:D9)</f>
        <v>8.2083333333333341E-2</v>
      </c>
      <c r="E11" s="29">
        <f t="shared" si="2"/>
        <v>4.5833333333333334E-3</v>
      </c>
      <c r="F11" s="29">
        <f t="shared" si="2"/>
        <v>2.4166666666666666E-2</v>
      </c>
      <c r="G11" s="29">
        <f t="shared" si="2"/>
        <v>2.208333333333333E-2</v>
      </c>
      <c r="H11" s="29">
        <f t="shared" si="2"/>
        <v>2.2045833333333333</v>
      </c>
      <c r="I11" s="29">
        <f t="shared" si="2"/>
        <v>1.25E-3</v>
      </c>
      <c r="J11" s="29">
        <f t="shared" si="2"/>
        <v>8.3333333333333339E-4</v>
      </c>
      <c r="K11" s="30">
        <f>SUM(K3:K9)</f>
        <v>2.3416666666666668</v>
      </c>
      <c r="M11" s="12"/>
      <c r="N11" s="12"/>
      <c r="O11" s="12"/>
      <c r="P11" s="12"/>
      <c r="Q11" s="12"/>
      <c r="R11" s="12"/>
      <c r="S11" s="12"/>
      <c r="T11" s="12"/>
      <c r="U11" s="12"/>
    </row>
    <row r="12" spans="2:25" ht="15" thickBot="1" x14ac:dyDescent="0.4"/>
    <row r="13" spans="2:25" ht="29.5" thickBot="1" x14ac:dyDescent="0.4">
      <c r="B13" s="37" t="s">
        <v>31</v>
      </c>
      <c r="C13" s="34" t="s">
        <v>0</v>
      </c>
      <c r="D13" s="35" t="s">
        <v>1</v>
      </c>
      <c r="E13" s="35" t="s">
        <v>2</v>
      </c>
      <c r="F13" s="35" t="s">
        <v>3</v>
      </c>
      <c r="G13" s="35" t="s">
        <v>4</v>
      </c>
      <c r="H13" s="35" t="s">
        <v>5</v>
      </c>
      <c r="I13" s="35" t="s">
        <v>6</v>
      </c>
      <c r="J13" s="35" t="s">
        <v>7</v>
      </c>
      <c r="K13" s="36" t="s">
        <v>8</v>
      </c>
    </row>
    <row r="14" spans="2:25" x14ac:dyDescent="0.35">
      <c r="B14" s="22" t="s">
        <v>9</v>
      </c>
      <c r="C14" s="19">
        <v>1.1876484560570072E-3</v>
      </c>
      <c r="D14" s="15">
        <v>4.0380047505938238E-2</v>
      </c>
      <c r="E14" s="15">
        <v>2.3752969121140144E-3</v>
      </c>
      <c r="F14" s="15">
        <v>1.7814726840855107E-2</v>
      </c>
      <c r="G14" s="15">
        <v>1.0688836104513063E-2</v>
      </c>
      <c r="H14" s="15">
        <v>0.92636579572446565</v>
      </c>
      <c r="I14" s="15">
        <v>1.1876484560570072E-3</v>
      </c>
      <c r="J14" s="15">
        <v>0</v>
      </c>
      <c r="K14" s="16">
        <v>1</v>
      </c>
    </row>
    <row r="15" spans="2:25" x14ac:dyDescent="0.35">
      <c r="B15" s="23" t="s">
        <v>10</v>
      </c>
      <c r="C15" s="20">
        <v>0</v>
      </c>
      <c r="D15" s="3">
        <v>3.6764705882352949E-2</v>
      </c>
      <c r="E15" s="3">
        <v>3.6764705882352945E-3</v>
      </c>
      <c r="F15" s="3">
        <v>6.1274509803921576E-3</v>
      </c>
      <c r="G15" s="3">
        <v>7.352941176470589E-3</v>
      </c>
      <c r="H15" s="3">
        <v>0.9460784313725491</v>
      </c>
      <c r="I15" s="3">
        <v>0</v>
      </c>
      <c r="J15" s="3">
        <v>0</v>
      </c>
      <c r="K15" s="17">
        <v>1</v>
      </c>
    </row>
    <row r="16" spans="2:25" x14ac:dyDescent="0.35">
      <c r="B16" s="23" t="s">
        <v>11</v>
      </c>
      <c r="C16" s="20">
        <v>0</v>
      </c>
      <c r="D16" s="3">
        <v>2.591283863368669E-2</v>
      </c>
      <c r="E16" s="3">
        <v>2.3557126030624266E-3</v>
      </c>
      <c r="F16" s="3">
        <v>7.0671378091872791E-3</v>
      </c>
      <c r="G16" s="3">
        <v>5.8892815076560653E-3</v>
      </c>
      <c r="H16" s="3">
        <v>0.95759717314487625</v>
      </c>
      <c r="I16" s="3">
        <v>1.1778563015312133E-3</v>
      </c>
      <c r="J16" s="3">
        <v>0</v>
      </c>
      <c r="K16" s="17">
        <v>1</v>
      </c>
    </row>
    <row r="17" spans="2:11" x14ac:dyDescent="0.35">
      <c r="B17" s="23" t="s">
        <v>12</v>
      </c>
      <c r="C17" s="20">
        <v>1.3054830287206264E-3</v>
      </c>
      <c r="D17" s="3">
        <v>5.2219321148825056E-2</v>
      </c>
      <c r="E17" s="3">
        <v>1.3054830287206264E-3</v>
      </c>
      <c r="F17" s="3">
        <v>7.832898172323759E-3</v>
      </c>
      <c r="G17" s="3">
        <v>1.4360313315926892E-2</v>
      </c>
      <c r="H17" s="3">
        <v>0.92167101827676234</v>
      </c>
      <c r="I17" s="3">
        <v>0</v>
      </c>
      <c r="J17" s="3">
        <v>1.3054830287206264E-3</v>
      </c>
      <c r="K17" s="17">
        <v>1</v>
      </c>
    </row>
    <row r="18" spans="2:11" x14ac:dyDescent="0.35">
      <c r="B18" s="23" t="s">
        <v>13</v>
      </c>
      <c r="C18" s="20">
        <v>1.3477088948787061E-3</v>
      </c>
      <c r="D18" s="3">
        <v>3.3692722371967652E-2</v>
      </c>
      <c r="E18" s="3">
        <v>1.3477088948787061E-3</v>
      </c>
      <c r="F18" s="3">
        <v>1.3477088948787061E-2</v>
      </c>
      <c r="G18" s="3">
        <v>1.3477088948787061E-2</v>
      </c>
      <c r="H18" s="3">
        <v>0.93530997304582209</v>
      </c>
      <c r="I18" s="3">
        <v>0</v>
      </c>
      <c r="J18" s="3">
        <v>1.3477088948787061E-3</v>
      </c>
      <c r="K18" s="17">
        <v>1</v>
      </c>
    </row>
    <row r="19" spans="2:11" x14ac:dyDescent="0.35">
      <c r="B19" s="23" t="s">
        <v>14</v>
      </c>
      <c r="C19" s="20">
        <v>1.2804097311139564E-3</v>
      </c>
      <c r="D19" s="3">
        <v>3.2010243277848911E-2</v>
      </c>
      <c r="E19" s="3">
        <v>2.5608194622279128E-3</v>
      </c>
      <c r="F19" s="3">
        <v>7.6824583866837385E-3</v>
      </c>
      <c r="G19" s="3">
        <v>7.6824583866837385E-3</v>
      </c>
      <c r="H19" s="3">
        <v>0.94878361075544171</v>
      </c>
      <c r="I19" s="3">
        <v>0</v>
      </c>
      <c r="J19" s="3">
        <v>0</v>
      </c>
      <c r="K19" s="17">
        <v>1</v>
      </c>
    </row>
    <row r="20" spans="2:11" ht="15" thickBot="1" x14ac:dyDescent="0.4">
      <c r="B20" s="24" t="s">
        <v>15</v>
      </c>
      <c r="C20" s="21">
        <v>1.2135922330097088E-3</v>
      </c>
      <c r="D20" s="6">
        <v>2.5485436893203886E-2</v>
      </c>
      <c r="E20" s="6">
        <v>0</v>
      </c>
      <c r="F20" s="6">
        <v>1.2135922330097087E-2</v>
      </c>
      <c r="G20" s="6">
        <v>7.2815533980582527E-3</v>
      </c>
      <c r="H20" s="6">
        <v>0.95266990291262144</v>
      </c>
      <c r="I20" s="6">
        <v>1.2135922330097088E-3</v>
      </c>
      <c r="J20" s="6">
        <v>0</v>
      </c>
      <c r="K20" s="18">
        <v>1</v>
      </c>
    </row>
    <row r="21" spans="2:11" ht="15" thickBot="1" x14ac:dyDescent="0.4">
      <c r="B21" s="38" t="s">
        <v>32</v>
      </c>
      <c r="C21" s="39">
        <f>AVERAGE(C14:C20)</f>
        <v>9.0497747768285796E-4</v>
      </c>
      <c r="D21" s="39">
        <f t="shared" ref="D21:K21" si="3">AVERAGE(D14:D20)</f>
        <v>3.5209330816260487E-2</v>
      </c>
      <c r="E21" s="39">
        <f t="shared" si="3"/>
        <v>1.9459273556055687E-3</v>
      </c>
      <c r="F21" s="39">
        <f t="shared" si="3"/>
        <v>1.0305383352618028E-2</v>
      </c>
      <c r="G21" s="39">
        <f t="shared" si="3"/>
        <v>9.5332104054422374E-3</v>
      </c>
      <c r="H21" s="39">
        <f t="shared" si="3"/>
        <v>0.94121084360464824</v>
      </c>
      <c r="I21" s="39">
        <f t="shared" si="3"/>
        <v>5.1129957008541854E-4</v>
      </c>
      <c r="J21" s="39">
        <f t="shared" si="3"/>
        <v>3.790274176570475E-4</v>
      </c>
      <c r="K21" s="40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"/>
  <sheetViews>
    <sheetView topLeftCell="G1" workbookViewId="0">
      <selection activeCell="C14" sqref="C14:N14"/>
    </sheetView>
  </sheetViews>
  <sheetFormatPr defaultColWidth="10.90625" defaultRowHeight="14.5" x14ac:dyDescent="0.35"/>
  <cols>
    <col min="1" max="1" width="1.7265625" customWidth="1"/>
    <col min="3" max="15" width="9.26953125" customWidth="1"/>
  </cols>
  <sheetData>
    <row r="1" spans="2:16" ht="15" thickBot="1" x14ac:dyDescent="0.4">
      <c r="B1" s="10" t="s">
        <v>30</v>
      </c>
    </row>
    <row r="2" spans="2:16" ht="44" thickBot="1" x14ac:dyDescent="0.4">
      <c r="B2" s="9" t="s">
        <v>28</v>
      </c>
      <c r="C2" s="35" t="s">
        <v>16</v>
      </c>
      <c r="D2" s="35" t="s">
        <v>17</v>
      </c>
      <c r="E2" s="35" t="s">
        <v>18</v>
      </c>
      <c r="F2" s="35" t="s">
        <v>19</v>
      </c>
      <c r="G2" s="35" t="s">
        <v>20</v>
      </c>
      <c r="H2" s="35" t="s">
        <v>21</v>
      </c>
      <c r="I2" s="35" t="s">
        <v>22</v>
      </c>
      <c r="J2" s="35" t="s">
        <v>23</v>
      </c>
      <c r="K2" s="35" t="s">
        <v>24</v>
      </c>
      <c r="L2" s="35" t="s">
        <v>25</v>
      </c>
      <c r="M2" s="35" t="s">
        <v>26</v>
      </c>
      <c r="N2" s="35" t="s">
        <v>27</v>
      </c>
      <c r="O2" s="35" t="s">
        <v>29</v>
      </c>
    </row>
    <row r="3" spans="2:16" x14ac:dyDescent="0.35">
      <c r="B3" s="7">
        <v>43344</v>
      </c>
      <c r="C3" s="8">
        <v>1.3177159590043924E-2</v>
      </c>
      <c r="D3" s="8">
        <v>0</v>
      </c>
      <c r="E3" s="8">
        <v>0</v>
      </c>
      <c r="F3" s="8">
        <v>1.9033674963396779E-2</v>
      </c>
      <c r="G3" s="8">
        <v>0</v>
      </c>
      <c r="H3" s="8">
        <v>1.4641288433382138E-3</v>
      </c>
      <c r="I3" s="8">
        <v>0</v>
      </c>
      <c r="J3" s="8">
        <v>1.7569546120058566E-2</v>
      </c>
      <c r="K3" s="8">
        <v>0.94436310395314793</v>
      </c>
      <c r="L3" s="8">
        <v>0</v>
      </c>
      <c r="M3" s="8">
        <v>0</v>
      </c>
      <c r="N3" s="8">
        <v>4.3923865300146414E-3</v>
      </c>
      <c r="O3" s="8">
        <v>1</v>
      </c>
    </row>
    <row r="4" spans="2:16" x14ac:dyDescent="0.35">
      <c r="B4" s="4">
        <v>43374</v>
      </c>
      <c r="C4" s="3">
        <v>1.0526315789473684E-2</v>
      </c>
      <c r="D4" s="3">
        <v>0</v>
      </c>
      <c r="E4" s="3">
        <v>0</v>
      </c>
      <c r="F4" s="3">
        <v>4.4736842105263158E-2</v>
      </c>
      <c r="G4" s="3">
        <v>0</v>
      </c>
      <c r="H4" s="3">
        <v>1.3157894736842105E-3</v>
      </c>
      <c r="I4" s="3">
        <v>0</v>
      </c>
      <c r="J4" s="3">
        <v>7.8947368421052634E-3</v>
      </c>
      <c r="K4" s="3">
        <v>0.93026315789473679</v>
      </c>
      <c r="L4" s="3">
        <v>0</v>
      </c>
      <c r="M4" s="3">
        <v>0</v>
      </c>
      <c r="N4" s="3">
        <v>5.263157894736842E-3</v>
      </c>
      <c r="O4" s="3">
        <v>1</v>
      </c>
    </row>
    <row r="5" spans="2:16" x14ac:dyDescent="0.35">
      <c r="B5" s="4">
        <v>43405</v>
      </c>
      <c r="C5" s="3">
        <v>7.1513706793802142E-3</v>
      </c>
      <c r="D5" s="3">
        <v>0</v>
      </c>
      <c r="E5" s="3">
        <v>0</v>
      </c>
      <c r="F5" s="3">
        <v>2.7413587604290822E-2</v>
      </c>
      <c r="G5" s="3">
        <v>2.3837902264600714E-3</v>
      </c>
      <c r="H5" s="3">
        <v>1.1918951132300357E-3</v>
      </c>
      <c r="I5" s="3">
        <v>0</v>
      </c>
      <c r="J5" s="3">
        <v>7.1513706793802142E-3</v>
      </c>
      <c r="K5" s="3">
        <v>0.9487485101311085</v>
      </c>
      <c r="L5" s="3">
        <v>0</v>
      </c>
      <c r="M5" s="3">
        <v>0</v>
      </c>
      <c r="N5" s="3">
        <v>5.9594755661501785E-3</v>
      </c>
      <c r="O5" s="3">
        <v>1</v>
      </c>
    </row>
    <row r="6" spans="2:16" x14ac:dyDescent="0.35">
      <c r="B6" s="4">
        <v>43435</v>
      </c>
      <c r="C6" s="3">
        <v>8.7463556851311956E-3</v>
      </c>
      <c r="D6" s="3">
        <v>0</v>
      </c>
      <c r="E6" s="3">
        <v>0</v>
      </c>
      <c r="F6" s="3">
        <v>4.5189504373177841E-2</v>
      </c>
      <c r="G6" s="3">
        <v>1.4577259475218659E-3</v>
      </c>
      <c r="H6" s="3">
        <v>7.2886297376093291E-3</v>
      </c>
      <c r="I6" s="3">
        <v>0</v>
      </c>
      <c r="J6" s="3">
        <v>2.9154518950437317E-3</v>
      </c>
      <c r="K6" s="3">
        <v>0.93148688046647232</v>
      </c>
      <c r="L6" s="3">
        <v>0</v>
      </c>
      <c r="M6" s="3">
        <v>0</v>
      </c>
      <c r="N6" s="3">
        <v>2.9154518950437317E-3</v>
      </c>
      <c r="O6" s="3">
        <v>1</v>
      </c>
    </row>
    <row r="7" spans="2:16" x14ac:dyDescent="0.35">
      <c r="B7" s="4">
        <v>43466</v>
      </c>
      <c r="C7" s="3">
        <v>8.4317032040472171E-3</v>
      </c>
      <c r="D7" s="3">
        <v>0</v>
      </c>
      <c r="E7" s="3">
        <v>0</v>
      </c>
      <c r="F7" s="3">
        <v>4.0472175379426642E-2</v>
      </c>
      <c r="G7" s="3">
        <v>6.7453625632377737E-3</v>
      </c>
      <c r="H7" s="3">
        <v>0</v>
      </c>
      <c r="I7" s="3">
        <v>0</v>
      </c>
      <c r="J7" s="3">
        <v>3.3726812816188868E-3</v>
      </c>
      <c r="K7" s="3">
        <v>0.93086003372681281</v>
      </c>
      <c r="L7" s="3">
        <v>1.6863406408094434E-3</v>
      </c>
      <c r="M7" s="3">
        <v>0</v>
      </c>
      <c r="N7" s="3">
        <v>8.4317032040472171E-3</v>
      </c>
      <c r="O7" s="3">
        <v>1</v>
      </c>
    </row>
    <row r="8" spans="2:16" x14ac:dyDescent="0.35">
      <c r="B8" s="4">
        <v>43497</v>
      </c>
      <c r="C8" s="3">
        <v>6.3291139240506328E-3</v>
      </c>
      <c r="D8" s="3">
        <v>0</v>
      </c>
      <c r="E8" s="3">
        <v>3.1645569620253164E-3</v>
      </c>
      <c r="F8" s="3">
        <v>2.2151898734177215E-2</v>
      </c>
      <c r="G8" s="3">
        <v>4.7468354430379748E-3</v>
      </c>
      <c r="H8" s="3">
        <v>3.1645569620253164E-3</v>
      </c>
      <c r="I8" s="3">
        <v>0</v>
      </c>
      <c r="J8" s="3">
        <v>6.3291139240506328E-3</v>
      </c>
      <c r="K8" s="3">
        <v>0.94778481012658233</v>
      </c>
      <c r="L8" s="3">
        <v>0</v>
      </c>
      <c r="M8" s="3">
        <v>0</v>
      </c>
      <c r="N8" s="3">
        <v>6.3291139240506328E-3</v>
      </c>
      <c r="O8" s="3">
        <v>1</v>
      </c>
    </row>
    <row r="9" spans="2:16" x14ac:dyDescent="0.35">
      <c r="B9" s="4">
        <v>43525</v>
      </c>
      <c r="C9" s="3">
        <v>4.1322314049586778E-3</v>
      </c>
      <c r="D9" s="3">
        <v>0</v>
      </c>
      <c r="E9" s="3">
        <v>0</v>
      </c>
      <c r="F9" s="3">
        <v>4.5454545454545456E-2</v>
      </c>
      <c r="G9" s="3">
        <v>4.1322314049586778E-3</v>
      </c>
      <c r="H9" s="3">
        <v>1.790633608815427E-2</v>
      </c>
      <c r="I9" s="3">
        <v>0</v>
      </c>
      <c r="J9" s="3">
        <v>1.1019283746556474E-2</v>
      </c>
      <c r="K9" s="3">
        <v>0.91322314049586772</v>
      </c>
      <c r="L9" s="3">
        <v>1.3774104683195593E-3</v>
      </c>
      <c r="M9" s="3">
        <v>0</v>
      </c>
      <c r="N9" s="3">
        <v>2.7548209366391185E-3</v>
      </c>
      <c r="O9" s="3">
        <v>1</v>
      </c>
    </row>
    <row r="10" spans="2:16" x14ac:dyDescent="0.35">
      <c r="B10" s="4">
        <v>43556</v>
      </c>
      <c r="C10" s="3">
        <v>2.6917900403768506E-3</v>
      </c>
      <c r="D10" s="3">
        <v>0</v>
      </c>
      <c r="E10" s="3">
        <v>1.3458950201884253E-3</v>
      </c>
      <c r="F10" s="3">
        <v>3.095558546433378E-2</v>
      </c>
      <c r="G10" s="3">
        <v>2.6917900403768506E-3</v>
      </c>
      <c r="H10" s="3">
        <v>6.7294751009421266E-3</v>
      </c>
      <c r="I10" s="3">
        <v>0</v>
      </c>
      <c r="J10" s="3">
        <v>4.0376850605652759E-3</v>
      </c>
      <c r="K10" s="3">
        <v>0.94616419919246297</v>
      </c>
      <c r="L10" s="3">
        <v>0</v>
      </c>
      <c r="M10" s="3">
        <v>0</v>
      </c>
      <c r="N10" s="3">
        <v>5.3835800807537013E-3</v>
      </c>
      <c r="O10" s="3">
        <v>1</v>
      </c>
    </row>
    <row r="11" spans="2:16" x14ac:dyDescent="0.35">
      <c r="B11" s="4">
        <v>43586</v>
      </c>
      <c r="C11" s="3">
        <v>1.2180267965895249E-3</v>
      </c>
      <c r="D11" s="3">
        <v>2.4875621890547263E-3</v>
      </c>
      <c r="E11" s="3">
        <v>0</v>
      </c>
      <c r="F11" s="3">
        <v>1.8656716417910446E-2</v>
      </c>
      <c r="G11" s="3">
        <v>1.1194029850746268E-2</v>
      </c>
      <c r="H11" s="3">
        <v>9.9502487562189053E-3</v>
      </c>
      <c r="I11" s="3">
        <v>0</v>
      </c>
      <c r="J11" s="3">
        <v>4.9751243781094526E-3</v>
      </c>
      <c r="K11" s="3">
        <v>0.94402985074626866</v>
      </c>
      <c r="L11" s="3">
        <v>1.2437810945273632E-3</v>
      </c>
      <c r="M11" s="3">
        <v>1.2437810945273632E-3</v>
      </c>
      <c r="N11" s="3">
        <v>6.2189054726368162E-3</v>
      </c>
      <c r="O11" s="3">
        <v>1</v>
      </c>
    </row>
    <row r="12" spans="2:16" x14ac:dyDescent="0.35">
      <c r="B12" s="4">
        <v>43617</v>
      </c>
      <c r="C12" s="3">
        <v>0</v>
      </c>
      <c r="D12" s="3">
        <v>2.4875621890547263E-3</v>
      </c>
      <c r="E12" s="3">
        <v>0</v>
      </c>
      <c r="F12" s="3">
        <v>1.8656716417910446E-2</v>
      </c>
      <c r="G12" s="3">
        <v>1.1194029850746268E-2</v>
      </c>
      <c r="H12" s="3">
        <v>9.9502487562189053E-3</v>
      </c>
      <c r="I12" s="3">
        <v>0</v>
      </c>
      <c r="J12" s="3">
        <v>4.9751243781094526E-3</v>
      </c>
      <c r="K12" s="3">
        <v>0.94402985074626866</v>
      </c>
      <c r="L12" s="3">
        <v>1.2437810945273632E-3</v>
      </c>
      <c r="M12" s="3">
        <v>1.2437810945273632E-3</v>
      </c>
      <c r="N12" s="3">
        <v>6.2189054726368162E-3</v>
      </c>
      <c r="O12" s="3">
        <v>1</v>
      </c>
    </row>
    <row r="13" spans="2:16" ht="15" thickBot="1" x14ac:dyDescent="0.4">
      <c r="B13" s="5">
        <v>43647</v>
      </c>
      <c r="C13" s="6">
        <v>6.3492063492063492E-3</v>
      </c>
      <c r="D13" s="6">
        <v>0</v>
      </c>
      <c r="E13" s="6">
        <v>0</v>
      </c>
      <c r="F13" s="6">
        <v>2.8571428571428571E-2</v>
      </c>
      <c r="G13" s="6">
        <v>4.2328042328042331E-3</v>
      </c>
      <c r="H13" s="6">
        <v>1.5873015873015872E-2</v>
      </c>
      <c r="I13" s="6">
        <v>0</v>
      </c>
      <c r="J13" s="6">
        <v>7.4074074074074077E-3</v>
      </c>
      <c r="K13" s="6">
        <v>0.93439153439153444</v>
      </c>
      <c r="L13" s="6">
        <v>0</v>
      </c>
      <c r="M13" s="6">
        <v>0</v>
      </c>
      <c r="N13" s="6">
        <v>3.1746031746031746E-3</v>
      </c>
      <c r="O13" s="6">
        <v>1</v>
      </c>
    </row>
    <row r="14" spans="2:16" ht="15" thickBot="1" x14ac:dyDescent="0.4">
      <c r="B14" s="41" t="s">
        <v>32</v>
      </c>
      <c r="C14" s="39">
        <f>AVERAGE(C3:C13)</f>
        <v>6.2502975875689346E-3</v>
      </c>
      <c r="D14" s="39">
        <f t="shared" ref="D14:O14" si="0">AVERAGE(D3:D13)</f>
        <v>4.5228403437358661E-4</v>
      </c>
      <c r="E14" s="39">
        <f t="shared" si="0"/>
        <v>4.1004108929215829E-4</v>
      </c>
      <c r="F14" s="39">
        <f t="shared" si="0"/>
        <v>3.1026606862351022E-2</v>
      </c>
      <c r="G14" s="39">
        <f t="shared" si="0"/>
        <v>4.4344181418081796E-3</v>
      </c>
      <c r="H14" s="39">
        <f t="shared" si="0"/>
        <v>6.8031204276761074E-3</v>
      </c>
      <c r="I14" s="39">
        <f t="shared" si="0"/>
        <v>0</v>
      </c>
      <c r="J14" s="39">
        <f t="shared" si="0"/>
        <v>7.0588659739095781E-3</v>
      </c>
      <c r="K14" s="39">
        <f t="shared" si="0"/>
        <v>0.93775864289738753</v>
      </c>
      <c r="L14" s="39">
        <f t="shared" si="0"/>
        <v>5.0466484528942986E-4</v>
      </c>
      <c r="M14" s="39">
        <f t="shared" si="0"/>
        <v>2.2614201718679331E-4</v>
      </c>
      <c r="N14" s="39">
        <f t="shared" si="0"/>
        <v>5.1856458319375336E-3</v>
      </c>
      <c r="O14" s="40">
        <f t="shared" si="0"/>
        <v>1</v>
      </c>
      <c r="P14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A3" workbookViewId="0">
      <selection activeCell="G18" sqref="G18"/>
    </sheetView>
  </sheetViews>
  <sheetFormatPr defaultRowHeight="14.5" x14ac:dyDescent="0.35"/>
  <cols>
    <col min="3" max="3" width="11.54296875" customWidth="1"/>
    <col min="4" max="4" width="12.54296875" customWidth="1"/>
    <col min="5" max="5" width="14.453125" bestFit="1" customWidth="1"/>
    <col min="6" max="6" width="14.6328125" customWidth="1"/>
    <col min="7" max="7" width="11.6328125" customWidth="1"/>
    <col min="10" max="10" width="9.81640625" customWidth="1"/>
    <col min="11" max="11" width="11.08984375" customWidth="1"/>
    <col min="18" max="18" width="9.81640625" customWidth="1"/>
  </cols>
  <sheetData>
    <row r="1" spans="1:18" x14ac:dyDescent="0.35">
      <c r="A1" t="s">
        <v>33</v>
      </c>
    </row>
    <row r="2" spans="1:18" ht="15" thickBot="1" x14ac:dyDescent="0.4"/>
    <row r="3" spans="1:18" ht="29.5" thickBot="1" x14ac:dyDescent="0.4">
      <c r="B3" s="9" t="s">
        <v>34</v>
      </c>
      <c r="C3" s="35" t="s">
        <v>35</v>
      </c>
      <c r="D3" s="35" t="s">
        <v>36</v>
      </c>
      <c r="E3" s="35" t="s">
        <v>37</v>
      </c>
      <c r="F3" s="35" t="s">
        <v>1</v>
      </c>
      <c r="G3" s="35" t="s">
        <v>38</v>
      </c>
      <c r="H3" s="35" t="s">
        <v>4</v>
      </c>
      <c r="I3" s="35" t="s">
        <v>22</v>
      </c>
      <c r="J3" s="35" t="s">
        <v>39</v>
      </c>
      <c r="K3" s="35" t="s">
        <v>40</v>
      </c>
      <c r="L3" s="35" t="s">
        <v>2</v>
      </c>
      <c r="M3" s="35" t="s">
        <v>41</v>
      </c>
      <c r="N3" s="35" t="s">
        <v>42</v>
      </c>
      <c r="P3" s="44" t="s">
        <v>44</v>
      </c>
      <c r="Q3" s="44" t="s">
        <v>45</v>
      </c>
      <c r="R3" s="44" t="s">
        <v>7</v>
      </c>
    </row>
    <row r="4" spans="1:18" ht="15" thickBot="1" x14ac:dyDescent="0.4">
      <c r="B4" t="s">
        <v>30</v>
      </c>
      <c r="C4">
        <v>6.2502975875689346E-3</v>
      </c>
      <c r="D4">
        <v>4.5228403437358661E-4</v>
      </c>
      <c r="E4">
        <v>4.1004108929215829E-4</v>
      </c>
      <c r="F4">
        <v>3.1026606862351022E-2</v>
      </c>
      <c r="G4">
        <v>4.4344181418081796E-3</v>
      </c>
      <c r="H4">
        <v>6.8031204276761074E-3</v>
      </c>
      <c r="I4">
        <v>0</v>
      </c>
      <c r="J4">
        <v>7.0588659739095781E-3</v>
      </c>
      <c r="K4">
        <v>0.93775864289738753</v>
      </c>
      <c r="L4">
        <v>5.0466484528942986E-4</v>
      </c>
      <c r="M4">
        <v>2.2614201718679331E-4</v>
      </c>
      <c r="N4">
        <v>5.1856458319375336E-3</v>
      </c>
    </row>
    <row r="5" spans="1:18" ht="15" thickBot="1" x14ac:dyDescent="0.4">
      <c r="B5" t="s">
        <v>43</v>
      </c>
      <c r="F5">
        <v>3.5209330816260487E-2</v>
      </c>
      <c r="H5">
        <v>9.5332104054422374E-3</v>
      </c>
      <c r="K5">
        <v>0.94121084360464824</v>
      </c>
      <c r="L5">
        <v>1.9459273556055687E-3</v>
      </c>
      <c r="N5">
        <v>1.0305383352618028E-2</v>
      </c>
      <c r="P5" s="39">
        <v>9.0497747768285796E-4</v>
      </c>
      <c r="Q5" s="39">
        <v>5.1129957008541854E-4</v>
      </c>
      <c r="R5">
        <v>3.790274176570475E-4</v>
      </c>
    </row>
    <row r="8" spans="1:18" ht="29" x14ac:dyDescent="0.35">
      <c r="B8" s="45" t="s">
        <v>34</v>
      </c>
      <c r="C8" s="45" t="s">
        <v>1</v>
      </c>
      <c r="D8" s="45" t="s">
        <v>4</v>
      </c>
      <c r="E8" s="45" t="s">
        <v>2</v>
      </c>
      <c r="F8" s="45" t="s">
        <v>42</v>
      </c>
      <c r="G8" s="46" t="s">
        <v>40</v>
      </c>
      <c r="H8" s="45" t="s">
        <v>41</v>
      </c>
    </row>
    <row r="9" spans="1:18" x14ac:dyDescent="0.35">
      <c r="B9" s="47" t="s">
        <v>30</v>
      </c>
      <c r="C9" s="48">
        <v>3.1026606862351022E-2</v>
      </c>
      <c r="D9" s="48">
        <v>6.8031204276761074E-3</v>
      </c>
      <c r="E9" s="48">
        <v>5.0466484528942986E-4</v>
      </c>
      <c r="F9" s="48">
        <v>5.1856458319375336E-3</v>
      </c>
      <c r="G9" s="48">
        <v>0.93775864289738753</v>
      </c>
      <c r="H9" s="48">
        <f>C4+D4+E4+G4+I4+J4+M4</f>
        <v>1.8832048844139231E-2</v>
      </c>
    </row>
    <row r="10" spans="1:18" x14ac:dyDescent="0.35">
      <c r="B10" s="47" t="s">
        <v>43</v>
      </c>
      <c r="C10" s="48">
        <v>3.5209330816260487E-2</v>
      </c>
      <c r="D10" s="48">
        <v>9.5332104054422374E-3</v>
      </c>
      <c r="E10" s="48">
        <v>1.9459273556055687E-3</v>
      </c>
      <c r="F10" s="48">
        <v>1.0305383352618028E-2</v>
      </c>
      <c r="G10" s="48">
        <v>0.94121084360464824</v>
      </c>
      <c r="H10" s="48">
        <f>P5+Q5+R5</f>
        <v>1.7953044654253239E-3</v>
      </c>
    </row>
    <row r="11" spans="1:18" x14ac:dyDescent="0.35">
      <c r="B11" s="49" t="s">
        <v>46</v>
      </c>
      <c r="C11" s="50">
        <f>ABS(C9-C10)</f>
        <v>4.1827239539094646E-3</v>
      </c>
      <c r="D11" s="50">
        <f t="shared" ref="D11:H11" si="0">ABS(D9-D10)</f>
        <v>2.73008997776613E-3</v>
      </c>
      <c r="E11" s="50">
        <f t="shared" si="0"/>
        <v>1.4412625103161388E-3</v>
      </c>
      <c r="F11" s="50">
        <f t="shared" si="0"/>
        <v>5.1197375206804945E-3</v>
      </c>
      <c r="G11" s="50">
        <f t="shared" si="0"/>
        <v>3.4522007072607108E-3</v>
      </c>
      <c r="H11" s="50">
        <f t="shared" si="0"/>
        <v>1.7036744378713907E-2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Entidad I</vt:lpstr>
      <vt:lpstr>BBVA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Van Brackel</dc:creator>
  <cp:lastModifiedBy>Lina María Gallo Espinosa</cp:lastModifiedBy>
  <dcterms:created xsi:type="dcterms:W3CDTF">2019-08-16T20:20:18Z</dcterms:created>
  <dcterms:modified xsi:type="dcterms:W3CDTF">2019-08-23T17:29:24Z</dcterms:modified>
</cp:coreProperties>
</file>