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va04\OneDrive\Рабочий стол\"/>
    </mc:Choice>
  </mc:AlternateContent>
  <xr:revisionPtr revIDLastSave="0" documentId="13_ncr:1_{6BDBB60B-5612-453E-A3EB-41EE0905BE89}" xr6:coauthVersionLast="47" xr6:coauthVersionMax="47" xr10:uidLastSave="{00000000-0000-0000-0000-000000000000}"/>
  <bookViews>
    <workbookView xWindow="-108" yWindow="-108" windowWidth="23256" windowHeight="12456" tabRatio="735" firstSheet="26" activeTab="29" xr2:uid="{00000000-000D-0000-FFFF-FFFF00000000}"/>
  </bookViews>
  <sheets>
    <sheet name="01.Титульный лист" sheetId="1" r:id="rId1"/>
    <sheet name="02. Оглавление" sheetId="37" r:id="rId2"/>
    <sheet name="03.Термины и понятия" sheetId="3" r:id="rId3"/>
    <sheet name="04.Task Manager" sheetId="4" r:id="rId4"/>
    <sheet name="05. Конфигурация ВМ" sheetId="5" r:id="rId5"/>
    <sheet name="06. Проверка компилятора" sheetId="6" r:id="rId6"/>
    <sheet name="07. История программы" sheetId="7" r:id="rId7"/>
    <sheet name="08. Определение &quot;Консоль&quot;" sheetId="8" r:id="rId8"/>
    <sheet name="09. HelloWorld" sheetId="9" r:id="rId9"/>
    <sheet name="10. CMD and HelloWorld" sheetId="10" r:id="rId10"/>
    <sheet name="11. Типы переменных" sheetId="11" r:id="rId11"/>
    <sheet name="12. Три запуска программы" sheetId="12" r:id="rId12"/>
    <sheet name="13. Параметры в программе" sheetId="13" r:id="rId13"/>
    <sheet name="14. Локализация в программе" sheetId="14" r:id="rId14"/>
    <sheet name="15. Локализация параметров" sheetId="15" r:id="rId15"/>
    <sheet name="16. Преобразование чисел" sheetId="17" r:id="rId16"/>
    <sheet name="17. Сумма единиц" sheetId="18" r:id="rId17"/>
    <sheet name="18. Сумма единиц (параметры)" sheetId="19" r:id="rId18"/>
    <sheet name="19. Время работы программы" sheetId="20" r:id="rId19"/>
    <sheet name="20. Пакетная обработка" sheetId="21" r:id="rId20"/>
    <sheet name="21. Загрузка в Excel" sheetId="22" r:id="rId21"/>
    <sheet name="22. Параллельные вычисления" sheetId="23" r:id="rId22"/>
    <sheet name="23. Привязка процесса к ядрам" sheetId="24" r:id="rId23"/>
    <sheet name="24. Параллельные потоки (гонка)" sheetId="25" r:id="rId24"/>
    <sheet name="25. Критическая секция" sheetId="26" r:id="rId25"/>
    <sheet name="26. Взаимодействие потоков" sheetId="27" r:id="rId26"/>
    <sheet name="27. Эффективность распар-ия" sheetId="28" r:id="rId27"/>
    <sheet name="28. Интеграл" sheetId="29" r:id="rId28"/>
    <sheet name="29. Исследование погрешностей" sheetId="30" r:id="rId29"/>
    <sheet name="30. Исследование погрешностей" sheetId="31" r:id="rId30"/>
    <sheet name="31. Параллельное интегрирование" sheetId="32" r:id="rId31"/>
    <sheet name="32. Привязка к ядрам" sheetId="33" r:id="rId32"/>
    <sheet name="Вывод" sheetId="36" r:id="rId33"/>
  </sheets>
  <definedNames>
    <definedName name="ExternalData_1" localSheetId="20" hidden="1">'21. Загрузка в Excel'!$B$3:$D$8</definedName>
    <definedName name="_xlnm.Print_Area" localSheetId="0">'01.Титульный лист'!$A$1:$C$24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32" l="1"/>
  <c r="E37" i="29" l="1"/>
  <c r="E35" i="29"/>
  <c r="E36" i="29" s="1"/>
  <c r="C35" i="29"/>
  <c r="G27" i="29"/>
  <c r="A33" i="29"/>
  <c r="A34" i="29"/>
  <c r="A4" i="29" l="1"/>
  <c r="A5" i="29" l="1"/>
  <c r="P13" i="32"/>
  <c r="O12" i="32"/>
  <c r="P12" i="32" s="1"/>
  <c r="O31" i="32" l="1"/>
  <c r="P31" i="32" s="1"/>
  <c r="O32" i="32"/>
  <c r="P32" i="32" s="1"/>
  <c r="O33" i="32"/>
  <c r="P33" i="32" s="1"/>
  <c r="O34" i="32"/>
  <c r="P34" i="32" s="1"/>
  <c r="O35" i="32"/>
  <c r="P35" i="32" s="1"/>
  <c r="O36" i="32"/>
  <c r="P36" i="32" s="1"/>
  <c r="O37" i="32"/>
  <c r="P37" i="32" s="1"/>
  <c r="O30" i="32"/>
  <c r="P30" i="32" s="1"/>
  <c r="O5" i="32"/>
  <c r="P5" i="32" s="1"/>
  <c r="O6" i="32"/>
  <c r="P6" i="32" s="1"/>
  <c r="O7" i="32"/>
  <c r="P7" i="32" s="1"/>
  <c r="O8" i="32"/>
  <c r="P8" i="32" s="1"/>
  <c r="O9" i="32"/>
  <c r="P9" i="32" s="1"/>
  <c r="O10" i="32"/>
  <c r="P10" i="32" s="1"/>
  <c r="O11" i="32"/>
  <c r="P11" i="32" s="1"/>
  <c r="O4" i="32"/>
  <c r="P4" i="32" s="1"/>
  <c r="A26" i="29" l="1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7" i="29"/>
  <c r="A28" i="29"/>
  <c r="A29" i="29"/>
  <c r="A30" i="29"/>
  <c r="A31" i="29"/>
  <c r="A32" i="29"/>
  <c r="F27" i="29" l="1"/>
  <c r="F28" i="2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1038B2-9FD4-44C5-ADA8-26B17857E8DC}" keepAlive="1" name="Запрос — text (2)" description="Соединение с запросом &quot;text (2)&quot; в книге." type="5" refreshedVersion="7" background="1" saveData="1">
    <dbPr connection="Provider=Microsoft.Mashup.OleDb.1;Data Source=$Workbook$;Location=&quot;text (2)&quot;;Extended Properties=&quot;&quot;" command="SELECT * FROM [text (2)]"/>
  </connection>
</connections>
</file>

<file path=xl/sharedStrings.xml><?xml version="1.0" encoding="utf-8"?>
<sst xmlns="http://schemas.openxmlformats.org/spreadsheetml/2006/main" count="421" uniqueCount="345">
  <si>
    <t>ФГБОУ ВО</t>
  </si>
  <si>
    <t>Уфимский университет науки и технологий</t>
  </si>
  <si>
    <t>Кафедра АСУ</t>
  </si>
  <si>
    <t>Отчет по лабораторной работе №1</t>
  </si>
  <si>
    <t>"Организация параллельных потоков"</t>
  </si>
  <si>
    <t>Оглавление</t>
  </si>
  <si>
    <t>Название термина</t>
  </si>
  <si>
    <t>Обозначение/Определение</t>
  </si>
  <si>
    <t>Прикладная программа (application)</t>
  </si>
  <si>
    <t>Прикладная программа или приложение — программа, предназначенная для выполнения определенных пользовательских задач и рассчитана на непосредственное взаимодействие с пользователем.</t>
  </si>
  <si>
    <t>Алгоритм программы</t>
  </si>
  <si>
    <t>Точная последовательность инструкций, которые выполняются для решения определенной задачи или получения конкретного результата.</t>
  </si>
  <si>
    <t xml:space="preserve">Текст компьютерной программы на каком-либо языке программирования или языке разметки, который может быть прочтён человеком. В обобщённом смысле — любые входные данные для транслятора. </t>
  </si>
  <si>
    <t>Компилятор</t>
  </si>
  <si>
    <t>Программа, переводящая написанный на языке программирования текст в набор машинных кодов</t>
  </si>
  <si>
    <t>Вычислительный процесс (process);</t>
  </si>
  <si>
    <t>Проце́сс — это идентифицируемая абстракция совокупности взаимосвязанных системных ресурсов на основе отдельного и независимого виртуального адресного пространства в контексте которой организуется выполнение потоков. Процесс выполнения программы совместно с ее данными на процессоре</t>
  </si>
  <si>
    <t>Поток исполнения / выполнения (thread)</t>
  </si>
  <si>
    <t>Наименьшая единица обработки, исполнение которой может быть назначено ядром операционной системы. Реализация потоков выполнения и процессов в разных операционных системах отличается друг от друга, но в большинстве случаев поток выполнения находится внутри процесса.</t>
  </si>
  <si>
    <t>Многопоточность</t>
  </si>
  <si>
    <t>Свойство платформы (например, операционной системы, виртуальной машины и т. д.) или приложения, состоящее в том, что процесс, порождённый в операционной системе, может состоять из нескольких потоков, выполняющихся «параллельно», то есть без предписанного порядка во времени. При выполнении некоторых задач такое разделение может достичь более эффективного использования ресурсов вычислительной машины.</t>
  </si>
  <si>
    <t>Центральный процессор (CPU)</t>
  </si>
  <si>
    <t>Дословно — центральное обрабатывающее устройство, часто просто процессор) — электронный блок либо интегральная схема, исполняющая машинные инструкции (код программ), главная часть аппаратного обеспечения компьютера или программируемого логического контроллера. Иногда этот компонент называют просто процессором.</t>
  </si>
  <si>
    <t>Ядро микропроцессора (Core)</t>
  </si>
  <si>
    <t xml:space="preserve">Основной вычислительный элемент микропроцессора, отвечающий за выполнение инструкций и обработку данных. Ядро включает в себя такие компоненты, как арифметико-логическое устройство (АЛУ), регистры, блок управления и кэш-память. </t>
  </si>
  <si>
    <t>HyperThreading</t>
  </si>
  <si>
    <t>Технология, разработанная компанией Intel для повышения производительности процессоров собственного производства. Стала исторически первой полноценной реализацией концепции одновременной многопоточности (англ. simultaneous multithreading, SMT), созданной в развитие технологии суперпоточности (англ. super-threading, реализовывавшей временную многопоточность). После включения гиперпоточности одно физическое процессорное ядро определяется операционной системой как два отдельных логических ядра. При определённых рабочих нагрузках использование гиперпоточности позволяет увеличить производительность процессора. Суть технологии: передача «полезной работы» (англ. useful work) бездействующим исполнительным устройствам (англ. execution units).</t>
  </si>
  <si>
    <t>Виртуальный процессор</t>
  </si>
  <si>
    <t>Процесс, обработку которого запланировала операционная система.</t>
  </si>
  <si>
    <t>"Hello, World!"</t>
  </si>
  <si>
    <t>Программа, результатом работы которой является вывод на экран или иное устройство фразы «Hello, world!» (в дословном переводе с английского — «Здравствуй, мир!»; представляет собой распространённое неформальное приветствие, близкое к русскому «всем привет!»). Также используются вариации с другой пунктуацией или регистром — например, «Hello World». Обычно это первый пример программы в учебниках по программированию, и для многих студентов такая программа является первым опытом при изучении нового языка.</t>
  </si>
  <si>
    <t>Консоль</t>
  </si>
  <si>
    <t>Специализированное компьютеризированное устройство, предназначенное для управления какими-либо специальными процессами с расположенными на нём органами управления, ввода-вывода информации и визуализации процесса.
Программный интерфейс операционной системы, предоставляющий простейший способ ввода в программу текстовой информации и вывода её на экран.</t>
  </si>
  <si>
    <t>03.Термины и понятия</t>
  </si>
  <si>
    <t>Описание задания</t>
  </si>
  <si>
    <t>Параметр</t>
  </si>
  <si>
    <t>Значение параметра</t>
  </si>
  <si>
    <t>Число виртуальных процессоров</t>
  </si>
  <si>
    <t>Размер доступной оперативной памяти</t>
  </si>
  <si>
    <t>Число выполняемых процессов</t>
  </si>
  <si>
    <t>Число потоков - общее и в каждом процессе</t>
  </si>
  <si>
    <t>Уровень загрузки процессора в целом и каждого виртуального процессора</t>
  </si>
  <si>
    <t>1. Общее</t>
  </si>
  <si>
    <t>2. Частное</t>
  </si>
  <si>
    <t>1. ЦП0</t>
  </si>
  <si>
    <t>2. ЦП1</t>
  </si>
  <si>
    <t>3. ЦП2</t>
  </si>
  <si>
    <t>4. ЦП3</t>
  </si>
  <si>
    <t>5. ЦП4</t>
  </si>
  <si>
    <t>6. ЦП5</t>
  </si>
  <si>
    <t>7. ЦП6</t>
  </si>
  <si>
    <t>8. ЦП7</t>
  </si>
  <si>
    <t>Процессор</t>
  </si>
  <si>
    <t>Разрядность процессора</t>
  </si>
  <si>
    <t>Число ядер</t>
  </si>
  <si>
    <t>Поддержка HyperThreading</t>
  </si>
  <si>
    <t>Версия ОС</t>
  </si>
  <si>
    <t>Разрядность операционной системы</t>
  </si>
  <si>
    <t>Число выполняемых потоков на ядро</t>
  </si>
  <si>
    <t>Объем занятой оперативной памяти</t>
  </si>
  <si>
    <t>Объем виртуальной памяти</t>
  </si>
  <si>
    <t>Наличие подкачки</t>
  </si>
  <si>
    <t>64-бит</t>
  </si>
  <si>
    <t>Да</t>
  </si>
  <si>
    <t>64-разрядная ОС</t>
  </si>
  <si>
    <t>Значение</t>
  </si>
  <si>
    <t>Версия</t>
  </si>
  <si>
    <t>Разрядность</t>
  </si>
  <si>
    <t>Язык интерфейса</t>
  </si>
  <si>
    <t>Для выполнения задания установили IDE Visual Studio 2022. Создали проект, открыли меню "Средства", где выбрали пункт "Командная строка разработчика". Далее в терминале прописали команду cl.</t>
  </si>
  <si>
    <t>x86</t>
  </si>
  <si>
    <t>Задание 1. Task Manager</t>
  </si>
  <si>
    <t>Задание 2. Конфигурация ВМ</t>
  </si>
  <si>
    <t>Задание 3. Проверка компилятора</t>
  </si>
  <si>
    <t>Задание 4. История программы Hello, world!</t>
  </si>
  <si>
    <t>«Hello, world!» — программа, результатом работы которой является вывод на экран или иное устройство фразы «Hello, world!» (в дословном переводе с английского — «Здравствуй, мир!»; представляет собой распространённое неформальное приветствие, близкое к русскому «всем привет!»). Также используются вариации с другой пунктуацией или регистром — например, «Hello World». Обычно это первый пример программы в учебниках по программированию, и для многих студентов такая программа является первым опытом при изучении нового языка. Хотя небольшие проверочные примеры использовались с тех самых пор, как появились компьютеры, традиция использования фразы «Hello, world!» в качестве тестового сообщения была введена в книге «Язык программирования Си» Брайана Кернигана и Денниса Ритчи, опубликованной в 1978 году.</t>
  </si>
  <si>
    <t>Задание 5. Определение слова "Консоль"</t>
  </si>
  <si>
    <t>Консоль - устройство, обеспечивающее взаимодействие человека-оператора с компьютером.</t>
  </si>
  <si>
    <t>Задание 6. Программа HelloWorld</t>
  </si>
  <si>
    <t>Создали проект и запустили программу.</t>
  </si>
  <si>
    <t>Написали программу для вывода в терминал сообщения "Hello, world!" и запустили её из среды разработки.</t>
  </si>
  <si>
    <t>Запустить программу из проводника Windows возможно, однако время её выполнения слишком быстро, из-за чего невозможно успеть сделать снимок выполнения. Для этого необходимо изменять программу.</t>
  </si>
  <si>
    <t>Задание 7. Запуск HelloWorld из терминала</t>
  </si>
  <si>
    <t>Результат запуска программы из терминала представлен ниже.</t>
  </si>
  <si>
    <t>Задание 8. Типы переменных</t>
  </si>
  <si>
    <t>Составьте список целых типов и оцените диапазон их значений.</t>
  </si>
  <si>
    <t>Тип Имя</t>
  </si>
  <si>
    <t>Байт</t>
  </si>
  <si>
    <t>Другие имена</t>
  </si>
  <si>
    <t>Диапазон значений</t>
  </si>
  <si>
    <t>int</t>
  </si>
  <si>
    <t>unsigned int</t>
  </si>
  <si>
    <t>__int8</t>
  </si>
  <si>
    <t>unsigned __int8</t>
  </si>
  <si>
    <t>__int16</t>
  </si>
  <si>
    <t>unsigned __int16</t>
  </si>
  <si>
    <t>__int32</t>
  </si>
  <si>
    <t>unsigned __int32</t>
  </si>
  <si>
    <t>__int64</t>
  </si>
  <si>
    <t>unsigned __int64</t>
  </si>
  <si>
    <t>char</t>
  </si>
  <si>
    <t>signed char</t>
  </si>
  <si>
    <t>unsigned char</t>
  </si>
  <si>
    <t>short</t>
  </si>
  <si>
    <t>unsigned short</t>
  </si>
  <si>
    <t>long</t>
  </si>
  <si>
    <t>unsigned long</t>
  </si>
  <si>
    <t>long long</t>
  </si>
  <si>
    <t>unsigned long long</t>
  </si>
  <si>
    <t>wchar_t</t>
  </si>
  <si>
    <t>signed</t>
  </si>
  <si>
    <t>unsigned</t>
  </si>
  <si>
    <t>short, , short intsigned short int</t>
  </si>
  <si>
    <t>unsigned short, unsigned short int</t>
  </si>
  <si>
    <t>signed, , signed intint</t>
  </si>
  <si>
    <t>unsigned, unsigned int</t>
  </si>
  <si>
    <t>long long, signed long long</t>
  </si>
  <si>
    <t>—</t>
  </si>
  <si>
    <t>short int, signed short int</t>
  </si>
  <si>
    <t>unsigned short int</t>
  </si>
  <si>
    <t>long int, signed long int</t>
  </si>
  <si>
    <t>unsigned long int</t>
  </si>
  <si>
    <t>нет (но эквивалентно __int64)</t>
  </si>
  <si>
    <t>нет (но эквивалентно unsigned __int64)</t>
  </si>
  <si>
    <t>__wchar_t</t>
  </si>
  <si>
    <t>От −2 147 483 648 до 2 147 483 647</t>
  </si>
  <si>
    <t>От 0 до 4 294 967 295</t>
  </si>
  <si>
    <t>От -128 до 127</t>
  </si>
  <si>
    <t>От 0 до 255</t>
  </si>
  <si>
    <t>От −32 768 до 32 767</t>
  </si>
  <si>
    <t>От 0 до 65 535</t>
  </si>
  <si>
    <t>От −9 223 372 036 854 775 808 до 9 223 372 036 854 775 807</t>
  </si>
  <si>
    <t>От 0 до 18 446 744 073 709 551 615</t>
  </si>
  <si>
    <t>-128–127 по умолчанию</t>
  </si>
  <si>
    <t>Задание 9. Запуск программы тремя способами</t>
  </si>
  <si>
    <t>Запуск программы из среды разработки.</t>
  </si>
  <si>
    <t>Запуск программы из файлового менеджера FAR.</t>
  </si>
  <si>
    <t>1. Переход в каталог нахождения exe-файла</t>
  </si>
  <si>
    <t>2. Результат выполнения программы.</t>
  </si>
  <si>
    <t>Задание 10. Запуск программы с параметрами</t>
  </si>
  <si>
    <t>Измените текст программы так, чтобы получить параметры командной строки через аргументы main и вывести их на экран. Запустите программу из среды разработки, затем командного окна с параметрами.</t>
  </si>
  <si>
    <t>Текст написанной программы.</t>
  </si>
  <si>
    <t>#include &lt;stdio.h&gt;
void main(int argc, char*argv[])
{
	for (int i = 1; i &lt; argc; i++)
	{
		printf("Argument %d: %s\n", i, argv[i]);
	}
}</t>
  </si>
  <si>
    <t>Запуск программы из терминала среды разработки</t>
  </si>
  <si>
    <t>Запуск программы из командной строки</t>
  </si>
  <si>
    <t>Задание 11. Настройка локализации в программе</t>
  </si>
  <si>
    <t>Запустили программу, представленную в методических указаниях</t>
  </si>
  <si>
    <t>#include &lt;stdio.h&gt;
#include &lt;locale.h&gt;
void main() {
    setlocale(LC_ALL, "Rus");
    printf("Говорим по-русски\n");
}</t>
  </si>
  <si>
    <t>Результат работы программы</t>
  </si>
  <si>
    <t>Задание 12. Локализация параметров</t>
  </si>
  <si>
    <t xml:space="preserve">Добавили локализацию в программу вывода параметров командной строки. Убедились, что программы корректно обрабатывает параметры на русском языке. </t>
  </si>
  <si>
    <t>Результат работы программы.</t>
  </si>
  <si>
    <t>#include &lt;stdio.h&gt;
#include &lt;locale.h&gt;
void main(int argc, char*argv[])
{
	for (int i = 1; i &lt; argc; i++)
	{
		setlocale(LC_ALL, "RUS");
		printf("Argument %d: %s\n", i, argv[i]);
	}
}</t>
  </si>
  <si>
    <t>Задание 13. Преобразование чисел</t>
  </si>
  <si>
    <t>Добавили в программу вызова функции преоброзования строки в число. Вывели полученное число на экран.</t>
  </si>
  <si>
    <t>#include &lt;stdio.h&gt;
#include &lt;locale.h&gt;
#include &lt;stdlib.h&gt;
void main(int argc, char* argv[]) {
    setlocale(LC_ALL, "Rus");
    if (argc &gt; 1) {
        for (int i = 1; i &lt; argc; i++) {
            int conv_arg = atoi(argv[i]);
            printf("Аргумент %d: %d\n", i, conv_arg);
        }
    }
}</t>
  </si>
  <si>
    <t>Составили программу для нахождения суммы единиц. Запустили программу и убедились в правильности вычислений.</t>
  </si>
  <si>
    <t>#include &lt;stdio.h&gt;
void main()
{
	int Ns = 1000000;
	int S = 0;
	for (int i = 0; i &lt; Ns; i++) S = S + 1;
	printf("S=%d\n", S);
	printf("Ns=%d\n", Ns);
}</t>
  </si>
  <si>
    <t>Задание 14. Сложение</t>
  </si>
  <si>
    <t>Задание 15. Сложение (параметры)</t>
  </si>
  <si>
    <t>Составьте программу суммирования с вводом количества единиц через параметры командной строки. Программа должна вначале вывести заданное значение, затем найти сумму и вывести значение полученной суммы.</t>
  </si>
  <si>
    <t>Результат выполнения программы</t>
  </si>
  <si>
    <t>Результат выполнения программы (при выходе за допустимые пределы)</t>
  </si>
  <si>
    <t>Составили программу суммирования с определеним времени работы.</t>
  </si>
  <si>
    <t>#include &lt;stdio.h&gt;
#include &lt;time.h&gt;
void main()
{
	int Ns = 1000000;
	int S = 0;
	int i;
	float dT;
	clock_t t1, t2;
	t1 = clock();
	for (i = 0; i &lt; Ns; i++) S = S + 1;
	t2 = clock();
	dT = (float)(t2 - t1) / CLOCKS_PER_SEC;
	printf("S = %d\n", S);
	printf("Ns = %d\n", Ns);
	printf("dT = %5.10f s\n", dT);
}</t>
  </si>
  <si>
    <t>Результаты работы программы</t>
  </si>
  <si>
    <t>Изменили программу так, чтобы вводить количество единиц в командной строке при запуске программы.</t>
  </si>
  <si>
    <t>Задание 16. Время работы программы (страница 17)</t>
  </si>
  <si>
    <t>Задание 17. Пакетная обработка (страница 18)</t>
  </si>
  <si>
    <t>Составили пакетный файл для нескольких запусков программы.</t>
  </si>
  <si>
    <t>Результаты выполнения работы скрипта</t>
  </si>
  <si>
    <t>Задание 18. Пакетная обработка (страница 18)</t>
  </si>
  <si>
    <t>Настроили вывод программы в одну строку через запятую. Создали пакетный файл по образцу рис. 5. Перенаправили вывод в тесктовый файл в Excel.</t>
  </si>
  <si>
    <t>Перенаправленный ввод.</t>
  </si>
  <si>
    <t>S</t>
  </si>
  <si>
    <t xml:space="preserve"> Ns</t>
  </si>
  <si>
    <t xml:space="preserve"> dT</t>
  </si>
  <si>
    <t xml:space="preserve">Запустите составленную программу с разным значением параметра Ns и укажите в отчете время выполнения. </t>
  </si>
  <si>
    <t>Подобрали количество прямоугольников так, чтобы время выполнения программы составляло от 10 до 20 секунд.</t>
  </si>
  <si>
    <t>0.0060000001</t>
  </si>
  <si>
    <t>0.0309999995</t>
  </si>
  <si>
    <t>0.0630000010</t>
  </si>
  <si>
    <t>0.3179999888</t>
  </si>
  <si>
    <t>0.6340000033</t>
  </si>
  <si>
    <t>Задание 19. Параллельные вычисления</t>
  </si>
  <si>
    <t>#include &lt;windows.h&gt;
#include &lt;stdio.h&gt;
void WINAPI Thread2()
{
	printf("Thred Two\n");
	while (1);
}
void main()
{
	CreateThread(0, 0, (LPTHREAD_START_ROUTINE)Thread2, 0, 0, 0);
	printf("Main - Thread One\n");
	getchar();
}</t>
  </si>
  <si>
    <t>Описание программы</t>
  </si>
  <si>
    <t>Результат проверки работы программы.</t>
  </si>
  <si>
    <t>#include &lt;windows.h&gt;
#include &lt;stdio.h&gt;
void WINAPI Thread2()
{
	printf("Thred Two\n");
	//while (1);
}
void main()
{
	CreateThread(0, 0, (LPTHREAD_START_ROUTINE)Thread2, 0, 0, 0);
	printf("Main - Thread One\n");
	getchar();
}</t>
  </si>
  <si>
    <t>Заккоментировали строку с бесконечным циклом while(1) и запустили программу на выполнение. Запустили Диспетчер задач.</t>
  </si>
  <si>
    <t>Задание 20. Привязка процесса к ядрам (страница 22)</t>
  </si>
  <si>
    <t>Запустили Диспетчер задач и обратили внимание на загрузку ядер. Задали привязку своего процесса к одному ядру. Результаты представлены далее.</t>
  </si>
  <si>
    <t>Загрузка ядер при нагрузке на все ядра.</t>
  </si>
  <si>
    <t>Загрузка ядер при нагрузке на 8 ядро.</t>
  </si>
  <si>
    <t>Задание 21. Параллельные потоки и ситуация гонки</t>
  </si>
  <si>
    <t>Составили программу параллельно суммирования и запустили её на выполнение. Открыли диспетчер задач и обратили внимание на количество потоков в процессе, а также на уровень загрузки в виртуальных процессоров. Запустили программу 5 раз и записали в отчет продолжительность работы программы, значнеие суммы и ошибки.</t>
  </si>
  <si>
    <r>
      <rPr>
        <b/>
        <sz val="10"/>
        <color theme="1"/>
        <rFont val="Times New Roman"/>
        <family val="1"/>
        <charset val="204"/>
      </rPr>
      <t>#define NTh 20</t>
    </r>
    <r>
      <rPr>
        <sz val="10"/>
        <color theme="1"/>
        <rFont val="Times New Roman"/>
        <family val="1"/>
        <charset val="204"/>
      </rPr>
      <t xml:space="preserve"> - объявление константы (количество итерация для каждого потока);
</t>
    </r>
    <r>
      <rPr>
        <b/>
        <sz val="10"/>
        <color theme="1"/>
        <rFont val="Times New Roman"/>
        <family val="1"/>
        <charset val="204"/>
      </rPr>
      <t>#define Ns 10000000</t>
    </r>
    <r>
      <rPr>
        <sz val="10"/>
        <color theme="1"/>
        <rFont val="Times New Roman"/>
        <family val="1"/>
        <charset val="204"/>
      </rPr>
      <t xml:space="preserve"> - объявление константы ( количество потоков); </t>
    </r>
    <r>
      <rPr>
        <b/>
        <sz val="10"/>
        <color theme="1"/>
        <rFont val="Times New Roman"/>
        <family val="1"/>
        <charset val="204"/>
      </rPr>
      <t xml:space="preserve">int S = 0 </t>
    </r>
    <r>
      <rPr>
        <sz val="10"/>
        <color theme="1"/>
        <rFont val="Times New Roman"/>
        <family val="1"/>
        <charset val="204"/>
      </rPr>
      <t xml:space="preserve">- глобальная переменная, которая будет увеличиваться каждый потоком; HANDLE </t>
    </r>
    <r>
      <rPr>
        <b/>
        <sz val="10"/>
        <color theme="1"/>
        <rFont val="Times New Roman"/>
        <family val="1"/>
        <charset val="204"/>
      </rPr>
      <t>Thread[NTh]</t>
    </r>
    <r>
      <rPr>
        <sz val="10"/>
        <color theme="1"/>
        <rFont val="Times New Roman"/>
        <family val="1"/>
        <charset val="204"/>
      </rPr>
      <t xml:space="preserve"> - массив дескрипторов потоков; </t>
    </r>
    <r>
      <rPr>
        <b/>
        <sz val="10"/>
        <color theme="1"/>
        <rFont val="Times New Roman"/>
        <family val="1"/>
        <charset val="204"/>
      </rPr>
      <t xml:space="preserve">WaitForMultipleObjects(NTh, Thread, TRUE, INFINITE) - </t>
    </r>
    <r>
      <rPr>
        <sz val="10"/>
        <color theme="1"/>
        <rFont val="Times New Roman"/>
        <family val="1"/>
        <charset val="204"/>
      </rPr>
      <t>завершение всех 20 потоков.</t>
    </r>
  </si>
  <si>
    <t>Результат выполнения программы.</t>
  </si>
  <si>
    <t>Задание 22. Критическая секция (страница 26)</t>
  </si>
  <si>
    <t>Составили программу параллельного суммирования с использованием критических секций. Запустили скомпилированную программу на выполнение несколько раз и сравнили результаты вычислений.</t>
  </si>
  <si>
    <t>Результаты работы программы.</t>
  </si>
  <si>
    <t>#include &lt;windows.h&gt;
#include &lt;stdio.h&gt;
#define NTh 200
#define Ns 10000000
int S = 0;
CRITICAL_SECTION CS;
void WINAPI ThreadProc()
{
	int i;
	for (i = 0; i &lt; Ns; i++)
	{
		EnterCriticalSection(&amp;CS);
		S = S + 1;
		LeaveCriticalSection(&amp;CS);
	}
}
void main()
{
	int i;
	HANDLE Thread[NTh];
	InitializeCriticalSection(&amp;CS);	for (int i = 0; i &lt; NTh; i++) Thread[i] = CreateThread(0, 0, (LPTHREAD_START_ROUTINE)ThreadProc, 0, 0, 0);
	WaitForMultipleObjects(NTh, Thread, TRUE, INFINITE);
	DeleteCriticalSection(&amp;CS);
	printf("S = %d\n", S);
}</t>
  </si>
  <si>
    <t>Задание 23. Взаимодействие потоков (страница 27)</t>
  </si>
  <si>
    <t>Модифицировали программу так, чтобы получить приемлимое ускорение без потери точности расчетов, используя глобальные и локальные переменны.</t>
  </si>
  <si>
    <t>Программа</t>
  </si>
  <si>
    <t>#include &lt;windows.h&gt;
#include &lt;stdio.h&gt;
#include &lt;time.h&gt;
#define NTh 20
#define Ns 10000000
int S = 0;
CRITICAL_SECTION CS;
void WINAPI ThreadProc()
{
	int localSum = 0;
	int i;
	for (i = 0; i &lt; Ns; i++)
	{
		localSum++;
	}
	EnterCriticalSection(&amp;CS);
	S += localSum;
	LeaveCriticalSection(&amp;CS);
}
void main()
{
	int i;
	HANDLE Thread[NTh];
	InitializeCriticalSection(&amp;CS);
	float dT;
	clock_t t1, t2;
	t1 = clock();
	for (int i = 0; i &lt; NTh; i++) Thread[i] = CreateThread(0, 0, (LPTHREAD_START_ROUTINE)ThreadProc, 0, 0, 0);
	WaitForMultipleObjects(NTh, Thread, TRUE, INFINITE);
	t2 = clock();
	dT = (float)(t2 - t1) / CLOCKS_PER_SEC;
	DeleteCriticalSection(&amp;CS);
	printf("S = %d\n", S);
	printf("dT = %5.10f\n", dT);
}</t>
  </si>
  <si>
    <t>Задание 24. Эффективность распараллеливания (страница 28)</t>
  </si>
  <si>
    <t>Определили теоретические значения ускорения и эффективность вашего компьютера и сравнили их с полученными в экспериментах</t>
  </si>
  <si>
    <t>Задание 25. Интеграл</t>
  </si>
  <si>
    <t>a1</t>
  </si>
  <si>
    <t>a2</t>
  </si>
  <si>
    <t>a3</t>
  </si>
  <si>
    <t>a0</t>
  </si>
  <si>
    <t>A</t>
  </si>
  <si>
    <t>B</t>
  </si>
  <si>
    <t>y</t>
  </si>
  <si>
    <t>x</t>
  </si>
  <si>
    <t>Функция</t>
  </si>
  <si>
    <t>График функции</t>
  </si>
  <si>
    <t>Основание</t>
  </si>
  <si>
    <t>Среднее значение</t>
  </si>
  <si>
    <t>Грубая оценка</t>
  </si>
  <si>
    <t>Первообразная</t>
  </si>
  <si>
    <t>F(20)</t>
  </si>
  <si>
    <t>Аналитический метод</t>
  </si>
  <si>
    <t>Разница</t>
  </si>
  <si>
    <t>#include &lt;stdio.h&gt;
#include &lt;time.h&gt;
#include &lt;locale.h&gt;
float func(float a3, float a2, float a1, float a0, float x)
{
	return (a3 * x * x * x + a2 * x * x + a1 * x + a0);
}
void main() 
{
	setlocale(LC_ALL, "ru-RU");
	int i;
	int n = 100;
	float a3 = 0.04;
	float a2 = 0.3;
	float a1 = -10;
	float a0 = 100;
	float A = -5;
	float B = 20;
	float h = (B - A) / n;
	float sum = 0;
	float x;
	clock_t t1 = clock();
	for (i = 0; i &lt; n; i++)
	{
		x = A + i * h;
		sum += func(a3, a2, a1, a0, x) * h;
	}
	clock_t t2 = clock();
	float dT = (float)(t2 - t1) / CLOCKS_PER_SEC;
	printf("Приближенное значение интеграла: %f\n", sum);
	printf("Время выполнения программы: %1.10f секунд\n", dT);
}</t>
  </si>
  <si>
    <t>Программа для вычисления</t>
  </si>
  <si>
    <t>Программа (с увеличенным временем)</t>
  </si>
  <si>
    <t>Задание 26. Исследование погрешностей (страница 35)</t>
  </si>
  <si>
    <t>Запустите программу численного интегрирования с разным количеством прямоугольников. Организуйте ввод количества прямоугольников через параметры командной строки. При вычислениях используйте тип float. Используйте пакетный файл и сделайте по 10 запусков программы для каждого количества прямоугольников. Зафиксируйте в отчете среднее время вычислений и уровень погрешности в процентах от теоретического значения.</t>
  </si>
  <si>
    <t>Программа для float</t>
  </si>
  <si>
    <t>Программа для double</t>
  </si>
  <si>
    <t>Таблица значений</t>
  </si>
  <si>
    <t>Тип</t>
  </si>
  <si>
    <t>float</t>
  </si>
  <si>
    <t>ничего</t>
  </si>
  <si>
    <t>double</t>
  </si>
  <si>
    <t>long double</t>
  </si>
  <si>
    <t>То же, что double</t>
  </si>
  <si>
    <t>Задание 27. Исследование погрешностей (продолжение)</t>
  </si>
  <si>
    <t>Оцените количество прямоугольников, при котором может начаться потеря точности для переменных типа float и double. Для этого определите, когда будет теряться 1, 2, 3 и т.д младших разрядов. Оцените время вычислений и тип счетчика цикла.</t>
  </si>
  <si>
    <t>Для типа float</t>
  </si>
  <si>
    <t>Для типа double</t>
  </si>
  <si>
    <t>Задание 28. Параллельное интегрирование (страница 39)</t>
  </si>
  <si>
    <t>Составьте и прогоните параллельные программы для численного интегрирования в соответствии с вариантом задания. Определите показатели эффективности распараллеливания. При возможности доведите программу до потери точности.</t>
  </si>
  <si>
    <t>Кол-во отрезков</t>
  </si>
  <si>
    <t>Кол-во потоков</t>
  </si>
  <si>
    <t>Значение интеграла</t>
  </si>
  <si>
    <t>Время выполнения</t>
  </si>
  <si>
    <t>Погрешность, %</t>
  </si>
  <si>
    <t>Ускорение</t>
  </si>
  <si>
    <t>Эффективность</t>
  </si>
  <si>
    <t>Результаты с потоками</t>
  </si>
  <si>
    <t>Количество ЦП</t>
  </si>
  <si>
    <t>Результаты с ЦП</t>
  </si>
  <si>
    <t>Задание 29. Привязка к ядрам</t>
  </si>
  <si>
    <t>01.Титульный лист</t>
  </si>
  <si>
    <t>В ходе выполнения данной работы была изучена технология программирования параллельных потоков в операционной системе Microsoft Windows. Рассмотрены основные понятия, такие как процессы и потоки, их взаимодействие с процессорами и ядрами, а также работа компилятора при создании параллельных программ. 
Также в ходе работы были исследованы проблемы «гонки» за доступ к общим данным и способы их решения с помощью критических секций.
В результате проведённой работы получены знания и навыки в области управления многопоточными приложениями, изучены способы эффективно использовать ресурсы многопроцессорных систем и навыки создания "высокопроизводительных" программ.</t>
  </si>
  <si>
    <t>Вывод</t>
  </si>
  <si>
    <t>04.Task Manager. Задание №1</t>
  </si>
  <si>
    <t>05. Конфигурация ВМ. Задание №2</t>
  </si>
  <si>
    <t>06. Проверка компилятора. Задание №3</t>
  </si>
  <si>
    <t>07. История программы. Задание №4</t>
  </si>
  <si>
    <t>08. Определение "Консоль". Задание №5</t>
  </si>
  <si>
    <t>09. HelloWorld. Задание №6</t>
  </si>
  <si>
    <t>10. CMD and HelloWorld. Задание №7</t>
  </si>
  <si>
    <t>11. Типы переменных. Задание №8</t>
  </si>
  <si>
    <t>12. Три запуска программы. Задание №9</t>
  </si>
  <si>
    <t>13. Параметры в программе. Задание №10</t>
  </si>
  <si>
    <t>14. Локализация в программе. Задание №11</t>
  </si>
  <si>
    <t>15. Локализация параметров. Задание №12</t>
  </si>
  <si>
    <t>16. Преобразование чисел. Задание №13</t>
  </si>
  <si>
    <t>17. Сумма единиц. Задание №14</t>
  </si>
  <si>
    <t>18. Сумма единиц (параметры). Задание №15</t>
  </si>
  <si>
    <t>19. Время работы программы. Задание №16</t>
  </si>
  <si>
    <t>20. Пакетная обработка. Задание №17</t>
  </si>
  <si>
    <t>21. Загрузка в Excel. Задание №18</t>
  </si>
  <si>
    <t>22. Параллельные вычисления. Задание №19</t>
  </si>
  <si>
    <t>23. Привязка процесса к ядрам. Задание №20</t>
  </si>
  <si>
    <t>24. Параллельные потоки (гонка). Задание №21</t>
  </si>
  <si>
    <t>25. Критическая секция. Задание №22</t>
  </si>
  <si>
    <t>26. Взаимодействие потоков. Задание №23</t>
  </si>
  <si>
    <t>27. Эффективность распар-ия. Задание №24</t>
  </si>
  <si>
    <t>28. Интеграл. Задание №25</t>
  </si>
  <si>
    <t>29. Исследование погрешностей. Задание №26</t>
  </si>
  <si>
    <t>30. Исследование погрешностей. Задание №27</t>
  </si>
  <si>
    <t>31. Параллельное интегрирование. Задание №28</t>
  </si>
  <si>
    <t>32. Привязка к ядрам. Задание №29</t>
  </si>
  <si>
    <t>Назад к оглавлению</t>
  </si>
  <si>
    <r>
      <rPr>
        <b/>
        <sz val="14"/>
        <color theme="1"/>
        <rFont val="Times New Roman"/>
        <family val="1"/>
        <charset val="204"/>
      </rPr>
      <t>#include &lt;windows.h&gt;</t>
    </r>
    <r>
      <rPr>
        <sz val="14"/>
        <color theme="1"/>
        <rFont val="Times New Roman"/>
        <family val="1"/>
        <charset val="204"/>
      </rPr>
      <t xml:space="preserve"> - подключает заголовочный файл Windows API, который содержит декларации для всех функций, макросов и типов данных, используемых в Windows-программировании. </t>
    </r>
    <r>
      <rPr>
        <b/>
        <sz val="14"/>
        <color theme="1"/>
        <rFont val="Times New Roman"/>
        <family val="1"/>
        <charset val="204"/>
      </rPr>
      <t xml:space="preserve">WINAPI </t>
    </r>
    <r>
      <rPr>
        <sz val="14"/>
        <color theme="1"/>
        <rFont val="Times New Roman"/>
        <family val="1"/>
        <charset val="204"/>
      </rPr>
      <t xml:space="preserve">- макрос, определяющий соглашение о вызове для функции, используемой в Windows API. </t>
    </r>
    <r>
      <rPr>
        <b/>
        <sz val="14"/>
        <color theme="1"/>
        <rFont val="Times New Roman"/>
        <family val="1"/>
        <charset val="204"/>
      </rPr>
      <t xml:space="preserve">while(1) - </t>
    </r>
    <r>
      <rPr>
        <sz val="14"/>
        <color theme="1"/>
        <rFont val="Times New Roman"/>
        <family val="1"/>
        <charset val="204"/>
      </rPr>
      <t xml:space="preserve">бесконечный цикл, который удерживает поток в активном состоянии. </t>
    </r>
    <r>
      <rPr>
        <b/>
        <sz val="14"/>
        <color theme="1"/>
        <rFont val="Times New Roman"/>
        <family val="1"/>
        <charset val="204"/>
      </rPr>
      <t xml:space="preserve">CreateThread(0, 0, (LPTHREAD_START_ROUTINE)Thread2, 0, 0, 0) - </t>
    </r>
    <r>
      <rPr>
        <sz val="14"/>
        <color theme="1"/>
        <rFont val="Times New Roman"/>
        <family val="1"/>
        <charset val="204"/>
      </rPr>
      <t xml:space="preserve">0: указатель на структуру безопасности; 0 - начальный размер стека для нового потока; (LPTHREAD_START_ROUTINE)Thread2 - указатель на функцию, которая будет выполняться в новом потоке; 0 - параметр, передаваемый в поток; 0 - флаги создания потока; 0 - указатель на идентификатор потока; </t>
    </r>
    <r>
      <rPr>
        <b/>
        <sz val="14"/>
        <color theme="1"/>
        <rFont val="Times New Roman"/>
        <family val="1"/>
        <charset val="204"/>
      </rPr>
      <t xml:space="preserve">getchar() - </t>
    </r>
    <r>
      <rPr>
        <sz val="14"/>
        <color theme="1"/>
        <rFont val="Times New Roman"/>
        <family val="1"/>
        <charset val="204"/>
      </rPr>
      <t>функция, для ожидания ввода символа с клавиатуры.</t>
    </r>
  </si>
  <si>
    <t>по дисциплине "Высокопроизводительные автоматизированные системы"</t>
  </si>
  <si>
    <t>Выполнила:</t>
  </si>
  <si>
    <t>ст. гр. ЭАС-513С</t>
  </si>
  <si>
    <t>Жданова Э. В.</t>
  </si>
  <si>
    <t>Проверила:</t>
  </si>
  <si>
    <t>ст. преподаватель каф. АСУ</t>
  </si>
  <si>
    <t>Ишмухаметова Л. К.</t>
  </si>
  <si>
    <t>Уфа 2025</t>
  </si>
  <si>
    <t>Исхо́дный текст программы</t>
  </si>
  <si>
    <t>Запустите Task Manager (Диспетчер задач) и определите следующие параметры:
— число виртуальных процессоров;
— размер доступной оперативной памяти;
— число выполняемых процессов;
— число потоков — общее и в каждом процессе;
— уровень загрузки процессора в целом и каждого виртуального процессора.</t>
  </si>
  <si>
    <t>browser.exe - 471</t>
  </si>
  <si>
    <t>EXCEL.EXE - 129</t>
  </si>
  <si>
    <t>Диспетчер задач - 43</t>
  </si>
  <si>
    <t>9. ЦП8</t>
  </si>
  <si>
    <t>10. ЦП9</t>
  </si>
  <si>
    <t>11. ЦП10</t>
  </si>
  <si>
    <t>12. ЦП11</t>
  </si>
  <si>
    <t>AMD Ryzen 5 6600H with Radeon Graphics (3.30 GHz)</t>
  </si>
  <si>
    <t>Windows 11 Pro</t>
  </si>
  <si>
    <t>819,2 МБ</t>
  </si>
  <si>
    <t>16 588,8 МБ</t>
  </si>
  <si>
    <t>19.44.35217</t>
  </si>
  <si>
    <t>Русский</t>
  </si>
  <si>
    <t>#include &lt;stdio.h&gt;
#include &lt;cstdlib&gt;
void main(int argc, char* argv[])
{
	int Ns = atoi(argv[1]);
	printf("Ns=%d\n", Ns);
	int S = 0;
	for (int i = 0; i &lt; Ns; i++) S = S + 1;
	printf("S=%d\n", S);
}</t>
  </si>
  <si>
    <t>C:\Users\eva04\source\repos\Location\L17\Release\L17.exe 20000
C:\Users\eva04\source\repos\Location\L18\Release\L18.exe 50000
C:\Users\eva04\source\repos\Location\L19\Release\L19.exe 100000
pause</t>
  </si>
  <si>
    <t>Создали и запустили программу по созданию второго потока. Запустили Диспетчер задач и убедились, что в ней присутствует два потока.</t>
  </si>
  <si>
    <t>#include &lt;windows.h&gt;						
#include &lt;stdio.h&gt;						
#include &lt;stdlib.h&gt;						
#include &lt;time.h&gt;						
#define NTh 20						
#define Ns 1000000			
int S = 0;
void WINAPI ThreadProc()
{
	int i;
	for (i = 0; i &lt; Ns; i++)
	{
		S = S + 1;
	}
}
void main()
{
	float dT;
	clock_t t1, t2;
	HANDLE Thread[NTh];
	t1 = clock();
	for (int i = 0; i &lt; NTh; i++)
		Thread[i] = CreateThread(0, 0, (LPTHREAD_START_ROUTINE)ThreadProc, 0, 0, 0);
	WaitForMultipleObjects(NTh, Thread, TRUE, INFINITE);
	t2 = clock();
	dT = (float)(t2 - t1) / CLOCKS_PER_SEC;
	printf("S = %d\nError = %d\ndT = %5.10f s\n", S, Ns * NTh - S, dT);
}</t>
  </si>
  <si>
    <t>Номер зачетной книжки: 21130060 - вариант 10</t>
  </si>
  <si>
    <t>F(-10)</t>
  </si>
  <si>
    <t>#include &lt;stdio.h&gt;
#include &lt;time.h&gt;
#include &lt;locale.h&gt;
double func(double a3, double a2, double a1, double a0, double x)
{
	return (a3 * x * x * x + a2 * x * x + a1 * x + a0);
}
void main()
{
	setlocale(LC_ALL, "ru-RU");
	long long i;
	long long n = 5000000000;
	double a3 = 0.06;
	double a2 = 0.3;
	double a1 = -8;
	double a0 = 110;
	double A = -10;
	double B = 20;
	double h = (B - A) / n; //шаг интегрирования 
	double sum = 0;
	double x;
	clock_t t1 = clock();
	for (i = 0; i &lt; n; i++)
	{
		x = A + i * h;
		sum += func(a3, a2, a1, a0, x) * h;
	}
	clock_t t2 = clock();
	double dT = (double)(t2 - t1) / CLOCKS_PER_SEC;
	printf("Приближенное значение интеграла: %f\n", sum);
	printf("Время выполнения программы: %1.10f секунд\n", dT);
}</t>
  </si>
  <si>
    <t>#include &lt;stdio.h&gt;
#include &lt;time.h&gt;
#include &lt;locale.h&gt;
#include &lt;cstdlib&gt;
float func(float a3, float a2, float a1, float a0, float x)
{
	return (a3 * x * x * x + a2 * x * x + a1 * x + a0);
}
void main(int argc, char* argv[])
{
	setlocale(LC_ALL, "ru-RU");
	long long i;
	long long n;
	float value_integral = 5250;
	n = atoll(argv[1]);
	float a3 = 0.06;
	float a2 = 0.3;
	float a1 = -8;
	float a0 = 110;
	float A = -10;
	float B = 20;
	float h = (B - A) / n; //шаг интегрирования 
	float sum = 0;
	float x;
	clock_t t1 = clock();
	for (i = 0; i &lt; n; i++)
	{
		x = A + i * h;
		sum += func(a3, a2, a1, a0, x) * h;
	}
	clock_t t2 = clock();
	float dT = (float)(t2 - t1) / CLOCKS_PER_SEC;
	float error = (sum / value_integral) * 100;
	float error1 = 100 - error;
	printf("Приближенное значение интеграла: %f\n", sum);
	printf("Время выполнения программы: %1.10f секунд\n", dT);
	printf("Значение погрешности: %1.10f %", error1);
}</t>
  </si>
  <si>
    <t>50/50000</t>
  </si>
  <si>
    <t>#include &lt;stdio.h&gt;
#include &lt;time.h&gt;
#include &lt;locale.h&gt;
#include &lt;cstdlib&gt;
double func(double a3, double a2, double a1, double a0, double x)
{
	return (a3 * x * x * x + a2 * x * x + a1 * x + a0);
}
void main(int argc, char* argv[])
{
	setlocale(LC_ALL, "ru-RU");
	long long i;
	long long n;
	float value_integral = 5250;
	n = atoll(argv[1]);
	double a3 = 0.06;
	double a2 = 0.3;
	double a1 = -8;
	double a0 = 110;
	double A = -10;
	double B = 20;
	double h = (B - A) / n; //шаг интегрирования 
	double sum = 0;
	double x;
	clock_t t1 = clock();
	for (i = 0; i &lt; n; i++)
	{
		x = A + i * h;
		sum += func(a3, a2, a1, a0, x) * h;
	}
	clock_t t2 = clock();
	double dT = (double)(t2 - t1) / CLOCKS_PER_SEC;
	double error = (sum / value_integral) * 100;
	double error1 = 100 - error;
	printf("Приближенное значение интеграла: %f\n", sum);
	printf("Время выполнения программы: %1.10f секунд\n", dT);
	printf("Значение погрешности: %1.10f %", error1);
}</t>
  </si>
  <si>
    <t>50/50000 (пятнадцать цифр)</t>
  </si>
  <si>
    <t>№</t>
  </si>
  <si>
    <t>Количество потоков (p)</t>
  </si>
  <si>
    <t>1.000</t>
  </si>
  <si>
    <t>1.539</t>
  </si>
  <si>
    <t>0.770</t>
  </si>
  <si>
    <t>2.128</t>
  </si>
  <si>
    <t>0.709</t>
  </si>
  <si>
    <t>2.934</t>
  </si>
  <si>
    <t>0.733</t>
  </si>
  <si>
    <t>2.926</t>
  </si>
  <si>
    <t>0.585</t>
  </si>
  <si>
    <t>2.931</t>
  </si>
  <si>
    <t>0.488</t>
  </si>
  <si>
    <t>2.936</t>
  </si>
  <si>
    <t>0.419</t>
  </si>
  <si>
    <t>0.367</t>
  </si>
  <si>
    <t>Эффективность (Ep = Sp / p)</t>
  </si>
  <si>
    <t>Ускорение (Sp = T1 / Tp)</t>
  </si>
  <si>
    <t>Время выполнения программы (Tp), с</t>
  </si>
  <si>
    <t>Младшие разряды начинают теряться примерно при 60000 прямоугольниках, далее точность начинает уменьшаться.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</si>
</sst>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1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  <charset val="204"/>
    </font>
    <font>
      <u/>
      <sz val="14"/>
      <color theme="10"/>
      <name val="Times New Roman"/>
      <family val="1"/>
      <charset val="204"/>
    </font>
    <font>
      <sz val="8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sz val="14"/>
      <color rgb="FF202122"/>
      <name val="Times New Roman"/>
      <family val="1"/>
      <charset val="204"/>
    </font>
    <font>
      <sz val="12"/>
      <color theme="1"/>
      <name val="Inherit"/>
    </font>
    <font>
      <sz val="14"/>
      <color rgb="FF000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1">
    <xf numFmtId="0" fontId="0" fillId="0" borderId="0" xfId="0"/>
    <xf numFmtId="0" fontId="2" fillId="0" borderId="0" xfId="0" applyFont="1"/>
    <xf numFmtId="0" fontId="3" fillId="0" borderId="0" xfId="1" quotePrefix="1" applyFont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center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2" fillId="0" borderId="1" xfId="0" applyFont="1" applyBorder="1" applyAlignment="1">
      <alignment horizontal="right"/>
    </xf>
    <xf numFmtId="0" fontId="5" fillId="0" borderId="0" xfId="0" applyFont="1"/>
    <xf numFmtId="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6" fillId="0" borderId="0" xfId="0" applyFont="1" applyAlignment="1">
      <alignment vertical="top" wrapText="1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top"/>
    </xf>
    <xf numFmtId="0" fontId="2" fillId="0" borderId="3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6" xfId="0" applyFont="1" applyBorder="1"/>
    <xf numFmtId="0" fontId="2" fillId="0" borderId="7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" fillId="0" borderId="10" xfId="0" applyFont="1" applyBorder="1"/>
    <xf numFmtId="0" fontId="2" fillId="0" borderId="12" xfId="0" applyFont="1" applyBorder="1"/>
    <xf numFmtId="0" fontId="0" fillId="0" borderId="0" xfId="0" applyNumberFormat="1"/>
    <xf numFmtId="0" fontId="9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2" fillId="0" borderId="13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 wrapText="1"/>
    </xf>
    <xf numFmtId="2" fontId="2" fillId="0" borderId="20" xfId="0" applyNumberFormat="1" applyFont="1" applyBorder="1" applyAlignment="1">
      <alignment horizontal="left" vertical="top" wrapText="1"/>
    </xf>
    <xf numFmtId="2" fontId="2" fillId="0" borderId="21" xfId="0" applyNumberFormat="1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22" xfId="0" applyFont="1" applyBorder="1" applyAlignment="1">
      <alignment horizontal="left" vertical="top" wrapText="1"/>
    </xf>
    <xf numFmtId="0" fontId="2" fillId="0" borderId="23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" xfId="0" applyFont="1" applyBorder="1"/>
    <xf numFmtId="0" fontId="2" fillId="0" borderId="14" xfId="0" applyFont="1" applyBorder="1" applyAlignment="1">
      <alignment horizontal="left" vertical="top" wrapText="1"/>
    </xf>
    <xf numFmtId="0" fontId="5" fillId="0" borderId="24" xfId="0" applyFont="1" applyFill="1" applyBorder="1" applyAlignment="1">
      <alignment horizontal="center" vertical="center"/>
    </xf>
    <xf numFmtId="0" fontId="3" fillId="0" borderId="24" xfId="1" applyFont="1" applyFill="1" applyBorder="1"/>
    <xf numFmtId="0" fontId="2" fillId="0" borderId="24" xfId="0" applyFont="1" applyFill="1" applyBorder="1"/>
    <xf numFmtId="0" fontId="1" fillId="0" borderId="0" xfId="1" quotePrefix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vertical="top" wrapText="1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/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 wrapText="1"/>
    </xf>
    <xf numFmtId="0" fontId="2" fillId="0" borderId="0" xfId="0" applyFont="1" applyAlignment="1"/>
    <xf numFmtId="0" fontId="2" fillId="0" borderId="9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 wrapText="1"/>
    </xf>
    <xf numFmtId="0" fontId="2" fillId="0" borderId="14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13" fillId="0" borderId="0" xfId="0" applyFont="1"/>
    <xf numFmtId="0" fontId="2" fillId="0" borderId="25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left" vertical="top" wrapText="1"/>
    </xf>
    <xf numFmtId="0" fontId="2" fillId="0" borderId="26" xfId="0" applyFont="1" applyBorder="1" applyAlignment="1">
      <alignment horizontal="left" vertical="top" wrapText="1"/>
    </xf>
    <xf numFmtId="164" fontId="2" fillId="0" borderId="1" xfId="0" applyNumberFormat="1" applyFont="1" applyBorder="1" applyAlignment="1">
      <alignment horizontal="left" vertical="top" wrapText="1"/>
    </xf>
    <xf numFmtId="164" fontId="2" fillId="0" borderId="14" xfId="0" applyNumberFormat="1" applyFont="1" applyBorder="1" applyAlignment="1">
      <alignment horizontal="left" vertical="top" wrapText="1"/>
    </xf>
    <xf numFmtId="164" fontId="2" fillId="0" borderId="0" xfId="0" applyNumberFormat="1" applyFont="1" applyBorder="1" applyAlignment="1">
      <alignment horizontal="left" vertical="top" wrapText="1"/>
    </xf>
    <xf numFmtId="0" fontId="2" fillId="0" borderId="27" xfId="0" applyFont="1" applyBorder="1" applyAlignment="1">
      <alignment horizontal="left" vertical="top" wrapText="1"/>
    </xf>
    <xf numFmtId="0" fontId="2" fillId="0" borderId="28" xfId="0" applyFont="1" applyBorder="1" applyAlignment="1">
      <alignment horizontal="left" vertical="top" wrapText="1"/>
    </xf>
    <xf numFmtId="164" fontId="2" fillId="0" borderId="28" xfId="0" applyNumberFormat="1" applyFont="1" applyBorder="1" applyAlignment="1">
      <alignment horizontal="left" vertical="top" wrapText="1"/>
    </xf>
    <xf numFmtId="0" fontId="2" fillId="0" borderId="29" xfId="0" applyFont="1" applyBorder="1" applyAlignment="1">
      <alignment horizontal="left" vertical="top" wrapText="1"/>
    </xf>
    <xf numFmtId="0" fontId="2" fillId="0" borderId="30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32" xfId="0" applyFont="1" applyBorder="1" applyAlignment="1">
      <alignment horizontal="left" vertical="top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0" borderId="9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1" fillId="0" borderId="0" xfId="0" applyFont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4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0" borderId="22" xfId="0" applyFont="1" applyBorder="1" applyAlignment="1">
      <alignment horizontal="center" vertical="top" wrapText="1"/>
    </xf>
    <xf numFmtId="0" fontId="2" fillId="0" borderId="23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2" fillId="0" borderId="1" xfId="0" applyFont="1" applyBorder="1" applyAlignment="1">
      <alignment horizontal="center"/>
    </xf>
    <xf numFmtId="0" fontId="2" fillId="0" borderId="22" xfId="0" applyFont="1" applyBorder="1" applyAlignment="1">
      <alignment horizontal="left" vertical="top" wrapText="1"/>
    </xf>
    <xf numFmtId="0" fontId="2" fillId="0" borderId="0" xfId="0" applyFont="1"/>
    <xf numFmtId="0" fontId="0" fillId="0" borderId="0" xfId="0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Вариант </a:t>
            </a:r>
            <a:r>
              <a:rPr lang="en-US"/>
              <a:t>10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Вариант 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'28. Интеграл'!$B$4:$B$55</c:f>
              <c:numCache>
                <c:formatCode>General</c:formatCode>
                <c:ptCount val="52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  <c:pt idx="21">
                  <c:v>11</c:v>
                </c:pt>
                <c:pt idx="22">
                  <c:v>12</c:v>
                </c:pt>
                <c:pt idx="23">
                  <c:v>13</c:v>
                </c:pt>
                <c:pt idx="24">
                  <c:v>14</c:v>
                </c:pt>
                <c:pt idx="25">
                  <c:v>15</c:v>
                </c:pt>
                <c:pt idx="26">
                  <c:v>16</c:v>
                </c:pt>
                <c:pt idx="27">
                  <c:v>17</c:v>
                </c:pt>
                <c:pt idx="28">
                  <c:v>18</c:v>
                </c:pt>
                <c:pt idx="29">
                  <c:v>19</c:v>
                </c:pt>
                <c:pt idx="30">
                  <c:v>20</c:v>
                </c:pt>
              </c:numCache>
            </c:numRef>
          </c:xVal>
          <c:yVal>
            <c:numRef>
              <c:f>'28. Интеграл'!$A$4:$A$55</c:f>
              <c:numCache>
                <c:formatCode>General</c:formatCode>
                <c:ptCount val="52"/>
                <c:pt idx="0">
                  <c:v>160</c:v>
                </c:pt>
                <c:pt idx="1">
                  <c:v>162.56</c:v>
                </c:pt>
                <c:pt idx="2">
                  <c:v>162.48000000000002</c:v>
                </c:pt>
                <c:pt idx="3">
                  <c:v>160.12</c:v>
                </c:pt>
                <c:pt idx="4">
                  <c:v>155.84</c:v>
                </c:pt>
                <c:pt idx="5">
                  <c:v>150</c:v>
                </c:pt>
                <c:pt idx="6">
                  <c:v>142.96</c:v>
                </c:pt>
                <c:pt idx="7">
                  <c:v>135.07999999999998</c:v>
                </c:pt>
                <c:pt idx="8">
                  <c:v>126.72</c:v>
                </c:pt>
                <c:pt idx="9">
                  <c:v>118.24</c:v>
                </c:pt>
                <c:pt idx="10">
                  <c:v>110</c:v>
                </c:pt>
                <c:pt idx="11">
                  <c:v>102.36</c:v>
                </c:pt>
                <c:pt idx="12">
                  <c:v>95.68</c:v>
                </c:pt>
                <c:pt idx="13">
                  <c:v>90.32</c:v>
                </c:pt>
                <c:pt idx="14">
                  <c:v>86.64</c:v>
                </c:pt>
                <c:pt idx="15">
                  <c:v>85</c:v>
                </c:pt>
                <c:pt idx="16">
                  <c:v>85.759999999999991</c:v>
                </c:pt>
                <c:pt idx="17">
                  <c:v>89.28</c:v>
                </c:pt>
                <c:pt idx="18">
                  <c:v>95.92</c:v>
                </c:pt>
                <c:pt idx="19">
                  <c:v>106.03999999999999</c:v>
                </c:pt>
                <c:pt idx="20">
                  <c:v>120</c:v>
                </c:pt>
                <c:pt idx="21">
                  <c:v>138.16</c:v>
                </c:pt>
                <c:pt idx="22">
                  <c:v>160.88</c:v>
                </c:pt>
                <c:pt idx="23">
                  <c:v>188.51999999999998</c:v>
                </c:pt>
                <c:pt idx="24">
                  <c:v>221.44</c:v>
                </c:pt>
                <c:pt idx="25">
                  <c:v>260</c:v>
                </c:pt>
                <c:pt idx="26">
                  <c:v>304.56</c:v>
                </c:pt>
                <c:pt idx="27">
                  <c:v>355.47999999999996</c:v>
                </c:pt>
                <c:pt idx="28">
                  <c:v>413.11999999999995</c:v>
                </c:pt>
                <c:pt idx="29">
                  <c:v>477.83999999999992</c:v>
                </c:pt>
                <c:pt idx="30">
                  <c:v>550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88-4CCE-9671-E58733AC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678783"/>
        <c:axId val="608680031"/>
      </c:scatterChart>
      <c:valAx>
        <c:axId val="608678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8680031"/>
        <c:crosses val="autoZero"/>
        <c:crossBetween val="midCat"/>
      </c:valAx>
      <c:valAx>
        <c:axId val="60868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y(x)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8678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4" Type="http://schemas.openxmlformats.org/officeDocument/2006/relationships/image" Target="../media/image2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chart" Target="../charts/chart1.xml"/><Relationship Id="rId1" Type="http://schemas.openxmlformats.org/officeDocument/2006/relationships/image" Target="../media/image29.png"/><Relationship Id="rId4" Type="http://schemas.openxmlformats.org/officeDocument/2006/relationships/image" Target="../media/image3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3.png"/><Relationship Id="rId1" Type="http://schemas.openxmlformats.org/officeDocument/2006/relationships/image" Target="../media/image32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65314</xdr:colOff>
      <xdr:row>12</xdr:row>
      <xdr:rowOff>43543</xdr:rowOff>
    </xdr:from>
    <xdr:to>
      <xdr:col>4</xdr:col>
      <xdr:colOff>226170</xdr:colOff>
      <xdr:row>22</xdr:row>
      <xdr:rowOff>77360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63044DF6-21BF-45A9-8F62-06509BFD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71800" y="5301343"/>
          <a:ext cx="5473084" cy="23198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6</xdr:row>
      <xdr:rowOff>12954</xdr:rowOff>
    </xdr:from>
    <xdr:to>
      <xdr:col>4</xdr:col>
      <xdr:colOff>515560</xdr:colOff>
      <xdr:row>8</xdr:row>
      <xdr:rowOff>181096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68D655-7A33-4C78-A448-8D0C19A5A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127754"/>
          <a:ext cx="6253420" cy="6253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2</xdr:row>
      <xdr:rowOff>228374</xdr:rowOff>
    </xdr:from>
    <xdr:to>
      <xdr:col>4</xdr:col>
      <xdr:colOff>283292</xdr:colOff>
      <xdr:row>9</xdr:row>
      <xdr:rowOff>7620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7E2BCA69-B174-44C6-9543-00929CC10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24200" y="685574"/>
          <a:ext cx="3003632" cy="137944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224130</xdr:rowOff>
    </xdr:from>
    <xdr:to>
      <xdr:col>9</xdr:col>
      <xdr:colOff>243875</xdr:colOff>
      <xdr:row>11</xdr:row>
      <xdr:rowOff>26774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BA063667-D18B-4AFA-B88B-F0286A522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052930"/>
          <a:ext cx="9136415" cy="4884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453702</xdr:rowOff>
    </xdr:from>
    <xdr:to>
      <xdr:col>2</xdr:col>
      <xdr:colOff>445052</xdr:colOff>
      <xdr:row>21</xdr:row>
      <xdr:rowOff>50267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C1C35BB-80BD-4E8C-B29E-0E176EA64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2302"/>
          <a:ext cx="5687612" cy="352848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3223260</xdr:colOff>
      <xdr:row>16</xdr:row>
      <xdr:rowOff>4316</xdr:rowOff>
    </xdr:from>
    <xdr:to>
      <xdr:col>8</xdr:col>
      <xdr:colOff>121247</xdr:colOff>
      <xdr:row>23</xdr:row>
      <xdr:rowOff>17439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3CD4B47D-5C9A-4DD4-BB48-8C2715BCD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3260" y="3661916"/>
          <a:ext cx="5424767" cy="129328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</xdr:colOff>
      <xdr:row>26</xdr:row>
      <xdr:rowOff>152630</xdr:rowOff>
    </xdr:from>
    <xdr:to>
      <xdr:col>8</xdr:col>
      <xdr:colOff>81326</xdr:colOff>
      <xdr:row>34</xdr:row>
      <xdr:rowOff>91785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1EC0F457-D28C-4F8A-B0D7-35BA149F2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68980" y="5639030"/>
          <a:ext cx="5339126" cy="1402195"/>
        </a:xfrm>
        <a:prstGeom prst="rect">
          <a:avLst/>
        </a:prstGeom>
      </xdr:spPr>
    </xdr:pic>
    <xdr:clientData/>
  </xdr:twoCellAnchor>
  <xdr:twoCellAnchor editAs="oneCell">
    <xdr:from>
      <xdr:col>0</xdr:col>
      <xdr:colOff>3246120</xdr:colOff>
      <xdr:row>1</xdr:row>
      <xdr:rowOff>20001</xdr:rowOff>
    </xdr:from>
    <xdr:to>
      <xdr:col>12</xdr:col>
      <xdr:colOff>295138</xdr:colOff>
      <xdr:row>13</xdr:row>
      <xdr:rowOff>181495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11991EA0-93F7-4F3E-A543-7A2911F49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46120" y="202881"/>
          <a:ext cx="8014198" cy="235605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6796</xdr:colOff>
      <xdr:row>4</xdr:row>
      <xdr:rowOff>0</xdr:rowOff>
    </xdr:from>
    <xdr:to>
      <xdr:col>4</xdr:col>
      <xdr:colOff>300304</xdr:colOff>
      <xdr:row>12</xdr:row>
      <xdr:rowOff>40410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753AE251-AC81-40B1-BBCB-8FBAD42CA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5636" y="3444240"/>
          <a:ext cx="5619888" cy="1869210"/>
        </a:xfrm>
        <a:prstGeom prst="rect">
          <a:avLst/>
        </a:prstGeom>
      </xdr:spPr>
    </xdr:pic>
    <xdr:clientData/>
  </xdr:twoCellAnchor>
  <xdr:twoCellAnchor editAs="oneCell">
    <xdr:from>
      <xdr:col>0</xdr:col>
      <xdr:colOff>16888</xdr:colOff>
      <xdr:row>4</xdr:row>
      <xdr:rowOff>0</xdr:rowOff>
    </xdr:from>
    <xdr:to>
      <xdr:col>0</xdr:col>
      <xdr:colOff>5686236</xdr:colOff>
      <xdr:row>10</xdr:row>
      <xdr:rowOff>144780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A58B96A1-E71A-4399-AEAB-E94D0D153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88" y="3444240"/>
          <a:ext cx="5669348" cy="151638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42983</xdr:colOff>
      <xdr:row>2</xdr:row>
      <xdr:rowOff>38100</xdr:rowOff>
    </xdr:from>
    <xdr:to>
      <xdr:col>6</xdr:col>
      <xdr:colOff>448977</xdr:colOff>
      <xdr:row>14</xdr:row>
      <xdr:rowOff>116616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B8887997-800B-4B52-B8BD-9351E4335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7663" y="1638300"/>
          <a:ext cx="7225894" cy="228069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2506980</xdr:colOff>
      <xdr:row>2</xdr:row>
      <xdr:rowOff>30480</xdr:rowOff>
    </xdr:from>
    <xdr:to>
      <xdr:col>8</xdr:col>
      <xdr:colOff>50623</xdr:colOff>
      <xdr:row>9</xdr:row>
      <xdr:rowOff>104970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7C29283E-B864-4B3F-8AC9-85D2F430C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06980" y="2773680"/>
          <a:ext cx="7830643" cy="14003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</xdr:colOff>
      <xdr:row>2</xdr:row>
      <xdr:rowOff>19304</xdr:rowOff>
    </xdr:from>
    <xdr:to>
      <xdr:col>2</xdr:col>
      <xdr:colOff>203007</xdr:colOff>
      <xdr:row>13</xdr:row>
      <xdr:rowOff>164524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FDC0C70-5F18-4A66-8BF0-08ED2238A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0" y="3166364"/>
          <a:ext cx="4127307" cy="265982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3104</xdr:rowOff>
    </xdr:from>
    <xdr:to>
      <xdr:col>3</xdr:col>
      <xdr:colOff>204866</xdr:colOff>
      <xdr:row>10</xdr:row>
      <xdr:rowOff>83820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CE52A3C2-29F1-4AAE-A98C-11659E347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49880" y="2746304"/>
          <a:ext cx="4441586" cy="190951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3723</xdr:colOff>
      <xdr:row>1</xdr:row>
      <xdr:rowOff>2732314</xdr:rowOff>
    </xdr:from>
    <xdr:to>
      <xdr:col>8</xdr:col>
      <xdr:colOff>54123</xdr:colOff>
      <xdr:row>7</xdr:row>
      <xdr:rowOff>76402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7806F04C-B132-4C84-8C8F-28475DE8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9952" y="2960914"/>
          <a:ext cx="6418542" cy="123028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11</xdr:col>
      <xdr:colOff>429833</xdr:colOff>
      <xdr:row>10</xdr:row>
      <xdr:rowOff>123938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4544CEE-FF8E-4AB3-81CE-FF57694EE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26229" y="4343400"/>
          <a:ext cx="8659433" cy="8097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4602253</xdr:rowOff>
    </xdr:from>
    <xdr:to>
      <xdr:col>2</xdr:col>
      <xdr:colOff>0</xdr:colOff>
      <xdr:row>3</xdr:row>
      <xdr:rowOff>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36815EC-95E1-45F1-8482-A301592C7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10543" y="5070339"/>
          <a:ext cx="3635828" cy="1156290"/>
        </a:xfrm>
        <a:prstGeom prst="rect">
          <a:avLst/>
        </a:prstGeom>
      </xdr:spPr>
    </xdr:pic>
    <xdr:clientData/>
  </xdr:twoCellAnchor>
  <xdr:twoCellAnchor editAs="oneCell">
    <xdr:from>
      <xdr:col>1</xdr:col>
      <xdr:colOff>10886</xdr:colOff>
      <xdr:row>7</xdr:row>
      <xdr:rowOff>897197</xdr:rowOff>
    </xdr:from>
    <xdr:to>
      <xdr:col>3</xdr:col>
      <xdr:colOff>1270615</xdr:colOff>
      <xdr:row>13</xdr:row>
      <xdr:rowOff>144467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1F52DF87-F385-4DCF-A5DA-F936019E2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429" y="8092654"/>
          <a:ext cx="6071215" cy="1315556"/>
        </a:xfrm>
        <a:prstGeom prst="rect">
          <a:avLst/>
        </a:prstGeom>
      </xdr:spPr>
    </xdr:pic>
    <xdr:clientData/>
  </xdr:twoCellAnchor>
  <xdr:twoCellAnchor editAs="oneCell">
    <xdr:from>
      <xdr:col>4</xdr:col>
      <xdr:colOff>29505</xdr:colOff>
      <xdr:row>1</xdr:row>
      <xdr:rowOff>32657</xdr:rowOff>
    </xdr:from>
    <xdr:to>
      <xdr:col>10</xdr:col>
      <xdr:colOff>175299</xdr:colOff>
      <xdr:row>1</xdr:row>
      <xdr:rowOff>1835979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A87E31CE-6883-4D57-A09A-C023E5F8D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476" y="500743"/>
          <a:ext cx="5403594" cy="1803322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</xdr:colOff>
      <xdr:row>2</xdr:row>
      <xdr:rowOff>9728</xdr:rowOff>
    </xdr:from>
    <xdr:to>
      <xdr:col>10</xdr:col>
      <xdr:colOff>449580</xdr:colOff>
      <xdr:row>2</xdr:row>
      <xdr:rowOff>914400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DF4484AB-D9F6-4712-B40E-7F4D45864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39300" y="5084648"/>
          <a:ext cx="5715000" cy="904672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1</xdr:row>
      <xdr:rowOff>1101524</xdr:rowOff>
    </xdr:from>
    <xdr:to>
      <xdr:col>2</xdr:col>
      <xdr:colOff>3528</xdr:colOff>
      <xdr:row>8</xdr:row>
      <xdr:rowOff>101461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C23981B7-74EE-4BD7-92B0-53C83FDF8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5080" y="1558724"/>
          <a:ext cx="5581368" cy="170503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108857</xdr:colOff>
      <xdr:row>1</xdr:row>
      <xdr:rowOff>84667</xdr:rowOff>
    </xdr:from>
    <xdr:to>
      <xdr:col>10</xdr:col>
      <xdr:colOff>60477</xdr:colOff>
      <xdr:row>1</xdr:row>
      <xdr:rowOff>544285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4BB82D1-D292-4D43-B39C-71771601A5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21241" b="-3882"/>
        <a:stretch/>
      </xdr:blipFill>
      <xdr:spPr>
        <a:xfrm>
          <a:off x="8321524" y="774096"/>
          <a:ext cx="7607905" cy="459618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2</xdr:row>
      <xdr:rowOff>96761</xdr:rowOff>
    </xdr:from>
    <xdr:to>
      <xdr:col>9</xdr:col>
      <xdr:colOff>580572</xdr:colOff>
      <xdr:row>2</xdr:row>
      <xdr:rowOff>411237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489C7951-B940-4316-BFC8-C5FCB913B1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1857" b="8584"/>
        <a:stretch/>
      </xdr:blipFill>
      <xdr:spPr>
        <a:xfrm>
          <a:off x="8212668" y="5575904"/>
          <a:ext cx="7607904" cy="31447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2121644</xdr:colOff>
      <xdr:row>9</xdr:row>
      <xdr:rowOff>33129</xdr:rowOff>
    </xdr:from>
    <xdr:to>
      <xdr:col>4</xdr:col>
      <xdr:colOff>154923</xdr:colOff>
      <xdr:row>17</xdr:row>
      <xdr:rowOff>89126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7730278A-72F7-4CBA-B5CC-AC6D5D767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1644" y="4187686"/>
          <a:ext cx="3685331" cy="2136588"/>
        </a:xfrm>
        <a:prstGeom prst="rect">
          <a:avLst/>
        </a:prstGeom>
      </xdr:spPr>
    </xdr:pic>
    <xdr:clientData/>
  </xdr:twoCellAnchor>
  <xdr:twoCellAnchor editAs="oneCell">
    <xdr:from>
      <xdr:col>0</xdr:col>
      <xdr:colOff>2118142</xdr:colOff>
      <xdr:row>1</xdr:row>
      <xdr:rowOff>1292201</xdr:rowOff>
    </xdr:from>
    <xdr:to>
      <xdr:col>3</xdr:col>
      <xdr:colOff>450574</xdr:colOff>
      <xdr:row>9</xdr:row>
      <xdr:rowOff>20450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2677511E-5339-491F-A682-035EC4390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8142" y="1981314"/>
          <a:ext cx="3361632" cy="219369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3007996</xdr:colOff>
      <xdr:row>6</xdr:row>
      <xdr:rowOff>60960</xdr:rowOff>
    </xdr:from>
    <xdr:to>
      <xdr:col>2</xdr:col>
      <xdr:colOff>305782</xdr:colOff>
      <xdr:row>18</xdr:row>
      <xdr:rowOff>80757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598C5249-F18C-4F32-92DF-D11321E3B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07996" y="6629400"/>
          <a:ext cx="3805266" cy="276299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488</xdr:colOff>
      <xdr:row>1</xdr:row>
      <xdr:rowOff>4625340</xdr:rowOff>
    </xdr:from>
    <xdr:to>
      <xdr:col>2</xdr:col>
      <xdr:colOff>673423</xdr:colOff>
      <xdr:row>9</xdr:row>
      <xdr:rowOff>30874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5ACEB72-51AB-45DC-BE9D-F2808280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0368" y="5082540"/>
          <a:ext cx="4140035" cy="169965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20692</xdr:colOff>
      <xdr:row>2</xdr:row>
      <xdr:rowOff>43815</xdr:rowOff>
    </xdr:from>
    <xdr:to>
      <xdr:col>1</xdr:col>
      <xdr:colOff>4237692</xdr:colOff>
      <xdr:row>8</xdr:row>
      <xdr:rowOff>185268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CD99C20A-2791-4902-AD1A-3A8CCE35A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1467" y="5473065"/>
          <a:ext cx="4217000" cy="209407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495299</xdr:colOff>
      <xdr:row>3</xdr:row>
      <xdr:rowOff>25213</xdr:rowOff>
    </xdr:from>
    <xdr:to>
      <xdr:col>8</xdr:col>
      <xdr:colOff>81765</xdr:colOff>
      <xdr:row>7</xdr:row>
      <xdr:rowOff>158563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2D827B39-8FA2-4D91-986D-D738381F7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57624" y="949138"/>
          <a:ext cx="3729841" cy="1047750"/>
        </a:xfrm>
        <a:prstGeom prst="rect">
          <a:avLst/>
        </a:prstGeom>
      </xdr:spPr>
    </xdr:pic>
    <xdr:clientData/>
  </xdr:twoCellAnchor>
  <xdr:twoCellAnchor>
    <xdr:from>
      <xdr:col>2</xdr:col>
      <xdr:colOff>5602</xdr:colOff>
      <xdr:row>9</xdr:row>
      <xdr:rowOff>6722</xdr:rowOff>
    </xdr:from>
    <xdr:to>
      <xdr:col>12</xdr:col>
      <xdr:colOff>515471</xdr:colOff>
      <xdr:row>24</xdr:row>
      <xdr:rowOff>156882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B3B771A-F303-48F0-A67B-97E9B1208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14179</xdr:colOff>
      <xdr:row>29</xdr:row>
      <xdr:rowOff>8574</xdr:rowOff>
    </xdr:from>
    <xdr:ext cx="4168962" cy="6176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A2C7517A-B9EF-441B-858B-A3CF7055FB50}"/>
                </a:ext>
              </a:extLst>
            </xdr:cNvPr>
            <xdr:cNvSpPr txBox="1"/>
          </xdr:nvSpPr>
          <xdr:spPr>
            <a:xfrm>
              <a:off x="3376504" y="6876099"/>
              <a:ext cx="4168962" cy="6176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b="0" i="1">
                        <a:latin typeface="Cambria Math" panose="02040503050406030204" pitchFamily="18" charset="0"/>
                      </a:rPr>
                      <m:t>𝐹</m:t>
                    </m:r>
                    <m:d>
                      <m:d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0.0</m:t>
                        </m:r>
                        <m:r>
                          <a:rPr lang="ru-RU" sz="2000" b="0" i="1">
                            <a:latin typeface="Cambria Math" panose="02040503050406030204" pitchFamily="18" charset="0"/>
                          </a:rPr>
                          <m:t>6</m:t>
                        </m:r>
                        <m:sSup>
                          <m:sSupPr>
                            <m:ctrlPr>
                              <a:rPr lang="en-US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p>
                      </m:num>
                      <m:den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r>
                      <a:rPr lang="en-US" sz="20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0.</m:t>
                        </m:r>
                        <m:r>
                          <a:rPr lang="ru-RU" sz="2000" b="0" i="1">
                            <a:latin typeface="Cambria Math" panose="02040503050406030204" pitchFamily="18" charset="0"/>
                          </a:rPr>
                          <m:t>3</m:t>
                        </m:r>
                        <m:sSup>
                          <m:sSupPr>
                            <m:ctrlPr>
                              <a:rPr lang="en-US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num>
                      <m:den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20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ru-RU" sz="2000" b="0" i="1">
                            <a:latin typeface="Cambria Math" panose="02040503050406030204" pitchFamily="18" charset="0"/>
                          </a:rPr>
                          <m:t>8</m:t>
                        </m:r>
                        <m:sSup>
                          <m:sSupPr>
                            <m:ctrlPr>
                              <a:rPr lang="en-US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2000" b="0" i="1">
                        <a:latin typeface="Cambria Math" panose="02040503050406030204" pitchFamily="18" charset="0"/>
                      </a:rPr>
                      <m:t>+110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ru-RU" sz="2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A2C7517A-B9EF-441B-858B-A3CF7055FB50}"/>
                </a:ext>
              </a:extLst>
            </xdr:cNvPr>
            <xdr:cNvSpPr txBox="1"/>
          </xdr:nvSpPr>
          <xdr:spPr>
            <a:xfrm>
              <a:off x="3376504" y="6876099"/>
              <a:ext cx="4168962" cy="6176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000" b="0" i="0">
                  <a:latin typeface="Cambria Math" panose="02040503050406030204" pitchFamily="18" charset="0"/>
                </a:rPr>
                <a:t>𝐹(𝑥)=(0.0</a:t>
              </a:r>
              <a:r>
                <a:rPr lang="ru-RU" sz="2000" b="0" i="0">
                  <a:latin typeface="Cambria Math" panose="02040503050406030204" pitchFamily="18" charset="0"/>
                </a:rPr>
                <a:t>6</a:t>
              </a:r>
              <a:r>
                <a:rPr lang="en-US" sz="2000" b="0" i="0">
                  <a:latin typeface="Cambria Math" panose="02040503050406030204" pitchFamily="18" charset="0"/>
                </a:rPr>
                <a:t>𝑥^4)/4+(0.</a:t>
              </a:r>
              <a:r>
                <a:rPr lang="ru-RU" sz="2000" b="0" i="0">
                  <a:latin typeface="Cambria Math" panose="02040503050406030204" pitchFamily="18" charset="0"/>
                </a:rPr>
                <a:t>3</a:t>
              </a:r>
              <a:r>
                <a:rPr lang="en-US" sz="2000" b="0" i="0">
                  <a:latin typeface="Cambria Math" panose="02040503050406030204" pitchFamily="18" charset="0"/>
                </a:rPr>
                <a:t>𝑥^3)/3−(</a:t>
              </a:r>
              <a:r>
                <a:rPr lang="ru-RU" sz="2000" b="0" i="0">
                  <a:latin typeface="Cambria Math" panose="02040503050406030204" pitchFamily="18" charset="0"/>
                </a:rPr>
                <a:t>8</a:t>
              </a:r>
              <a:r>
                <a:rPr lang="en-US" sz="2000" b="0" i="0">
                  <a:latin typeface="Cambria Math" panose="02040503050406030204" pitchFamily="18" charset="0"/>
                </a:rPr>
                <a:t>𝑥^2)/2+110𝑥</a:t>
              </a:r>
              <a:endParaRPr lang="ru-RU" sz="2000"/>
            </a:p>
          </xdr:txBody>
        </xdr:sp>
      </mc:Fallback>
    </mc:AlternateContent>
    <xdr:clientData/>
  </xdr:oneCellAnchor>
  <xdr:twoCellAnchor editAs="oneCell">
    <xdr:from>
      <xdr:col>1</xdr:col>
      <xdr:colOff>571500</xdr:colOff>
      <xdr:row>68</xdr:row>
      <xdr:rowOff>6869</xdr:rowOff>
    </xdr:from>
    <xdr:to>
      <xdr:col>6</xdr:col>
      <xdr:colOff>296176</xdr:colOff>
      <xdr:row>73</xdr:row>
      <xdr:rowOff>152714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A16C4223-2167-4916-812F-7DAFE03EA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57500" y="15408794"/>
          <a:ext cx="3687076" cy="1288845"/>
        </a:xfrm>
        <a:prstGeom prst="rect">
          <a:avLst/>
        </a:prstGeom>
      </xdr:spPr>
    </xdr:pic>
    <xdr:clientData/>
  </xdr:twoCellAnchor>
  <xdr:twoCellAnchor editAs="oneCell">
    <xdr:from>
      <xdr:col>6</xdr:col>
      <xdr:colOff>609600</xdr:colOff>
      <xdr:row>68</xdr:row>
      <xdr:rowOff>46765</xdr:rowOff>
    </xdr:from>
    <xdr:to>
      <xdr:col>12</xdr:col>
      <xdr:colOff>504825</xdr:colOff>
      <xdr:row>73</xdr:row>
      <xdr:rowOff>72076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B51F82D9-EA6B-4866-ACC9-C17B4DD8D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0" y="15439165"/>
          <a:ext cx="4714875" cy="116831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1911440</xdr:colOff>
      <xdr:row>6</xdr:row>
      <xdr:rowOff>21770</xdr:rowOff>
    </xdr:from>
    <xdr:to>
      <xdr:col>2</xdr:col>
      <xdr:colOff>1021</xdr:colOff>
      <xdr:row>30</xdr:row>
      <xdr:rowOff>135950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5C49CF9E-E19E-4BD2-B48C-63E51E1F7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1440" y="7500256"/>
          <a:ext cx="4610124" cy="5600580"/>
        </a:xfrm>
        <a:prstGeom prst="rect">
          <a:avLst/>
        </a:prstGeom>
      </xdr:spPr>
    </xdr:pic>
    <xdr:clientData/>
  </xdr:twoCellAnchor>
  <xdr:twoCellAnchor editAs="oneCell">
    <xdr:from>
      <xdr:col>2</xdr:col>
      <xdr:colOff>14082</xdr:colOff>
      <xdr:row>6</xdr:row>
      <xdr:rowOff>21772</xdr:rowOff>
    </xdr:from>
    <xdr:to>
      <xdr:col>3</xdr:col>
      <xdr:colOff>808044</xdr:colOff>
      <xdr:row>30</xdr:row>
      <xdr:rowOff>130629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11D9B56-5C42-4613-AEC1-27630F572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34625" y="7500258"/>
          <a:ext cx="4701933" cy="5595257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3063239</xdr:colOff>
      <xdr:row>0</xdr:row>
      <xdr:rowOff>430602</xdr:rowOff>
    </xdr:from>
    <xdr:to>
      <xdr:col>4</xdr:col>
      <xdr:colOff>700744</xdr:colOff>
      <xdr:row>2</xdr:row>
      <xdr:rowOff>38099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E3EF2FED-58F6-4DC5-9874-CE63D1939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4079" y="430602"/>
          <a:ext cx="5341325" cy="197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</xdr:colOff>
      <xdr:row>2</xdr:row>
      <xdr:rowOff>62578</xdr:rowOff>
    </xdr:from>
    <xdr:to>
      <xdr:col>2</xdr:col>
      <xdr:colOff>1660307</xdr:colOff>
      <xdr:row>10</xdr:row>
      <xdr:rowOff>15633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6CF1FA81-8E0A-48D0-955E-2AB125E63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6080" y="2432398"/>
          <a:ext cx="4761647" cy="178185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20162</xdr:colOff>
      <xdr:row>1</xdr:row>
      <xdr:rowOff>1136</xdr:rowOff>
    </xdr:from>
    <xdr:to>
      <xdr:col>7</xdr:col>
      <xdr:colOff>452747</xdr:colOff>
      <xdr:row>80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ABFEF92-7B30-41D8-9E04-0C956B09A7E9}"/>
            </a:ext>
          </a:extLst>
        </xdr:cNvPr>
        <xdr:cNvSpPr txBox="1"/>
      </xdr:nvSpPr>
      <xdr:spPr>
        <a:xfrm>
          <a:off x="2649062" y="458336"/>
          <a:ext cx="7414410" cy="18734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#include &lt;stdio.h&gt;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#include &lt;time.h&gt;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#include &lt;locale.h&gt;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#include &lt;windows.h&gt;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float func(float a3, float a2, float a1, float a0, float x)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return (a3 * x * x * x + a2 * x * x + a1 * x + a0);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}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typedef struct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float a3, a2, a1, a0, A, B, h;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long long start, end;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float partial_sum;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} ThreadData;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CRITICAL_SECTION cs;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float global_sum = 0;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DWORD WINAPI integrate(LPVOID arg)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ThreadData* data = (ThreadData*)arg;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float x;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for (long long i = data-&gt;start; i &lt; data-&gt;end; i++)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x = data-&gt;A + i * data-&gt;h;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data-&gt;partial_sum += func(data-&gt;a3, data-&gt;a2, data-&gt;a1, data-&gt;a0, x) * data-&gt;h;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}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EnterCriticalSection(&amp;cs);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global_sum += data-&gt;partial_sum;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LeaveCriticalSection(&amp;cs);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return 0;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}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int main(int argc, char* argv[])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setlocale(LC_ALL, "ru-RU");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if (argc &lt; 4)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printf("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Использование: %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s &lt;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разбиений 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n&gt; &lt;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потоков&gt; &lt;ядер&gt;\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n", argv[0]);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printf("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Пример: %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s 100000000 8 4\n", argv[0]);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return 1;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}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long long n = atoll(argv[1]);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int NUM_THREADS = atoi(argv[2]);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int USE_CORES = atoi(argv[3]);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SYSTEM_INFO sysInfo;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GetSystemInfo(&amp;sysInfo);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int totalCPUs = sysInfo.dwNumberOfProcessors;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if (USE_CORES &gt; totalCPUs) USE_CORES = totalCPUs;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float value_integral = 5250;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float a3 = 0.06, a2 = 0.3, a1 = -8, a0 = 110;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float A = -10, B = 20;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float h = (B - A) / n;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InitializeCriticalSection(&amp;cs);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HANDLE* threads = (HANDLE*)malloc(NUM_THREADS * sizeof(HANDLE));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ThreadData* thread_data = (ThreadData*)malloc(NUM_THREADS * sizeof(ThreadData));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long long chunk_size = n / NUM_THREADS;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clock_t t1 = clock();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for (int i = 0; i &lt; NUM_THREADS; i++)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thread_data[i].a3 = a3;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thread_data[i].a2 = a2;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thread_data[i].a1 = a1;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thread_data[i].a0 = a0;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thread_data[i].A = A;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thread_data[i].B = B;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thread_data[i].h = h;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thread_data[i].start = i * chunk_size;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thread_data[i].end = (i == NUM_THREADS - 1) ? n : (i + 1) * chunk_size;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thread_data[i].partial_sum = 0;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threads[i] = CreateThread(NULL, 0, integrate, &amp;thread_data[i], 0, NULL);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// Привязываем поток только к определённым ядрам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DWORD_PTR mask = (DWORD_PTR)1 &lt;&lt; (i % USE_CORES);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SetThreadAffinityMask(threads[i], mask);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}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WaitForMultipleObjects(NUM_THREADS, threads, TRUE, INFINITE);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clock_t t2 = clock();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float dT = (float)(t2 - t1) / CLOCKS_PER_SEC;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float error = (global_sum / value_integral) * 100;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float error1 = 100 - error;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printf("\n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Доступных логических процессоров: %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d\n", totalCPUs);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printf("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Используемое количество потоков: %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d\n", NUM_THREADS);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printf("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Задействовано ядер: %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d\n", USE_CORES);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printf("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Приближенное значение интеграла: %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f\n", global_sum);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printf("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Время выполнения программы: %1.10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f 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секунд\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n", dT);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printf("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Значение погрешности: %1.10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f %%\n", error1);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DeleteCriticalSection(&amp;cs);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free(threads);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free(thread_data);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return 0;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}</a:t>
          </a:r>
        </a:p>
      </xdr:txBody>
    </xdr:sp>
    <xdr:clientData/>
  </xdr:twoCellAnchor>
  <xdr:twoCellAnchor editAs="oneCell">
    <xdr:from>
      <xdr:col>8</xdr:col>
      <xdr:colOff>58518</xdr:colOff>
      <xdr:row>13</xdr:row>
      <xdr:rowOff>180975</xdr:rowOff>
    </xdr:from>
    <xdr:to>
      <xdr:col>12</xdr:col>
      <xdr:colOff>1648982</xdr:colOff>
      <xdr:row>26</xdr:row>
      <xdr:rowOff>38628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E409E417-42A6-4974-B0D4-03E0E3C14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97893" y="3714750"/>
          <a:ext cx="6200564" cy="2829453"/>
        </a:xfrm>
        <a:prstGeom prst="rect">
          <a:avLst/>
        </a:prstGeom>
      </xdr:spPr>
    </xdr:pic>
    <xdr:clientData/>
  </xdr:twoCellAnchor>
  <xdr:twoCellAnchor editAs="oneCell">
    <xdr:from>
      <xdr:col>8</xdr:col>
      <xdr:colOff>45720</xdr:colOff>
      <xdr:row>37</xdr:row>
      <xdr:rowOff>182440</xdr:rowOff>
    </xdr:from>
    <xdr:to>
      <xdr:col>12</xdr:col>
      <xdr:colOff>1811551</xdr:colOff>
      <xdr:row>50</xdr:row>
      <xdr:rowOff>101493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A25E3202-CC84-4DEB-9703-75BC3FBA1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71760" y="9478840"/>
          <a:ext cx="6398791" cy="2890853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2838450</xdr:colOff>
      <xdr:row>1</xdr:row>
      <xdr:rowOff>0</xdr:rowOff>
    </xdr:from>
    <xdr:to>
      <xdr:col>6</xdr:col>
      <xdr:colOff>352425</xdr:colOff>
      <xdr:row>18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FD94EE-BD81-4BB2-A001-112D07E05C30}"/>
            </a:ext>
          </a:extLst>
        </xdr:cNvPr>
        <xdr:cNvSpPr txBox="1"/>
      </xdr:nvSpPr>
      <xdr:spPr>
        <a:xfrm>
          <a:off x="2838450" y="476250"/>
          <a:ext cx="3409950" cy="408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#include &lt;windows.h&gt;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#include &lt;stdio.h&gt;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#include &lt;locale.h&gt;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void main()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setlocale(LC_ALL, "Rus");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HANDLE hProcess = GetCurrentProcess();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DWORD_PTR processAffinityMask = 0b11; // 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Ядра 0 и 1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BOOL result = SetProcessAffinityMask(hProcess, processAffinityMask);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if (result)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printf("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Аффинность процесса успешно установлена.\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n");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}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else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printf("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Не удалось установить аффинность процесса.\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n");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}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// Бесконечный цикл для тестирования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while (1)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getchar();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}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}</a:t>
          </a:r>
        </a:p>
        <a:p>
          <a:endParaRPr lang="ru-RU" sz="1100"/>
        </a:p>
      </xdr:txBody>
    </xdr:sp>
    <xdr:clientData/>
  </xdr:twoCellAnchor>
  <xdr:twoCellAnchor>
    <xdr:from>
      <xdr:col>7</xdr:col>
      <xdr:colOff>9524</xdr:colOff>
      <xdr:row>1</xdr:row>
      <xdr:rowOff>0</xdr:rowOff>
    </xdr:from>
    <xdr:to>
      <xdr:col>14</xdr:col>
      <xdr:colOff>457199</xdr:colOff>
      <xdr:row>30</xdr:row>
      <xdr:rowOff>66675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2216444-2BDC-417D-B55E-09E9B2F3EA66}"/>
            </a:ext>
          </a:extLst>
        </xdr:cNvPr>
        <xdr:cNvSpPr txBox="1"/>
      </xdr:nvSpPr>
      <xdr:spPr>
        <a:xfrm>
          <a:off x="6515099" y="476250"/>
          <a:ext cx="4714875" cy="6972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#include &lt;windows.h&gt;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#include &lt;stdio.h&gt;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#include &lt;locale.h&gt;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#include &lt;math.h&gt;</a:t>
          </a:r>
        </a:p>
        <a:p>
          <a:endParaRPr lang="ru-R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DWORD WINAPI ThreadFunction(LPVOID lpParam)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DWORD_PTR affinityMask = (DWORD_PTR)lpParam;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// Устанавливаем аффинность для текущего потока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SetThreadAffinityMask(GetCurrentThread(), affinityMask);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printf("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Поток %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 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привязан к ядру %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d.\n", GetCurrentThreadId(), (int)(log2(affinityMask)));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while (1)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getchar();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}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}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void main()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setlocale(LC_ALL, "Rus");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HANDLE hThreads[6];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DWORD_PTR affinityMasks[6] = { 0b1, 0b10, 0b100, 0b1000, 0b10000, 0b100000};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for (int i = 0; i &lt; 6; i++)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hThreads[i] = CreateThread(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    NULL,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    0,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    ThreadFunction,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    (LPVOID)affinityMasks[i],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    0,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    NULL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);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if (hThreads[i] == NULL)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    printf("</a:t>
          </a:r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Не удалось создать поток %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d\n", i);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}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}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// Ожидаем завершения потоков (в данном случае они бесконечные)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WaitForMultipleObjects(6, hThreads, TRUE, INFINITE);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// Закрываем дескрипторы потоков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for (int i = 0; i &lt; 6; i++) {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CloseHandle(hThreads[i]);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    }</a:t>
          </a:r>
        </a:p>
        <a:p>
          <a:r>
            <a:rPr lang="ru-RU" sz="1100">
              <a:solidFill>
                <a:schemeClr val="dk1"/>
              </a:solidFill>
              <a:latin typeface="+mn-lt"/>
              <a:ea typeface="+mn-ea"/>
              <a:cs typeface="+mn-cs"/>
            </a:rPr>
            <a:t>}</a:t>
          </a:r>
          <a:endParaRPr lang="ru-RU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D5BC4BB-75D2-4456-AD75-60BF8E39B286}" autoFormatId="16" applyNumberFormats="0" applyBorderFormats="0" applyFontFormats="0" applyPatternFormats="0" applyAlignmentFormats="0" applyWidthHeightFormats="0">
  <queryTableRefresh nextId="4">
    <queryTableFields count="3">
      <queryTableField id="1" name="S" tableColumnId="1"/>
      <queryTableField id="2" name=" Ns" tableColumnId="2"/>
      <queryTableField id="3" name=" d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30AF5D-21B1-468B-86F8-07D808EE094D}" name="text__2" displayName="text__2" ref="B3:D8" tableType="queryTable" totalsRowShown="0" headerRowDxfId="1">
  <autoFilter ref="B3:D8" xr:uid="{4930AF5D-21B1-468B-86F8-07D808EE094D}"/>
  <tableColumns count="3">
    <tableColumn id="1" xr3:uid="{3879C0CD-460A-457E-B0C1-284E781D2794}" uniqueName="1" name="S" queryTableFieldId="1"/>
    <tableColumn id="2" xr3:uid="{25C79248-3A67-48D8-B8DD-B243B7E95072}" uniqueName="2" name=" Ns" queryTableFieldId="2"/>
    <tableColumn id="3" xr3:uid="{D84BF652-0756-4E78-80D3-764E002B1CDE}" uniqueName="3" name=" dT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C27"/>
  <sheetViews>
    <sheetView zoomScale="70" zoomScaleNormal="70" workbookViewId="0">
      <selection activeCell="F9" sqref="F9"/>
    </sheetView>
  </sheetViews>
  <sheetFormatPr defaultColWidth="9.109375" defaultRowHeight="18"/>
  <cols>
    <col min="1" max="1" width="21.44140625" style="1" customWidth="1"/>
    <col min="2" max="2" width="56.33203125" style="1" customWidth="1"/>
    <col min="3" max="3" width="24" style="1" customWidth="1"/>
    <col min="4" max="16384" width="9.109375" style="1"/>
  </cols>
  <sheetData>
    <row r="1" spans="1:3">
      <c r="A1" s="84" t="s">
        <v>0</v>
      </c>
      <c r="B1" s="84"/>
      <c r="C1" s="84"/>
    </row>
    <row r="2" spans="1:3">
      <c r="A2" s="84" t="s">
        <v>1</v>
      </c>
      <c r="B2" s="84"/>
      <c r="C2" s="84"/>
    </row>
    <row r="3" spans="1:3">
      <c r="A3" s="84"/>
      <c r="B3" s="84"/>
      <c r="C3" s="84"/>
    </row>
    <row r="4" spans="1:3">
      <c r="A4" s="85" t="s">
        <v>2</v>
      </c>
      <c r="B4" s="85"/>
      <c r="C4" s="85"/>
    </row>
    <row r="5" spans="1:3">
      <c r="A5" s="84"/>
      <c r="B5" s="84"/>
      <c r="C5" s="84"/>
    </row>
    <row r="6" spans="1:3">
      <c r="A6" s="84"/>
      <c r="B6" s="84"/>
      <c r="C6" s="84"/>
    </row>
    <row r="7" spans="1:3">
      <c r="A7" s="84" t="s">
        <v>3</v>
      </c>
      <c r="B7" s="84"/>
      <c r="C7" s="84"/>
    </row>
    <row r="8" spans="1:3">
      <c r="A8" s="84" t="s">
        <v>4</v>
      </c>
      <c r="B8" s="84"/>
      <c r="C8" s="84"/>
    </row>
    <row r="9" spans="1:3">
      <c r="A9" s="84" t="s">
        <v>291</v>
      </c>
      <c r="B9" s="84"/>
      <c r="C9" s="84"/>
    </row>
    <row r="10" spans="1:3">
      <c r="A10" s="84"/>
      <c r="B10" s="84"/>
      <c r="C10" s="84"/>
    </row>
    <row r="11" spans="1:3">
      <c r="A11" s="84"/>
      <c r="B11" s="84"/>
      <c r="C11" s="84"/>
    </row>
    <row r="12" spans="1:3">
      <c r="A12" s="84"/>
      <c r="B12" s="84"/>
      <c r="C12" s="84"/>
    </row>
    <row r="13" spans="1:3">
      <c r="A13" s="85" t="s">
        <v>292</v>
      </c>
      <c r="B13" s="85"/>
      <c r="C13" s="85"/>
    </row>
    <row r="14" spans="1:3">
      <c r="A14" s="85" t="s">
        <v>293</v>
      </c>
      <c r="B14" s="85"/>
      <c r="C14" s="85"/>
    </row>
    <row r="15" spans="1:3">
      <c r="A15" s="85" t="s">
        <v>294</v>
      </c>
      <c r="B15" s="85"/>
      <c r="C15" s="85"/>
    </row>
    <row r="16" spans="1:3">
      <c r="A16" s="84"/>
      <c r="B16" s="84"/>
      <c r="C16" s="84"/>
    </row>
    <row r="17" spans="1:3">
      <c r="A17" s="85" t="s">
        <v>295</v>
      </c>
      <c r="B17" s="85"/>
      <c r="C17" s="85"/>
    </row>
    <row r="18" spans="1:3">
      <c r="A18" s="85" t="s">
        <v>296</v>
      </c>
      <c r="B18" s="85"/>
      <c r="C18" s="85"/>
    </row>
    <row r="19" spans="1:3">
      <c r="A19" s="85" t="s">
        <v>297</v>
      </c>
      <c r="B19" s="85"/>
      <c r="C19" s="85"/>
    </row>
    <row r="20" spans="1:3">
      <c r="A20" s="86"/>
      <c r="B20" s="86"/>
      <c r="C20" s="86"/>
    </row>
    <row r="21" spans="1:3">
      <c r="A21" s="86"/>
      <c r="B21" s="86"/>
      <c r="C21" s="86"/>
    </row>
    <row r="22" spans="1:3">
      <c r="A22" s="84" t="s">
        <v>298</v>
      </c>
      <c r="B22" s="86"/>
      <c r="C22" s="86"/>
    </row>
    <row r="23" spans="1:3">
      <c r="A23" s="63"/>
      <c r="B23" s="63"/>
      <c r="C23" s="63"/>
    </row>
    <row r="24" spans="1:3">
      <c r="A24" s="63"/>
      <c r="B24" s="63"/>
      <c r="C24" s="63"/>
    </row>
    <row r="25" spans="1:3">
      <c r="A25" s="59"/>
      <c r="B25" s="59"/>
      <c r="C25" s="59"/>
    </row>
    <row r="26" spans="1:3">
      <c r="A26" s="59"/>
      <c r="B26" s="59"/>
      <c r="C26" s="59"/>
    </row>
    <row r="27" spans="1:3">
      <c r="A27" s="59"/>
      <c r="B27" s="59"/>
      <c r="C27" s="59"/>
    </row>
  </sheetData>
  <mergeCells count="22">
    <mergeCell ref="A20:C20"/>
    <mergeCell ref="A21:C21"/>
    <mergeCell ref="A22:C22"/>
    <mergeCell ref="A19:C19"/>
    <mergeCell ref="A13:C13"/>
    <mergeCell ref="A14:C14"/>
    <mergeCell ref="A15:C15"/>
    <mergeCell ref="A16:C16"/>
    <mergeCell ref="A17:C17"/>
    <mergeCell ref="A18:C18"/>
    <mergeCell ref="A12:C12"/>
    <mergeCell ref="A1:C1"/>
    <mergeCell ref="A2:C2"/>
    <mergeCell ref="A4:C4"/>
    <mergeCell ref="A5:C5"/>
    <mergeCell ref="A6:C6"/>
    <mergeCell ref="A7:C7"/>
    <mergeCell ref="A8:C8"/>
    <mergeCell ref="A9:C9"/>
    <mergeCell ref="A10:C10"/>
    <mergeCell ref="A11:C11"/>
    <mergeCell ref="A3:C3"/>
  </mergeCells>
  <pageMargins left="0.7" right="0.7" top="0.75" bottom="0.75" header="0.3" footer="0.3"/>
  <pageSetup paperSize="9" scale="86" fitToHeight="0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AF09E-84F2-4D63-85E9-38C391C85DD4}">
  <dimension ref="A1:A34"/>
  <sheetViews>
    <sheetView topLeftCell="A4" workbookViewId="0">
      <selection activeCell="A9" sqref="A9"/>
    </sheetView>
  </sheetViews>
  <sheetFormatPr defaultColWidth="9.109375" defaultRowHeight="18"/>
  <cols>
    <col min="1" max="1" width="82.6640625" style="1" customWidth="1"/>
    <col min="2" max="16384" width="9.109375" style="1"/>
  </cols>
  <sheetData>
    <row r="1" spans="1:1">
      <c r="A1" s="50" t="s">
        <v>5</v>
      </c>
    </row>
    <row r="2" spans="1:1">
      <c r="A2" s="51" t="s">
        <v>257</v>
      </c>
    </row>
    <row r="3" spans="1:1">
      <c r="A3" s="51" t="s">
        <v>33</v>
      </c>
    </row>
    <row r="4" spans="1:1">
      <c r="A4" s="51" t="s">
        <v>260</v>
      </c>
    </row>
    <row r="5" spans="1:1">
      <c r="A5" s="51" t="s">
        <v>261</v>
      </c>
    </row>
    <row r="6" spans="1:1">
      <c r="A6" s="51" t="s">
        <v>262</v>
      </c>
    </row>
    <row r="7" spans="1:1">
      <c r="A7" s="51" t="s">
        <v>263</v>
      </c>
    </row>
    <row r="8" spans="1:1">
      <c r="A8" s="51" t="s">
        <v>264</v>
      </c>
    </row>
    <row r="9" spans="1:1">
      <c r="A9" s="51" t="s">
        <v>265</v>
      </c>
    </row>
    <row r="10" spans="1:1">
      <c r="A10" s="51" t="s">
        <v>266</v>
      </c>
    </row>
    <row r="11" spans="1:1">
      <c r="A11" s="51" t="s">
        <v>267</v>
      </c>
    </row>
    <row r="12" spans="1:1">
      <c r="A12" s="51" t="s">
        <v>268</v>
      </c>
    </row>
    <row r="13" spans="1:1">
      <c r="A13" s="51" t="s">
        <v>269</v>
      </c>
    </row>
    <row r="14" spans="1:1">
      <c r="A14" s="51" t="s">
        <v>270</v>
      </c>
    </row>
    <row r="15" spans="1:1">
      <c r="A15" s="51" t="s">
        <v>271</v>
      </c>
    </row>
    <row r="16" spans="1:1">
      <c r="A16" s="51" t="s">
        <v>272</v>
      </c>
    </row>
    <row r="17" spans="1:1">
      <c r="A17" s="51" t="s">
        <v>273</v>
      </c>
    </row>
    <row r="18" spans="1:1">
      <c r="A18" s="51" t="s">
        <v>274</v>
      </c>
    </row>
    <row r="19" spans="1:1">
      <c r="A19" s="51" t="s">
        <v>275</v>
      </c>
    </row>
    <row r="20" spans="1:1">
      <c r="A20" s="51" t="s">
        <v>276</v>
      </c>
    </row>
    <row r="21" spans="1:1">
      <c r="A21" s="51" t="s">
        <v>277</v>
      </c>
    </row>
    <row r="22" spans="1:1">
      <c r="A22" s="51" t="s">
        <v>278</v>
      </c>
    </row>
    <row r="23" spans="1:1">
      <c r="A23" s="51" t="s">
        <v>279</v>
      </c>
    </row>
    <row r="24" spans="1:1">
      <c r="A24" s="51" t="s">
        <v>280</v>
      </c>
    </row>
    <row r="25" spans="1:1">
      <c r="A25" s="51" t="s">
        <v>281</v>
      </c>
    </row>
    <row r="26" spans="1:1">
      <c r="A26" s="51" t="s">
        <v>282</v>
      </c>
    </row>
    <row r="27" spans="1:1">
      <c r="A27" s="51" t="s">
        <v>283</v>
      </c>
    </row>
    <row r="28" spans="1:1">
      <c r="A28" s="51" t="s">
        <v>284</v>
      </c>
    </row>
    <row r="29" spans="1:1">
      <c r="A29" s="51" t="s">
        <v>285</v>
      </c>
    </row>
    <row r="30" spans="1:1">
      <c r="A30" s="51" t="s">
        <v>286</v>
      </c>
    </row>
    <row r="31" spans="1:1">
      <c r="A31" s="51" t="s">
        <v>287</v>
      </c>
    </row>
    <row r="32" spans="1:1">
      <c r="A32" s="51" t="s">
        <v>288</v>
      </c>
    </row>
    <row r="33" spans="1:1">
      <c r="A33" s="51" t="s">
        <v>259</v>
      </c>
    </row>
    <row r="34" spans="1:1">
      <c r="A34" s="52"/>
    </row>
  </sheetData>
  <hyperlinks>
    <hyperlink ref="A2" location="'01.Титульный лист'!A1" display="01.Титульный лист" xr:uid="{BBE52646-E151-4B50-9E74-9E2D383EDD66}"/>
    <hyperlink ref="A3" location="'03.Термины и понятия'!A1" display="03.Термины и понятия" xr:uid="{20173328-584E-41B9-BBFC-9CB44588AD77}"/>
    <hyperlink ref="A4" location="'04.Task Manager'!A1" display="04.Task Manager. Задание №1" xr:uid="{68CEB379-8205-428E-BDEC-159E952A9D7C}"/>
    <hyperlink ref="A5" location="'05. Конфигурация ВМ'!A1" display="05. Конфигурация ВМ. Задание №2" xr:uid="{C8918AA2-2341-433F-8665-0B2B0A2ADE6A}"/>
    <hyperlink ref="A6" location="'06. Проверка компилятора'!A1" display="06. Проверка компилятора. Задание №3" xr:uid="{C1C9E63B-3139-4012-AC2D-F8E330825E34}"/>
    <hyperlink ref="A7" location="'07. История программы'!A1" display="07. История программы. Задание №4" xr:uid="{F0E7E4A4-1B2D-4DBD-ACC6-711965B23C7D}"/>
    <hyperlink ref="A8" location="'08. Определение &quot;Консоль&quot;'!A1" display="08. Определение &quot;Консоль&quot;. Задание №5" xr:uid="{F1DD0C17-42B2-433C-8B41-9D3B552B7D09}"/>
    <hyperlink ref="A9" location="'09. HelloWorld'!A1" display="09. HelloWorld. Задание №6" xr:uid="{15B0991B-E477-401C-81D3-61CFB87B4EF2}"/>
    <hyperlink ref="A10" location="'10. CMD and HelloWorld'!A1" display="10. CMD and HelloWorld. Задание №7" xr:uid="{E0118F6F-706E-4C54-BF0D-F797102749F7}"/>
    <hyperlink ref="A11" location="'11. Типы переменных'!A1" display="11. Типы переменных. Задание №8" xr:uid="{2C27D152-B3DB-432C-9F19-24008854249E}"/>
    <hyperlink ref="A12" location="'12. Три запуска программы'!A1" display="12. Три запуска программы. Задание №9" xr:uid="{CE4181C2-E9E3-491C-B79D-81A0C11F658C}"/>
    <hyperlink ref="A13" location="'13. Параметры в программе'!A1" display="13. Параметры в программе. Задание №10" xr:uid="{ED0D2AD6-EB1B-404B-BA01-A56E4F3E752E}"/>
    <hyperlink ref="A14" location="'14. Локализация в программе'!A1" display="14. Локализация в программе. Задание №11" xr:uid="{A21DCB98-C128-489A-AED2-02A07881D1B5}"/>
    <hyperlink ref="A15" location="'15. Локализация параметров'!A1" display="15. Локализация параметров. Задание №12" xr:uid="{D3A04757-6BE0-4FB6-92D6-7F5942F35841}"/>
    <hyperlink ref="A16" location="'16. Преобразование чисел'!A1" display="16. Преобразование чисел. Задание №13" xr:uid="{A7392C54-1457-4749-A099-4C1345F3185B}"/>
    <hyperlink ref="A17" location="'17. Сумма единиц'!A1" display="17. Сумма единиц. Задание №14" xr:uid="{F66C2279-CB37-4460-862A-54B2E6B6F6A5}"/>
    <hyperlink ref="A18" location="'18. Сумма единиц (параметры)'!A1" display="18. Сумма единиц (параметры). Задание №15" xr:uid="{3FDE525F-55B5-4379-989B-C03DF766AD1F}"/>
    <hyperlink ref="A19" location="'19. Время работы программы'!A1" display="19. Время работы программы. Задание №16" xr:uid="{00617370-84F6-43D9-947F-5692EFD09485}"/>
    <hyperlink ref="A20" location="'20. Пакетная обработка'!A1" display="20. Пакетная обработка. Задание №17" xr:uid="{191F253B-0F60-4074-AD27-450B09EDA48E}"/>
    <hyperlink ref="A21" location="'21. Загрузка в Excel'!A1" display="21. Загрузка в Excel. Задание №18" xr:uid="{4E1414D4-02D1-4F86-8B6F-AED494CDE2F2}"/>
    <hyperlink ref="A22" location="'22. Параллельные вычисления'!A1" display="22. Параллельные вычисления. Задание №19" xr:uid="{D5EA8F0B-4584-47C6-B10E-9648F1E60D3F}"/>
    <hyperlink ref="A23" location="'23. Привязка процесса к ядрам'!A1" display="23. Привязка процесса к ядрам. Задание №20" xr:uid="{A41CD4B9-9AB8-4BE7-941E-7C82C3C56635}"/>
    <hyperlink ref="A24" location="'24. Параллельные потоки (гонка)'!A1" display="24. Параллельные потоки (гонка). Задание №21" xr:uid="{1ED9D3D9-5135-4D63-8330-EBFCD05D6205}"/>
    <hyperlink ref="A25" location="'25. Критическая секция'!A1" display="25. Критическая секция. Задание №22" xr:uid="{28084CE3-D6C9-4714-91FD-A8E701DA713F}"/>
    <hyperlink ref="A26" location="'26. Взаимодействие потоков'!A1" display="26. Взаимодействие потоков. Задание №23" xr:uid="{D385E532-2038-4E56-A4CE-4106C8956B83}"/>
    <hyperlink ref="A27" location="'27. Эффективность распар-ия'!A1" display="27. Эффективность распар-ия. Задание №24" xr:uid="{020034A1-2151-41F0-B31A-21FE06C0D798}"/>
    <hyperlink ref="A28" location="'28. Интеграл'!A1" display="28. Интеграл. Задание №25" xr:uid="{D40BD02C-CD1F-453B-A8F0-D50B9BCA52E1}"/>
    <hyperlink ref="A29" location="'29. Исследование погрешностей'!A1" display="29. Исследование погрешностей. Задание №26" xr:uid="{F76C143C-7100-4DD1-A8B4-645AAAAFE90D}"/>
    <hyperlink ref="A30" location="'30. Исследование погрешностей'!A1" display="30. Исследование погрешностей. Задание №27" xr:uid="{7FFD22A8-D7A7-4174-8205-015200284BFA}"/>
    <hyperlink ref="A31" location="'31. Параллельное интегрирование'!A1" display="31. Параллельное интегрирование. Задание №28" xr:uid="{0DD98732-FE48-4FDB-A7C1-DC5D9A13410B}"/>
    <hyperlink ref="A32" location="'32. Привязка к ядрам'!A1" display="32. Привязка к ядрам. Задание №29" xr:uid="{7C1DA25C-E0DE-4CAF-AEDB-80EE5B0BB1BB}"/>
    <hyperlink ref="A33" location="'Вывод'!A1" display="Вывод" xr:uid="{8415D318-A107-4914-8BA8-363E92918C9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07830-9D21-4F49-9930-15A1A015AF0E}">
  <sheetPr codeName="Лист3"/>
  <dimension ref="A1:C14"/>
  <sheetViews>
    <sheetView zoomScale="70" zoomScaleNormal="70" workbookViewId="0">
      <selection activeCell="A4" sqref="A4"/>
    </sheetView>
  </sheetViews>
  <sheetFormatPr defaultColWidth="9.109375" defaultRowHeight="18"/>
  <cols>
    <col min="1" max="1" width="44.109375" style="1" customWidth="1"/>
    <col min="2" max="2" width="62" style="1" customWidth="1"/>
    <col min="3" max="3" width="23.88671875" style="1" customWidth="1"/>
    <col min="4" max="16384" width="9.109375" style="1"/>
  </cols>
  <sheetData>
    <row r="1" spans="1:3">
      <c r="A1" s="1" t="s">
        <v>6</v>
      </c>
      <c r="B1" s="1" t="s">
        <v>7</v>
      </c>
      <c r="C1" s="53" t="s">
        <v>289</v>
      </c>
    </row>
    <row r="2" spans="1:3" ht="90">
      <c r="A2" s="3" t="s">
        <v>8</v>
      </c>
      <c r="B2" s="4" t="s">
        <v>9</v>
      </c>
    </row>
    <row r="3" spans="1:3" ht="54">
      <c r="A3" s="3" t="s">
        <v>10</v>
      </c>
      <c r="B3" s="4" t="s">
        <v>11</v>
      </c>
    </row>
    <row r="4" spans="1:3" ht="90">
      <c r="A4" s="3" t="s">
        <v>299</v>
      </c>
      <c r="B4" s="4" t="s">
        <v>12</v>
      </c>
    </row>
    <row r="5" spans="1:3" ht="36">
      <c r="A5" s="3" t="s">
        <v>13</v>
      </c>
      <c r="B5" s="4" t="s">
        <v>14</v>
      </c>
    </row>
    <row r="6" spans="1:3" ht="126">
      <c r="A6" s="3" t="s">
        <v>15</v>
      </c>
      <c r="B6" s="4" t="s">
        <v>16</v>
      </c>
    </row>
    <row r="7" spans="1:3" ht="108">
      <c r="A7" s="5" t="s">
        <v>17</v>
      </c>
      <c r="B7" s="4" t="s">
        <v>18</v>
      </c>
    </row>
    <row r="8" spans="1:3" ht="162">
      <c r="A8" s="3" t="s">
        <v>19</v>
      </c>
      <c r="B8" s="4" t="s">
        <v>20</v>
      </c>
    </row>
    <row r="9" spans="1:3" ht="144">
      <c r="A9" s="3" t="s">
        <v>21</v>
      </c>
      <c r="B9" s="4" t="s">
        <v>22</v>
      </c>
    </row>
    <row r="10" spans="1:3" ht="108">
      <c r="A10" s="3" t="s">
        <v>23</v>
      </c>
      <c r="B10" s="4" t="s">
        <v>24</v>
      </c>
    </row>
    <row r="11" spans="1:3" ht="306">
      <c r="A11" s="3" t="s">
        <v>25</v>
      </c>
      <c r="B11" s="4" t="s">
        <v>26</v>
      </c>
    </row>
    <row r="12" spans="1:3" ht="36">
      <c r="A12" s="3" t="s">
        <v>27</v>
      </c>
      <c r="B12" s="4" t="s">
        <v>28</v>
      </c>
    </row>
    <row r="13" spans="1:3" ht="216">
      <c r="A13" s="3" t="s">
        <v>29</v>
      </c>
      <c r="B13" s="4" t="s">
        <v>30</v>
      </c>
    </row>
    <row r="14" spans="1:3" ht="162">
      <c r="A14" s="3" t="s">
        <v>31</v>
      </c>
      <c r="B14" s="4" t="s">
        <v>32</v>
      </c>
    </row>
  </sheetData>
  <hyperlinks>
    <hyperlink ref="C1" location="'02. Оглавление'!A1" display="'02. Оглавление'!A1" xr:uid="{4AD29E52-BCC9-4564-AA0D-F509AABCE18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EE822-794E-4E16-90BF-D5F84EF773D8}">
  <sheetPr codeName="Лист4"/>
  <dimension ref="A1:B24"/>
  <sheetViews>
    <sheetView topLeftCell="A7" zoomScale="70" zoomScaleNormal="70" workbookViewId="0">
      <selection activeCell="E5" sqref="E5"/>
    </sheetView>
  </sheetViews>
  <sheetFormatPr defaultColWidth="9.109375" defaultRowHeight="18"/>
  <cols>
    <col min="1" max="1" width="42.33203125" style="1" customWidth="1"/>
    <col min="2" max="2" width="59.33203125" style="1" customWidth="1"/>
    <col min="3" max="16384" width="9.109375" style="1"/>
  </cols>
  <sheetData>
    <row r="1" spans="1:2">
      <c r="A1" s="59" t="s">
        <v>71</v>
      </c>
      <c r="B1" s="53" t="s">
        <v>289</v>
      </c>
    </row>
    <row r="2" spans="1:2" ht="144">
      <c r="A2" s="57" t="s">
        <v>34</v>
      </c>
      <c r="B2" s="58" t="s">
        <v>300</v>
      </c>
    </row>
    <row r="3" spans="1:2">
      <c r="A3" s="13" t="s">
        <v>35</v>
      </c>
      <c r="B3" s="13" t="s">
        <v>36</v>
      </c>
    </row>
    <row r="4" spans="1:2">
      <c r="A4" s="7" t="s">
        <v>37</v>
      </c>
      <c r="B4" s="54">
        <v>12</v>
      </c>
    </row>
    <row r="5" spans="1:2" ht="36">
      <c r="A5" s="7" t="s">
        <v>38</v>
      </c>
      <c r="B5" s="54">
        <v>16</v>
      </c>
    </row>
    <row r="6" spans="1:2">
      <c r="A6" s="7" t="s">
        <v>39</v>
      </c>
      <c r="B6" s="54">
        <v>212</v>
      </c>
    </row>
    <row r="7" spans="1:2" ht="36">
      <c r="A7" s="7" t="s">
        <v>40</v>
      </c>
      <c r="B7" s="54"/>
    </row>
    <row r="8" spans="1:2">
      <c r="A8" s="55" t="s">
        <v>42</v>
      </c>
      <c r="B8" s="54">
        <v>3592</v>
      </c>
    </row>
    <row r="9" spans="1:2">
      <c r="A9" s="87" t="s">
        <v>43</v>
      </c>
      <c r="B9" s="54" t="s">
        <v>301</v>
      </c>
    </row>
    <row r="10" spans="1:2">
      <c r="A10" s="87"/>
      <c r="B10" s="54" t="s">
        <v>302</v>
      </c>
    </row>
    <row r="11" spans="1:2">
      <c r="A11" s="87"/>
      <c r="B11" s="54" t="s">
        <v>303</v>
      </c>
    </row>
    <row r="12" spans="1:2" ht="54">
      <c r="A12" s="7" t="s">
        <v>41</v>
      </c>
      <c r="B12" s="14">
        <v>0.05</v>
      </c>
    </row>
    <row r="13" spans="1:2">
      <c r="A13" s="12" t="s">
        <v>44</v>
      </c>
      <c r="B13" s="56"/>
    </row>
    <row r="14" spans="1:2">
      <c r="A14" s="12" t="s">
        <v>45</v>
      </c>
      <c r="B14" s="56"/>
    </row>
    <row r="15" spans="1:2">
      <c r="A15" s="12" t="s">
        <v>46</v>
      </c>
      <c r="B15" s="56"/>
    </row>
    <row r="16" spans="1:2">
      <c r="A16" s="12" t="s">
        <v>47</v>
      </c>
      <c r="B16" s="56"/>
    </row>
    <row r="17" spans="1:2">
      <c r="A17" s="12" t="s">
        <v>48</v>
      </c>
      <c r="B17" s="56"/>
    </row>
    <row r="18" spans="1:2">
      <c r="A18" s="12" t="s">
        <v>49</v>
      </c>
      <c r="B18" s="56"/>
    </row>
    <row r="19" spans="1:2">
      <c r="A19" s="12" t="s">
        <v>50</v>
      </c>
      <c r="B19" s="56"/>
    </row>
    <row r="20" spans="1:2">
      <c r="A20" s="12" t="s">
        <v>51</v>
      </c>
      <c r="B20" s="56"/>
    </row>
    <row r="21" spans="1:2">
      <c r="A21" s="12" t="s">
        <v>304</v>
      </c>
      <c r="B21" s="59"/>
    </row>
    <row r="22" spans="1:2">
      <c r="A22" s="12" t="s">
        <v>305</v>
      </c>
      <c r="B22" s="59"/>
    </row>
    <row r="23" spans="1:2">
      <c r="A23" s="12" t="s">
        <v>306</v>
      </c>
      <c r="B23" s="59"/>
    </row>
    <row r="24" spans="1:2">
      <c r="A24" s="12" t="s">
        <v>307</v>
      </c>
      <c r="B24" s="59"/>
    </row>
  </sheetData>
  <mergeCells count="1">
    <mergeCell ref="A9:A11"/>
  </mergeCells>
  <phoneticPr fontId="4" type="noConversion"/>
  <hyperlinks>
    <hyperlink ref="B1" location="'02. Оглавление'!A1" display="'02. Оглавление'!A1" xr:uid="{C945FDDF-6A8D-4E56-87AF-5CD28CFCDFE9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0E365-D5B0-4636-A52A-CB2FD8C15D42}">
  <sheetPr codeName="Лист5"/>
  <dimension ref="A1:B12"/>
  <sheetViews>
    <sheetView workbookViewId="0">
      <selection activeCell="B15" sqref="B15"/>
    </sheetView>
  </sheetViews>
  <sheetFormatPr defaultColWidth="9.109375" defaultRowHeight="18"/>
  <cols>
    <col min="1" max="1" width="38.44140625" style="1" customWidth="1"/>
    <col min="2" max="2" width="58.6640625" style="1" customWidth="1"/>
    <col min="3" max="16384" width="9.109375" style="1"/>
  </cols>
  <sheetData>
    <row r="1" spans="1:2">
      <c r="A1" s="1" t="s">
        <v>72</v>
      </c>
      <c r="B1" s="53" t="s">
        <v>289</v>
      </c>
    </row>
    <row r="2" spans="1:2">
      <c r="A2" s="1" t="s">
        <v>52</v>
      </c>
      <c r="B2" s="17" t="s">
        <v>308</v>
      </c>
    </row>
    <row r="3" spans="1:2">
      <c r="A3" s="1" t="s">
        <v>53</v>
      </c>
      <c r="B3" s="17" t="s">
        <v>62</v>
      </c>
    </row>
    <row r="4" spans="1:2">
      <c r="A4" s="1" t="s">
        <v>54</v>
      </c>
      <c r="B4" s="17">
        <v>6</v>
      </c>
    </row>
    <row r="5" spans="1:2">
      <c r="A5" s="1" t="s">
        <v>55</v>
      </c>
      <c r="B5" s="17" t="s">
        <v>63</v>
      </c>
    </row>
    <row r="6" spans="1:2">
      <c r="A6" s="1" t="s">
        <v>56</v>
      </c>
      <c r="B6" s="17" t="s">
        <v>309</v>
      </c>
    </row>
    <row r="7" spans="1:2">
      <c r="A7" s="1" t="s">
        <v>57</v>
      </c>
      <c r="B7" s="17" t="s">
        <v>64</v>
      </c>
    </row>
    <row r="8" spans="1:2">
      <c r="A8" s="1" t="s">
        <v>58</v>
      </c>
      <c r="B8" s="17">
        <v>2</v>
      </c>
    </row>
    <row r="9" spans="1:2">
      <c r="A9" s="1" t="s">
        <v>37</v>
      </c>
      <c r="B9" s="17">
        <v>12</v>
      </c>
    </row>
    <row r="10" spans="1:2">
      <c r="A10" s="1" t="s">
        <v>59</v>
      </c>
      <c r="B10" s="17" t="s">
        <v>310</v>
      </c>
    </row>
    <row r="11" spans="1:2">
      <c r="A11" s="1" t="s">
        <v>60</v>
      </c>
      <c r="B11" s="17" t="s">
        <v>311</v>
      </c>
    </row>
    <row r="12" spans="1:2">
      <c r="A12" s="1" t="s">
        <v>61</v>
      </c>
      <c r="B12" s="17" t="s">
        <v>63</v>
      </c>
    </row>
  </sheetData>
  <hyperlinks>
    <hyperlink ref="B1" location="'02. Оглавление'!A1" display="'02. Оглавление'!A1" xr:uid="{69C37105-A936-48A1-962B-C5C9C2940EA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CBAB3-A96B-4F70-8689-DCD41905FBC7}">
  <sheetPr codeName="Лист6"/>
  <dimension ref="A1:B7"/>
  <sheetViews>
    <sheetView workbookViewId="0">
      <selection activeCell="A7" sqref="A7:B7"/>
    </sheetView>
  </sheetViews>
  <sheetFormatPr defaultColWidth="9.109375" defaultRowHeight="18"/>
  <cols>
    <col min="1" max="1" width="24.6640625" style="9" customWidth="1"/>
    <col min="2" max="2" width="41" style="9" customWidth="1"/>
    <col min="3" max="16384" width="9.109375" style="9"/>
  </cols>
  <sheetData>
    <row r="1" spans="1:2" ht="36">
      <c r="A1" s="9" t="s">
        <v>73</v>
      </c>
      <c r="B1" s="53" t="s">
        <v>289</v>
      </c>
    </row>
    <row r="2" spans="1:2" ht="216">
      <c r="A2" s="9" t="s">
        <v>69</v>
      </c>
    </row>
    <row r="3" spans="1:2">
      <c r="A3" s="15" t="s">
        <v>35</v>
      </c>
      <c r="B3" s="15" t="s">
        <v>65</v>
      </c>
    </row>
    <row r="4" spans="1:2">
      <c r="A4" s="9" t="s">
        <v>66</v>
      </c>
      <c r="B4" s="58" t="s">
        <v>312</v>
      </c>
    </row>
    <row r="5" spans="1:2">
      <c r="A5" s="9" t="s">
        <v>68</v>
      </c>
      <c r="B5" s="58" t="s">
        <v>313</v>
      </c>
    </row>
    <row r="6" spans="1:2">
      <c r="A6" s="9" t="s">
        <v>67</v>
      </c>
      <c r="B6" s="58" t="s">
        <v>70</v>
      </c>
    </row>
    <row r="7" spans="1:2">
      <c r="A7" s="88"/>
      <c r="B7" s="88"/>
    </row>
  </sheetData>
  <mergeCells count="1">
    <mergeCell ref="A7:B7"/>
  </mergeCells>
  <hyperlinks>
    <hyperlink ref="B1" location="'02. Оглавление'!A1" display="'02. Оглавление'!A1" xr:uid="{D7D66220-3150-46FA-BF3A-E0CDA9538AF7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B2ABA-1FC9-441F-A1F0-DD96E91F2C4C}">
  <sheetPr codeName="Лист7"/>
  <dimension ref="A1:B2"/>
  <sheetViews>
    <sheetView zoomScale="70" zoomScaleNormal="70" workbookViewId="0">
      <selection activeCell="B1" sqref="B1"/>
    </sheetView>
  </sheetViews>
  <sheetFormatPr defaultColWidth="9.109375" defaultRowHeight="14.4"/>
  <cols>
    <col min="1" max="1" width="51.88671875" style="11" customWidth="1"/>
    <col min="2" max="2" width="34.5546875" style="11" customWidth="1"/>
    <col min="3" max="16384" width="9.109375" style="11"/>
  </cols>
  <sheetData>
    <row r="1" spans="1:2" ht="18">
      <c r="A1" s="7" t="s">
        <v>74</v>
      </c>
      <c r="B1" s="53" t="s">
        <v>289</v>
      </c>
    </row>
    <row r="2" spans="1:2" ht="384" customHeight="1">
      <c r="A2" s="16" t="s">
        <v>75</v>
      </c>
    </row>
  </sheetData>
  <hyperlinks>
    <hyperlink ref="B1" location="'02. Оглавление'!A1" display="'02. Оглавление'!A1" xr:uid="{57AB9876-4BF1-40FA-A65C-D52C4048262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0883D-FBF6-4B94-92FB-E69EE8D89268}">
  <sheetPr codeName="Лист8"/>
  <dimension ref="A1:B4"/>
  <sheetViews>
    <sheetView workbookViewId="0">
      <selection activeCell="B2" sqref="B2"/>
    </sheetView>
  </sheetViews>
  <sheetFormatPr defaultRowHeight="14.4"/>
  <cols>
    <col min="1" max="1" width="47.88671875" customWidth="1"/>
    <col min="2" max="2" width="28.109375" customWidth="1"/>
  </cols>
  <sheetData>
    <row r="1" spans="1:2" ht="18">
      <c r="A1" s="59" t="s">
        <v>76</v>
      </c>
      <c r="B1" s="2" t="s">
        <v>289</v>
      </c>
    </row>
    <row r="2" spans="1:2" ht="57.6" customHeight="1">
      <c r="A2" s="58" t="s">
        <v>77</v>
      </c>
      <c r="B2" s="59"/>
    </row>
    <row r="3" spans="1:2" ht="18">
      <c r="A3" s="59"/>
      <c r="B3" s="59"/>
    </row>
    <row r="4" spans="1:2" ht="18">
      <c r="A4" s="59"/>
      <c r="B4" s="59"/>
    </row>
  </sheetData>
  <hyperlinks>
    <hyperlink ref="B1" location="'02. Оглавление'!A1" display="'02. Оглавление'!A1" xr:uid="{2BE67578-C48C-463E-AE67-CE26FDE205BF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0AFDC-228E-4419-B903-43D7D6079424}">
  <sheetPr codeName="Лист9"/>
  <dimension ref="A1:B16"/>
  <sheetViews>
    <sheetView workbookViewId="0"/>
  </sheetViews>
  <sheetFormatPr defaultRowHeight="14.4"/>
  <cols>
    <col min="1" max="1" width="45.44140625" customWidth="1"/>
    <col min="2" max="2" width="22" customWidth="1"/>
  </cols>
  <sheetData>
    <row r="1" spans="1:2" ht="18">
      <c r="A1" s="59" t="s">
        <v>78</v>
      </c>
      <c r="B1" s="2" t="s">
        <v>289</v>
      </c>
    </row>
    <row r="2" spans="1:2" ht="18">
      <c r="A2" s="59" t="s">
        <v>79</v>
      </c>
      <c r="B2" s="59"/>
    </row>
    <row r="3" spans="1:2" ht="18">
      <c r="A3" s="89" t="s">
        <v>80</v>
      </c>
      <c r="B3" s="59"/>
    </row>
    <row r="4" spans="1:2" ht="18">
      <c r="A4" s="89"/>
      <c r="B4" s="59"/>
    </row>
    <row r="5" spans="1:2" ht="18">
      <c r="A5" s="89"/>
      <c r="B5" s="59"/>
    </row>
    <row r="6" spans="1:2" ht="18">
      <c r="A6" s="89"/>
      <c r="B6" s="59"/>
    </row>
    <row r="7" spans="1:2" ht="18">
      <c r="A7" s="89"/>
      <c r="B7" s="59"/>
    </row>
    <row r="8" spans="1:2" ht="18">
      <c r="A8" s="89"/>
      <c r="B8" s="59"/>
    </row>
    <row r="9" spans="1:2" ht="18">
      <c r="A9" s="89"/>
      <c r="B9" s="59"/>
    </row>
    <row r="10" spans="1:2" ht="18">
      <c r="A10" s="89"/>
      <c r="B10" s="59"/>
    </row>
    <row r="11" spans="1:2" ht="18">
      <c r="A11" s="89"/>
      <c r="B11" s="59"/>
    </row>
    <row r="12" spans="1:2" ht="18">
      <c r="A12" s="89"/>
      <c r="B12" s="59"/>
    </row>
    <row r="13" spans="1:2" ht="13.2" customHeight="1">
      <c r="A13" s="89"/>
      <c r="B13" s="59"/>
    </row>
    <row r="14" spans="1:2" ht="12.6" customHeight="1">
      <c r="A14" s="89"/>
      <c r="B14" s="59"/>
    </row>
    <row r="15" spans="1:2" ht="12.6" customHeight="1">
      <c r="A15" s="89"/>
      <c r="B15" s="59"/>
    </row>
    <row r="16" spans="1:2" ht="108">
      <c r="A16" s="6" t="s">
        <v>81</v>
      </c>
      <c r="B16" s="59"/>
    </row>
  </sheetData>
  <mergeCells count="1">
    <mergeCell ref="A3:A15"/>
  </mergeCells>
  <hyperlinks>
    <hyperlink ref="B1" location="'02. Оглавление'!A1" display="'02. Оглавление'!A1" xr:uid="{24D0CC69-5399-4EEE-B496-75200B3B55B1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F320F-159C-4646-A4ED-EE675D3DC8E4}">
  <sheetPr codeName="Лист10"/>
  <dimension ref="A1:B2"/>
  <sheetViews>
    <sheetView workbookViewId="0">
      <selection activeCell="D9" sqref="D9"/>
    </sheetView>
  </sheetViews>
  <sheetFormatPr defaultRowHeight="14.4"/>
  <cols>
    <col min="1" max="1" width="49.5546875" customWidth="1"/>
    <col min="2" max="2" width="26.88671875" customWidth="1"/>
  </cols>
  <sheetData>
    <row r="1" spans="1:2" ht="18">
      <c r="A1" s="59" t="s">
        <v>82</v>
      </c>
      <c r="B1" s="2" t="s">
        <v>289</v>
      </c>
    </row>
    <row r="2" spans="1:2" ht="36">
      <c r="A2" s="6" t="s">
        <v>83</v>
      </c>
      <c r="B2" s="59"/>
    </row>
  </sheetData>
  <hyperlinks>
    <hyperlink ref="B1" location="'02. Оглавление'!A1" display="'02. Оглавление'!A1" xr:uid="{51435F0A-0184-49F7-B654-ACD96A74FEF1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BA586-F383-49A2-81D8-BBCA11F34ABF}">
  <sheetPr codeName="Лист11"/>
  <dimension ref="A1:D23"/>
  <sheetViews>
    <sheetView topLeftCell="A4" workbookViewId="0">
      <selection activeCell="C1" sqref="C1"/>
    </sheetView>
  </sheetViews>
  <sheetFormatPr defaultColWidth="9.109375" defaultRowHeight="18"/>
  <cols>
    <col min="1" max="1" width="31" style="1" customWidth="1"/>
    <col min="2" max="2" width="36.5546875" style="1" customWidth="1"/>
    <col min="3" max="3" width="32.5546875" style="1" customWidth="1"/>
    <col min="4" max="4" width="37" style="1" customWidth="1"/>
    <col min="5" max="16384" width="9.109375" style="1"/>
  </cols>
  <sheetData>
    <row r="1" spans="1:4">
      <c r="A1" s="1" t="s">
        <v>84</v>
      </c>
      <c r="C1" s="53" t="s">
        <v>289</v>
      </c>
    </row>
    <row r="2" spans="1:4" ht="54">
      <c r="A2" s="8" t="s">
        <v>34</v>
      </c>
      <c r="B2" s="7" t="s">
        <v>85</v>
      </c>
    </row>
    <row r="3" spans="1:4">
      <c r="A3" s="1" t="s">
        <v>86</v>
      </c>
      <c r="B3" s="1" t="s">
        <v>87</v>
      </c>
      <c r="C3" s="1" t="s">
        <v>88</v>
      </c>
      <c r="D3" s="1" t="s">
        <v>89</v>
      </c>
    </row>
    <row r="4" spans="1:4" ht="36">
      <c r="A4" s="4" t="s">
        <v>90</v>
      </c>
      <c r="B4" s="4">
        <v>4</v>
      </c>
      <c r="C4" s="4" t="s">
        <v>110</v>
      </c>
      <c r="D4" s="4" t="s">
        <v>125</v>
      </c>
    </row>
    <row r="5" spans="1:4">
      <c r="A5" s="4" t="s">
        <v>91</v>
      </c>
      <c r="B5" s="4">
        <v>4</v>
      </c>
      <c r="C5" s="4" t="s">
        <v>111</v>
      </c>
      <c r="D5" s="4" t="s">
        <v>126</v>
      </c>
    </row>
    <row r="6" spans="1:4">
      <c r="A6" s="4" t="s">
        <v>92</v>
      </c>
      <c r="B6" s="4">
        <v>1</v>
      </c>
      <c r="C6" s="4" t="s">
        <v>100</v>
      </c>
      <c r="D6" s="4" t="s">
        <v>127</v>
      </c>
    </row>
    <row r="7" spans="1:4">
      <c r="A7" s="4" t="s">
        <v>93</v>
      </c>
      <c r="B7" s="4">
        <v>1</v>
      </c>
      <c r="C7" s="4" t="s">
        <v>102</v>
      </c>
      <c r="D7" s="4" t="s">
        <v>128</v>
      </c>
    </row>
    <row r="8" spans="1:4" ht="36">
      <c r="A8" s="4" t="s">
        <v>94</v>
      </c>
      <c r="B8" s="4">
        <v>2</v>
      </c>
      <c r="C8" s="4" t="s">
        <v>112</v>
      </c>
      <c r="D8" s="4" t="s">
        <v>129</v>
      </c>
    </row>
    <row r="9" spans="1:4" ht="36">
      <c r="A9" s="4" t="s">
        <v>95</v>
      </c>
      <c r="B9" s="4">
        <v>2</v>
      </c>
      <c r="C9" s="4" t="s">
        <v>113</v>
      </c>
      <c r="D9" s="4" t="s">
        <v>130</v>
      </c>
    </row>
    <row r="10" spans="1:4" ht="36">
      <c r="A10" s="4" t="s">
        <v>96</v>
      </c>
      <c r="B10" s="4">
        <v>4</v>
      </c>
      <c r="C10" s="4" t="s">
        <v>114</v>
      </c>
      <c r="D10" s="4" t="s">
        <v>125</v>
      </c>
    </row>
    <row r="11" spans="1:4">
      <c r="A11" s="4" t="s">
        <v>97</v>
      </c>
      <c r="B11" s="4">
        <v>4</v>
      </c>
      <c r="C11" s="4" t="s">
        <v>115</v>
      </c>
      <c r="D11" s="4" t="s">
        <v>126</v>
      </c>
    </row>
    <row r="12" spans="1:4" ht="36">
      <c r="A12" s="4" t="s">
        <v>98</v>
      </c>
      <c r="B12" s="4">
        <v>8</v>
      </c>
      <c r="C12" s="4" t="s">
        <v>116</v>
      </c>
      <c r="D12" s="4" t="s">
        <v>131</v>
      </c>
    </row>
    <row r="13" spans="1:4" ht="36">
      <c r="A13" s="4" t="s">
        <v>99</v>
      </c>
      <c r="B13" s="4">
        <v>8</v>
      </c>
      <c r="C13" s="4" t="s">
        <v>108</v>
      </c>
      <c r="D13" s="4" t="s">
        <v>132</v>
      </c>
    </row>
    <row r="14" spans="1:4">
      <c r="A14" s="4" t="s">
        <v>100</v>
      </c>
      <c r="B14" s="4">
        <v>1</v>
      </c>
      <c r="C14" s="4" t="s">
        <v>117</v>
      </c>
      <c r="D14" s="4" t="s">
        <v>133</v>
      </c>
    </row>
    <row r="15" spans="1:4">
      <c r="A15" s="4" t="s">
        <v>101</v>
      </c>
      <c r="B15" s="4">
        <v>1</v>
      </c>
      <c r="C15" s="4" t="s">
        <v>117</v>
      </c>
      <c r="D15" s="4" t="s">
        <v>127</v>
      </c>
    </row>
    <row r="16" spans="1:4">
      <c r="A16" s="4" t="s">
        <v>102</v>
      </c>
      <c r="B16" s="4">
        <v>1</v>
      </c>
      <c r="C16" s="4" t="s">
        <v>117</v>
      </c>
      <c r="D16" s="4" t="s">
        <v>128</v>
      </c>
    </row>
    <row r="17" spans="1:4">
      <c r="A17" s="4" t="s">
        <v>103</v>
      </c>
      <c r="B17" s="4">
        <v>2</v>
      </c>
      <c r="C17" s="4" t="s">
        <v>118</v>
      </c>
      <c r="D17" s="4" t="s">
        <v>129</v>
      </c>
    </row>
    <row r="18" spans="1:4">
      <c r="A18" s="4" t="s">
        <v>104</v>
      </c>
      <c r="B18" s="4">
        <v>2</v>
      </c>
      <c r="C18" s="4" t="s">
        <v>119</v>
      </c>
      <c r="D18" s="4" t="s">
        <v>130</v>
      </c>
    </row>
    <row r="19" spans="1:4" ht="36">
      <c r="A19" s="4" t="s">
        <v>105</v>
      </c>
      <c r="B19" s="4">
        <v>4</v>
      </c>
      <c r="C19" s="4" t="s">
        <v>120</v>
      </c>
      <c r="D19" s="4" t="s">
        <v>125</v>
      </c>
    </row>
    <row r="20" spans="1:4">
      <c r="A20" s="4" t="s">
        <v>106</v>
      </c>
      <c r="B20" s="4">
        <v>4</v>
      </c>
      <c r="C20" s="4" t="s">
        <v>121</v>
      </c>
      <c r="D20" s="4" t="s">
        <v>126</v>
      </c>
    </row>
    <row r="21" spans="1:4" ht="36">
      <c r="A21" s="4" t="s">
        <v>107</v>
      </c>
      <c r="B21" s="4">
        <v>8</v>
      </c>
      <c r="C21" s="4" t="s">
        <v>122</v>
      </c>
      <c r="D21" s="4" t="s">
        <v>131</v>
      </c>
    </row>
    <row r="22" spans="1:4" ht="54">
      <c r="A22" s="4" t="s">
        <v>108</v>
      </c>
      <c r="B22" s="4">
        <v>8</v>
      </c>
      <c r="C22" s="4" t="s">
        <v>123</v>
      </c>
      <c r="D22" s="4" t="s">
        <v>132</v>
      </c>
    </row>
    <row r="23" spans="1:4">
      <c r="A23" s="4" t="s">
        <v>109</v>
      </c>
      <c r="B23" s="4">
        <v>2</v>
      </c>
      <c r="C23" s="4" t="s">
        <v>124</v>
      </c>
      <c r="D23" s="4" t="s">
        <v>130</v>
      </c>
    </row>
  </sheetData>
  <hyperlinks>
    <hyperlink ref="C1" location="'02. Оглавление'!A1" display="'02. Оглавление'!A1" xr:uid="{C6637B95-3F91-43C6-8BD2-B2F65FB178A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600EE-AF0E-453B-BC00-06702B18017C}">
  <sheetPr codeName="Лист12"/>
  <dimension ref="A1:B35"/>
  <sheetViews>
    <sheetView workbookViewId="0">
      <selection activeCell="D13" sqref="D13"/>
    </sheetView>
  </sheetViews>
  <sheetFormatPr defaultRowHeight="14.4"/>
  <cols>
    <col min="1" max="1" width="47.44140625" customWidth="1"/>
    <col min="2" max="2" width="23.5546875" customWidth="1"/>
  </cols>
  <sheetData>
    <row r="1" spans="1:2">
      <c r="A1" t="s">
        <v>134</v>
      </c>
      <c r="B1" s="53" t="s">
        <v>289</v>
      </c>
    </row>
    <row r="2" spans="1:2">
      <c r="A2" s="90" t="s">
        <v>135</v>
      </c>
    </row>
    <row r="3" spans="1:2">
      <c r="A3" s="90"/>
    </row>
    <row r="4" spans="1:2">
      <c r="A4" s="90"/>
    </row>
    <row r="5" spans="1:2">
      <c r="A5" s="90"/>
    </row>
    <row r="6" spans="1:2">
      <c r="A6" s="90"/>
    </row>
    <row r="7" spans="1:2">
      <c r="A7" s="90"/>
    </row>
    <row r="8" spans="1:2">
      <c r="A8" s="90"/>
    </row>
    <row r="9" spans="1:2">
      <c r="A9" s="90"/>
    </row>
    <row r="10" spans="1:2">
      <c r="A10" s="90"/>
    </row>
    <row r="11" spans="1:2">
      <c r="A11" s="90"/>
    </row>
    <row r="12" spans="1:2">
      <c r="A12" s="90"/>
    </row>
    <row r="13" spans="1:2">
      <c r="A13" s="90"/>
    </row>
    <row r="14" spans="1:2">
      <c r="A14" s="90"/>
    </row>
    <row r="15" spans="1:2" ht="72">
      <c r="A15" s="10" t="s">
        <v>81</v>
      </c>
    </row>
    <row r="16" spans="1:2">
      <c r="A16" t="s">
        <v>136</v>
      </c>
    </row>
    <row r="17" spans="1:1">
      <c r="A17" s="91" t="s">
        <v>137</v>
      </c>
    </row>
    <row r="18" spans="1:1">
      <c r="A18" s="91"/>
    </row>
    <row r="19" spans="1:1">
      <c r="A19" s="91"/>
    </row>
    <row r="20" spans="1:1">
      <c r="A20" s="91"/>
    </row>
    <row r="21" spans="1:1">
      <c r="A21" s="91"/>
    </row>
    <row r="22" spans="1:1">
      <c r="A22" s="91"/>
    </row>
    <row r="23" spans="1:1">
      <c r="A23" s="91"/>
    </row>
    <row r="24" spans="1:1">
      <c r="A24" s="91"/>
    </row>
    <row r="25" spans="1:1">
      <c r="A25" s="91"/>
    </row>
    <row r="26" spans="1:1">
      <c r="A26" s="91"/>
    </row>
    <row r="27" spans="1:1">
      <c r="A27" s="91"/>
    </row>
    <row r="28" spans="1:1">
      <c r="A28" s="91" t="s">
        <v>138</v>
      </c>
    </row>
    <row r="29" spans="1:1">
      <c r="A29" s="91"/>
    </row>
    <row r="30" spans="1:1">
      <c r="A30" s="91"/>
    </row>
    <row r="31" spans="1:1">
      <c r="A31" s="91"/>
    </row>
    <row r="32" spans="1:1">
      <c r="A32" s="91"/>
    </row>
    <row r="33" spans="1:1">
      <c r="A33" s="91"/>
    </row>
    <row r="34" spans="1:1">
      <c r="A34" s="91"/>
    </row>
    <row r="35" spans="1:1">
      <c r="A35" s="91"/>
    </row>
  </sheetData>
  <mergeCells count="3">
    <mergeCell ref="A2:A14"/>
    <mergeCell ref="A17:A27"/>
    <mergeCell ref="A28:A35"/>
  </mergeCells>
  <hyperlinks>
    <hyperlink ref="B1" location="'02. Оглавление'!A1" display="'02. Оглавление'!A1" xr:uid="{22A71517-63AC-46D9-9F09-512D9E2DC61A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864AB-C24A-4455-814F-315783AD30F8}">
  <sheetPr codeName="Лист13"/>
  <dimension ref="A1:B4"/>
  <sheetViews>
    <sheetView topLeftCell="A2" workbookViewId="0">
      <selection activeCell="B17" sqref="B17"/>
    </sheetView>
  </sheetViews>
  <sheetFormatPr defaultColWidth="9.109375" defaultRowHeight="18"/>
  <cols>
    <col min="1" max="1" width="86.88671875" style="1" customWidth="1"/>
    <col min="2" max="2" width="59.44140625" style="1" customWidth="1"/>
    <col min="3" max="16384" width="9.109375" style="1"/>
  </cols>
  <sheetData>
    <row r="1" spans="1:2">
      <c r="A1" s="1" t="s">
        <v>139</v>
      </c>
      <c r="B1" s="53" t="s">
        <v>289</v>
      </c>
    </row>
    <row r="2" spans="1:2" ht="91.5" customHeight="1">
      <c r="A2" s="8" t="s">
        <v>34</v>
      </c>
      <c r="B2" s="9" t="s">
        <v>140</v>
      </c>
    </row>
    <row r="3" spans="1:2" ht="144">
      <c r="A3" s="8" t="s">
        <v>141</v>
      </c>
      <c r="B3" s="9" t="s">
        <v>142</v>
      </c>
    </row>
    <row r="4" spans="1:2">
      <c r="A4" s="1" t="s">
        <v>143</v>
      </c>
      <c r="B4" s="1" t="s">
        <v>144</v>
      </c>
    </row>
  </sheetData>
  <hyperlinks>
    <hyperlink ref="B1" location="'02. Оглавление'!A1" display="'02. Оглавление'!A1" xr:uid="{5EAC5ADF-B118-4E28-A3F2-A697F33F8207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B880E-553E-457D-BDCC-82FF1F34D52A}">
  <sheetPr codeName="Лист14"/>
  <dimension ref="A1:C3"/>
  <sheetViews>
    <sheetView workbookViewId="0">
      <selection activeCell="B2" sqref="B2"/>
    </sheetView>
  </sheetViews>
  <sheetFormatPr defaultRowHeight="14.4"/>
  <cols>
    <col min="1" max="1" width="46" customWidth="1"/>
    <col min="2" max="2" width="40.33203125" customWidth="1"/>
    <col min="3" max="3" width="32.44140625" customWidth="1"/>
  </cols>
  <sheetData>
    <row r="1" spans="1:3" ht="18">
      <c r="A1" s="1" t="s">
        <v>145</v>
      </c>
      <c r="B1" s="1"/>
      <c r="C1" s="53" t="s">
        <v>289</v>
      </c>
    </row>
    <row r="2" spans="1:3" ht="108">
      <c r="A2" s="9" t="s">
        <v>146</v>
      </c>
      <c r="B2" s="19" t="s">
        <v>147</v>
      </c>
    </row>
    <row r="3" spans="1:3" ht="15">
      <c r="A3" t="s">
        <v>148</v>
      </c>
      <c r="B3" s="18"/>
    </row>
  </sheetData>
  <hyperlinks>
    <hyperlink ref="C1" location="'02. Оглавление'!A1" display="'02. Оглавление'!A1" xr:uid="{A0D857AB-87A0-4527-93AC-A45B06CE00A0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422B-EB56-46AC-98FB-277C1F389C67}">
  <sheetPr codeName="Лист15"/>
  <dimension ref="A1:C3"/>
  <sheetViews>
    <sheetView workbookViewId="0">
      <selection activeCell="C1" sqref="C1"/>
    </sheetView>
  </sheetViews>
  <sheetFormatPr defaultRowHeight="14.4"/>
  <cols>
    <col min="1" max="1" width="36.6640625" customWidth="1"/>
    <col min="2" max="2" width="40.33203125" customWidth="1"/>
    <col min="3" max="3" width="28.5546875" customWidth="1"/>
  </cols>
  <sheetData>
    <row r="1" spans="1:3" ht="18">
      <c r="A1" s="1" t="s">
        <v>149</v>
      </c>
      <c r="B1" s="1"/>
      <c r="C1" s="53" t="s">
        <v>289</v>
      </c>
    </row>
    <row r="2" spans="1:3" ht="198">
      <c r="A2" s="9" t="s">
        <v>150</v>
      </c>
      <c r="B2" s="6" t="s">
        <v>152</v>
      </c>
    </row>
    <row r="3" spans="1:3" ht="18">
      <c r="A3" s="1" t="s">
        <v>151</v>
      </c>
      <c r="B3" s="1"/>
    </row>
  </sheetData>
  <hyperlinks>
    <hyperlink ref="C1" location="'02. Оглавление'!A1" display="'02. Оглавление'!A1" xr:uid="{31D3999E-C3E2-4B62-BBA8-B1704E4CC957}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642F-F839-4036-9494-7C248696E16B}">
  <sheetPr codeName="Лист16"/>
  <dimension ref="A1:C3"/>
  <sheetViews>
    <sheetView workbookViewId="0">
      <selection activeCell="B2" sqref="B2"/>
    </sheetView>
  </sheetViews>
  <sheetFormatPr defaultColWidth="9.109375" defaultRowHeight="18"/>
  <cols>
    <col min="1" max="1" width="38.6640625" style="1" customWidth="1"/>
    <col min="2" max="2" width="57.44140625" style="1" customWidth="1"/>
    <col min="3" max="3" width="27" style="1" customWidth="1"/>
    <col min="4" max="16384" width="9.109375" style="1"/>
  </cols>
  <sheetData>
    <row r="1" spans="1:3">
      <c r="A1" s="1" t="s">
        <v>153</v>
      </c>
      <c r="C1" s="53" t="s">
        <v>289</v>
      </c>
    </row>
    <row r="2" spans="1:3" ht="230.25" customHeight="1">
      <c r="A2" s="9" t="s">
        <v>154</v>
      </c>
      <c r="B2" s="9" t="s">
        <v>155</v>
      </c>
    </row>
    <row r="3" spans="1:3">
      <c r="A3" s="1" t="s">
        <v>151</v>
      </c>
    </row>
  </sheetData>
  <hyperlinks>
    <hyperlink ref="C1" location="'02. Оглавление'!A1" display="'02. Оглавление'!A1" xr:uid="{CF08C4B6-CB3C-4C4A-88DE-8DB3DEC78D2B}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F742E-26D2-4BCD-8031-5FF99E7FE875}">
  <sheetPr codeName="Лист17"/>
  <dimension ref="A1:D12"/>
  <sheetViews>
    <sheetView workbookViewId="0">
      <selection activeCell="E2" sqref="E2"/>
    </sheetView>
  </sheetViews>
  <sheetFormatPr defaultRowHeight="14.4"/>
  <cols>
    <col min="1" max="1" width="41.5546875" customWidth="1"/>
    <col min="2" max="2" width="37.33203125" customWidth="1"/>
    <col min="3" max="3" width="24.44140625" customWidth="1"/>
  </cols>
  <sheetData>
    <row r="1" spans="1:4" ht="18">
      <c r="A1" s="8" t="s">
        <v>158</v>
      </c>
      <c r="B1" s="8"/>
      <c r="C1" s="53" t="s">
        <v>289</v>
      </c>
      <c r="D1" s="8"/>
    </row>
    <row r="2" spans="1:4" ht="198">
      <c r="A2" s="9" t="s">
        <v>156</v>
      </c>
      <c r="B2" s="9" t="s">
        <v>157</v>
      </c>
      <c r="C2" s="8"/>
      <c r="D2" s="8"/>
    </row>
    <row r="3" spans="1:4" ht="18">
      <c r="A3" s="8" t="s">
        <v>151</v>
      </c>
      <c r="B3" s="8"/>
      <c r="C3" s="8"/>
      <c r="D3" s="8"/>
    </row>
    <row r="4" spans="1:4" ht="18">
      <c r="A4" s="8"/>
      <c r="B4" s="8"/>
      <c r="C4" s="8"/>
      <c r="D4" s="8"/>
    </row>
    <row r="5" spans="1:4" ht="18">
      <c r="A5" s="8"/>
      <c r="B5" s="8"/>
      <c r="C5" s="8"/>
      <c r="D5" s="8"/>
    </row>
    <row r="6" spans="1:4" ht="18">
      <c r="A6" s="8"/>
      <c r="B6" s="8"/>
      <c r="C6" s="8"/>
      <c r="D6" s="8"/>
    </row>
    <row r="7" spans="1:4" ht="18">
      <c r="A7" s="8"/>
      <c r="B7" s="8"/>
      <c r="C7" s="8"/>
      <c r="D7" s="8"/>
    </row>
    <row r="8" spans="1:4" ht="18">
      <c r="A8" s="8"/>
      <c r="B8" s="8"/>
      <c r="C8" s="8"/>
      <c r="D8" s="8"/>
    </row>
    <row r="9" spans="1:4" ht="18">
      <c r="A9" s="8"/>
      <c r="B9" s="8"/>
      <c r="C9" s="8"/>
      <c r="D9" s="8"/>
    </row>
    <row r="10" spans="1:4" ht="18">
      <c r="A10" s="8"/>
      <c r="B10" s="8"/>
      <c r="C10" s="8"/>
      <c r="D10" s="8"/>
    </row>
    <row r="11" spans="1:4" ht="18">
      <c r="A11" s="8"/>
      <c r="B11" s="8"/>
      <c r="C11" s="8"/>
      <c r="D11" s="8"/>
    </row>
    <row r="12" spans="1:4" ht="18">
      <c r="A12" s="8"/>
      <c r="B12" s="8"/>
      <c r="C12" s="8"/>
      <c r="D12" s="8"/>
    </row>
  </sheetData>
  <hyperlinks>
    <hyperlink ref="C1" location="'02. Оглавление'!A1" display="'02. Оглавление'!A1" xr:uid="{43A2A62B-DC7F-4CDE-BEAF-EF5037A93A9A}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12C2-AD02-49EE-BEC6-73903D9FF927}">
  <sheetPr codeName="Лист18"/>
  <dimension ref="A1:B9"/>
  <sheetViews>
    <sheetView zoomScale="70" zoomScaleNormal="70" workbookViewId="0">
      <selection activeCell="B2" sqref="B2"/>
    </sheetView>
  </sheetViews>
  <sheetFormatPr defaultColWidth="9.109375" defaultRowHeight="18"/>
  <cols>
    <col min="1" max="1" width="44.109375" style="1" customWidth="1"/>
    <col min="2" max="2" width="38.5546875" style="1" customWidth="1"/>
    <col min="3" max="16384" width="9.109375" style="1"/>
  </cols>
  <sheetData>
    <row r="1" spans="1:2">
      <c r="A1" s="1" t="s">
        <v>159</v>
      </c>
      <c r="B1" s="53" t="s">
        <v>289</v>
      </c>
    </row>
    <row r="2" spans="1:2" ht="216">
      <c r="A2" s="9" t="s">
        <v>160</v>
      </c>
      <c r="B2" s="9" t="s">
        <v>314</v>
      </c>
    </row>
    <row r="3" spans="1:2">
      <c r="A3" s="92" t="s">
        <v>161</v>
      </c>
    </row>
    <row r="4" spans="1:2">
      <c r="A4" s="92"/>
    </row>
    <row r="5" spans="1:2">
      <c r="A5" s="92"/>
    </row>
    <row r="6" spans="1:2">
      <c r="A6" s="92"/>
    </row>
    <row r="7" spans="1:2">
      <c r="A7" s="92"/>
    </row>
    <row r="8" spans="1:2">
      <c r="A8" s="92"/>
    </row>
    <row r="9" spans="1:2" ht="36">
      <c r="A9" s="6" t="s">
        <v>162</v>
      </c>
    </row>
  </sheetData>
  <mergeCells count="1">
    <mergeCell ref="A3:A8"/>
  </mergeCells>
  <hyperlinks>
    <hyperlink ref="B1" location="'02. Оглавление'!A1" display="'02. Оглавление'!A1" xr:uid="{34113025-CDF1-4C3D-AC3D-94ADCA60A0D4}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ADF7-B707-4BC8-BF28-7AE7F3954C5B}">
  <sheetPr codeName="Лист19">
    <pageSetUpPr fitToPage="1"/>
  </sheetPr>
  <dimension ref="A1:E12"/>
  <sheetViews>
    <sheetView zoomScale="70" zoomScaleNormal="70" workbookViewId="0">
      <selection activeCell="A3" sqref="A3:A7"/>
    </sheetView>
  </sheetViews>
  <sheetFormatPr defaultColWidth="9.109375" defaultRowHeight="18"/>
  <cols>
    <col min="1" max="1" width="39.5546875" style="1" customWidth="1"/>
    <col min="2" max="2" width="53" style="1" customWidth="1"/>
    <col min="3" max="3" width="17.109375" style="1" customWidth="1"/>
    <col min="4" max="4" width="30.6640625" style="1" customWidth="1"/>
    <col min="5" max="5" width="31.44140625" style="1" customWidth="1"/>
    <col min="6" max="16384" width="9.109375" style="1"/>
  </cols>
  <sheetData>
    <row r="1" spans="1:5" ht="36.6" thickBot="1">
      <c r="A1" s="6" t="s">
        <v>167</v>
      </c>
      <c r="E1" s="53" t="s">
        <v>289</v>
      </c>
    </row>
    <row r="2" spans="1:5" ht="363" customHeight="1">
      <c r="A2" s="21" t="s">
        <v>163</v>
      </c>
      <c r="B2" s="22" t="s">
        <v>164</v>
      </c>
      <c r="D2" s="9" t="s">
        <v>177</v>
      </c>
      <c r="E2" s="20"/>
    </row>
    <row r="3" spans="1:5" ht="90">
      <c r="A3" s="93" t="s">
        <v>165</v>
      </c>
      <c r="B3" s="23"/>
      <c r="D3" s="9" t="s">
        <v>178</v>
      </c>
    </row>
    <row r="4" spans="1:5">
      <c r="A4" s="93"/>
      <c r="B4" s="23"/>
      <c r="D4" s="9"/>
    </row>
    <row r="5" spans="1:5">
      <c r="A5" s="93"/>
      <c r="B5" s="23"/>
      <c r="D5" s="9"/>
    </row>
    <row r="6" spans="1:5">
      <c r="A6" s="93"/>
      <c r="B6" s="23"/>
      <c r="D6" s="9"/>
    </row>
    <row r="7" spans="1:5" ht="22.5" customHeight="1" thickBot="1">
      <c r="A7" s="93"/>
      <c r="B7" s="23"/>
      <c r="D7" s="9"/>
    </row>
    <row r="8" spans="1:5" ht="72">
      <c r="A8" s="24" t="s">
        <v>166</v>
      </c>
      <c r="B8" s="25"/>
    </row>
    <row r="9" spans="1:5">
      <c r="A9" s="94" t="s">
        <v>165</v>
      </c>
      <c r="B9" s="26"/>
    </row>
    <row r="10" spans="1:5">
      <c r="A10" s="94"/>
      <c r="B10" s="26"/>
    </row>
    <row r="11" spans="1:5">
      <c r="A11" s="94"/>
      <c r="B11" s="26"/>
    </row>
    <row r="12" spans="1:5" ht="18.600000000000001" thickBot="1">
      <c r="A12" s="95"/>
      <c r="B12" s="27"/>
    </row>
  </sheetData>
  <mergeCells count="2">
    <mergeCell ref="A3:A7"/>
    <mergeCell ref="A9:A12"/>
  </mergeCells>
  <hyperlinks>
    <hyperlink ref="E1" location="'02. Оглавление'!A1" display="'02. Оглавление'!A1" xr:uid="{26579C49-9FDE-4718-AA84-9695DEEF73EE}"/>
  </hyperlinks>
  <pageMargins left="0.7" right="0.7" top="0.75" bottom="0.75" header="0.3" footer="0.3"/>
  <pageSetup paperSize="9" scale="42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F0E4F-8D58-497E-BA61-D4C915632D24}">
  <sheetPr codeName="Лист20"/>
  <dimension ref="A1:B3"/>
  <sheetViews>
    <sheetView workbookViewId="0">
      <selection activeCell="B13" sqref="B13"/>
    </sheetView>
  </sheetViews>
  <sheetFormatPr defaultColWidth="9.109375" defaultRowHeight="18"/>
  <cols>
    <col min="1" max="1" width="37" style="6" customWidth="1"/>
    <col min="2" max="2" width="81.44140625" style="6" customWidth="1"/>
    <col min="3" max="16384" width="9.109375" style="6"/>
  </cols>
  <sheetData>
    <row r="1" spans="1:2" ht="36">
      <c r="A1" s="6" t="s">
        <v>168</v>
      </c>
      <c r="B1" s="53" t="s">
        <v>289</v>
      </c>
    </row>
    <row r="2" spans="1:2" ht="87" customHeight="1">
      <c r="A2" s="9" t="s">
        <v>169</v>
      </c>
      <c r="B2" s="9" t="s">
        <v>315</v>
      </c>
    </row>
    <row r="3" spans="1:2" ht="36">
      <c r="A3" s="6" t="s">
        <v>170</v>
      </c>
    </row>
  </sheetData>
  <hyperlinks>
    <hyperlink ref="B1" location="'02. Оглавление'!A1" display="'02. Оглавление'!A1" xr:uid="{D9E384CC-2A26-43B7-80D2-5CC75FE2D760}"/>
  </hyperlinks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F7B6D-E9F7-41B5-9619-87BCCB79E387}">
  <sheetPr codeName="Лист21"/>
  <dimension ref="A1:D8"/>
  <sheetViews>
    <sheetView workbookViewId="0">
      <selection activeCell="B7" sqref="B7"/>
    </sheetView>
  </sheetViews>
  <sheetFormatPr defaultColWidth="9.109375" defaultRowHeight="18"/>
  <cols>
    <col min="1" max="1" width="33.5546875" style="9" customWidth="1"/>
    <col min="2" max="2" width="29.5546875" style="9" customWidth="1"/>
    <col min="3" max="3" width="11" style="9" bestFit="1" customWidth="1"/>
    <col min="4" max="4" width="12.5546875" style="9" bestFit="1" customWidth="1"/>
    <col min="5" max="16384" width="9.109375" style="9"/>
  </cols>
  <sheetData>
    <row r="1" spans="1:4" ht="36">
      <c r="A1" s="9" t="s">
        <v>171</v>
      </c>
      <c r="B1" s="53" t="s">
        <v>289</v>
      </c>
    </row>
    <row r="2" spans="1:4" ht="108">
      <c r="A2" s="9" t="s">
        <v>172</v>
      </c>
    </row>
    <row r="3" spans="1:4">
      <c r="A3" s="9" t="s">
        <v>173</v>
      </c>
      <c r="B3" s="9" t="s">
        <v>174</v>
      </c>
      <c r="C3" s="9" t="s">
        <v>175</v>
      </c>
      <c r="D3" s="9" t="s">
        <v>176</v>
      </c>
    </row>
    <row r="4" spans="1:4">
      <c r="B4">
        <v>10000000</v>
      </c>
      <c r="C4">
        <v>10000000</v>
      </c>
      <c r="D4" s="28" t="s">
        <v>179</v>
      </c>
    </row>
    <row r="5" spans="1:4">
      <c r="B5">
        <v>50000000</v>
      </c>
      <c r="C5">
        <v>50000000</v>
      </c>
      <c r="D5" s="28" t="s">
        <v>180</v>
      </c>
    </row>
    <row r="6" spans="1:4">
      <c r="B6">
        <v>100000000</v>
      </c>
      <c r="C6">
        <v>100000000</v>
      </c>
      <c r="D6" s="28" t="s">
        <v>181</v>
      </c>
    </row>
    <row r="7" spans="1:4">
      <c r="B7">
        <v>500000000</v>
      </c>
      <c r="C7">
        <v>500000000</v>
      </c>
      <c r="D7" s="28" t="s">
        <v>182</v>
      </c>
    </row>
    <row r="8" spans="1:4">
      <c r="B8">
        <v>1000000000</v>
      </c>
      <c r="C8">
        <v>1000000000</v>
      </c>
      <c r="D8" s="28" t="s">
        <v>183</v>
      </c>
    </row>
  </sheetData>
  <hyperlinks>
    <hyperlink ref="B1" location="'02. Оглавление'!A1" display="'02. Оглавление'!A1" xr:uid="{47317B95-BA83-4AA3-8EFC-EDF8B1677DB6}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8371F-AD36-43E0-8C9F-3EE900CD8A40}">
  <sheetPr codeName="Лист22"/>
  <dimension ref="A1:E3"/>
  <sheetViews>
    <sheetView zoomScale="60" zoomScaleNormal="60" workbookViewId="0">
      <selection activeCell="B2" sqref="B2"/>
    </sheetView>
  </sheetViews>
  <sheetFormatPr defaultColWidth="9.109375" defaultRowHeight="18"/>
  <cols>
    <col min="1" max="1" width="30" style="9" customWidth="1"/>
    <col min="2" max="2" width="39.109375" style="9" customWidth="1"/>
    <col min="3" max="3" width="50.6640625" style="9" customWidth="1"/>
    <col min="4" max="4" width="40.6640625" style="9" customWidth="1"/>
    <col min="5" max="5" width="25" style="9" customWidth="1"/>
    <col min="6" max="16384" width="9.109375" style="9"/>
  </cols>
  <sheetData>
    <row r="1" spans="1:5" ht="54">
      <c r="A1" s="30" t="s">
        <v>184</v>
      </c>
      <c r="B1" s="30"/>
      <c r="C1" s="30" t="s">
        <v>186</v>
      </c>
      <c r="D1" s="30" t="s">
        <v>187</v>
      </c>
      <c r="E1" s="2" t="s">
        <v>289</v>
      </c>
    </row>
    <row r="2" spans="1:5" ht="377.4">
      <c r="A2" s="30" t="s">
        <v>316</v>
      </c>
      <c r="B2" s="30" t="s">
        <v>185</v>
      </c>
      <c r="C2" s="30" t="s">
        <v>290</v>
      </c>
      <c r="D2" s="30"/>
      <c r="E2" s="30"/>
    </row>
    <row r="3" spans="1:5" ht="270">
      <c r="A3" s="30" t="s">
        <v>189</v>
      </c>
      <c r="B3" s="30" t="s">
        <v>188</v>
      </c>
      <c r="C3" s="30"/>
      <c r="D3" s="30"/>
      <c r="E3" s="30"/>
    </row>
  </sheetData>
  <hyperlinks>
    <hyperlink ref="E1" location="'02. Оглавление'!A1" display="'02. Оглавление'!A1" xr:uid="{296A8462-BD03-4315-BA86-6C24ACBDADF0}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5DDBC-60D0-4ECE-8CB2-9FEA7752F2A3}">
  <sheetPr codeName="Лист23"/>
  <dimension ref="A1:B10"/>
  <sheetViews>
    <sheetView zoomScale="80" zoomScaleNormal="80" workbookViewId="0">
      <selection activeCell="F10" sqref="F10"/>
    </sheetView>
  </sheetViews>
  <sheetFormatPr defaultColWidth="9.109375" defaultRowHeight="18"/>
  <cols>
    <col min="1" max="1" width="31.109375" style="9" customWidth="1"/>
    <col min="2" max="2" width="33.109375" style="9" customWidth="1"/>
    <col min="3" max="16384" width="9.109375" style="9"/>
  </cols>
  <sheetData>
    <row r="1" spans="1:2" ht="54">
      <c r="A1" s="9" t="s">
        <v>190</v>
      </c>
      <c r="B1" s="2" t="s">
        <v>289</v>
      </c>
    </row>
    <row r="2" spans="1:2" ht="126">
      <c r="A2" s="9" t="s">
        <v>191</v>
      </c>
    </row>
    <row r="3" spans="1:2" ht="37.5" customHeight="1">
      <c r="A3" s="89" t="s">
        <v>192</v>
      </c>
    </row>
    <row r="4" spans="1:2">
      <c r="A4" s="89"/>
    </row>
    <row r="5" spans="1:2">
      <c r="A5" s="89"/>
    </row>
    <row r="6" spans="1:2">
      <c r="A6" s="89"/>
    </row>
    <row r="7" spans="1:2">
      <c r="A7" s="89"/>
    </row>
    <row r="8" spans="1:2">
      <c r="A8" s="89"/>
    </row>
    <row r="9" spans="1:2">
      <c r="A9" s="89"/>
    </row>
    <row r="10" spans="1:2" ht="36">
      <c r="A10" s="9" t="s">
        <v>193</v>
      </c>
    </row>
  </sheetData>
  <mergeCells count="1">
    <mergeCell ref="A3:A9"/>
  </mergeCells>
  <hyperlinks>
    <hyperlink ref="B1" location="'02. Оглавление'!A1" display="'02. Оглавление'!A1" xr:uid="{6F60D095-6CF8-4D01-AC18-FD7B5030A2BA}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92279-5AAD-4A44-80BF-F742C5F5233D}">
  <sheetPr codeName="Лист24"/>
  <dimension ref="A1:O40"/>
  <sheetViews>
    <sheetView zoomScale="80" zoomScaleNormal="80" workbookViewId="0">
      <selection activeCell="I6" sqref="I6"/>
    </sheetView>
  </sheetViews>
  <sheetFormatPr defaultColWidth="9.109375" defaultRowHeight="18"/>
  <cols>
    <col min="1" max="1" width="44.33203125" style="9" customWidth="1"/>
    <col min="2" max="2" width="50.5546875" style="9" customWidth="1"/>
    <col min="3" max="3" width="29.88671875" style="9" customWidth="1"/>
    <col min="4" max="16384" width="9.109375" style="9"/>
  </cols>
  <sheetData>
    <row r="1" spans="1:15" ht="36">
      <c r="A1" s="9" t="s">
        <v>194</v>
      </c>
      <c r="B1" s="2" t="s">
        <v>289</v>
      </c>
      <c r="C1" s="9" t="s">
        <v>186</v>
      </c>
    </row>
    <row r="2" spans="1:15" ht="409.6" customHeight="1">
      <c r="A2" s="89" t="s">
        <v>195</v>
      </c>
      <c r="B2" s="96" t="s">
        <v>317</v>
      </c>
      <c r="C2" s="29" t="s">
        <v>196</v>
      </c>
    </row>
    <row r="3" spans="1:15">
      <c r="A3" s="89"/>
      <c r="B3" s="96"/>
    </row>
    <row r="4" spans="1:15">
      <c r="A4" s="89"/>
      <c r="B4" s="96"/>
    </row>
    <row r="5" spans="1:15">
      <c r="A5" s="89" t="s">
        <v>197</v>
      </c>
    </row>
    <row r="6" spans="1:15">
      <c r="A6" s="89"/>
    </row>
    <row r="7" spans="1:15">
      <c r="A7" s="89"/>
    </row>
    <row r="8" spans="1:15">
      <c r="A8" s="89"/>
    </row>
    <row r="9" spans="1:15">
      <c r="A9" s="89"/>
    </row>
    <row r="10" spans="1:15">
      <c r="A10" s="89"/>
    </row>
    <row r="11" spans="1:15">
      <c r="A11" s="89"/>
      <c r="I11" s="70"/>
      <c r="J11" s="70"/>
      <c r="K11" s="70"/>
      <c r="L11" s="70"/>
      <c r="M11" s="70"/>
      <c r="N11" s="70"/>
      <c r="O11" s="70"/>
    </row>
    <row r="12" spans="1:15">
      <c r="A12" s="89"/>
      <c r="I12" s="70"/>
      <c r="J12" s="70"/>
      <c r="K12" s="70"/>
      <c r="L12" s="70"/>
      <c r="M12" s="70"/>
      <c r="N12" s="70"/>
      <c r="O12" s="70"/>
    </row>
    <row r="13" spans="1:15">
      <c r="A13" s="89"/>
      <c r="I13" s="70"/>
      <c r="J13" s="70"/>
      <c r="K13" s="70"/>
      <c r="L13" s="70"/>
      <c r="M13" s="70"/>
      <c r="N13" s="70"/>
      <c r="O13" s="70"/>
    </row>
    <row r="14" spans="1:15">
      <c r="I14" s="70"/>
      <c r="J14" s="70"/>
      <c r="K14" s="70"/>
      <c r="L14" s="70"/>
      <c r="M14" s="70"/>
      <c r="N14" s="70"/>
      <c r="O14" s="70"/>
    </row>
    <row r="15" spans="1:15">
      <c r="K15" s="70"/>
      <c r="L15" s="70"/>
      <c r="M15" s="70"/>
      <c r="N15" s="70"/>
      <c r="O15" s="70"/>
    </row>
    <row r="16" spans="1:15">
      <c r="K16" s="70"/>
      <c r="L16" s="70"/>
      <c r="M16" s="70"/>
      <c r="N16" s="70"/>
      <c r="O16" s="70"/>
    </row>
    <row r="17" spans="9:15">
      <c r="K17" s="70"/>
      <c r="L17" s="70"/>
      <c r="M17" s="70"/>
      <c r="N17" s="70"/>
      <c r="O17" s="70"/>
    </row>
    <row r="18" spans="9:15">
      <c r="K18" s="70"/>
      <c r="L18" s="70"/>
      <c r="M18" s="70"/>
      <c r="N18" s="70"/>
      <c r="O18" s="70"/>
    </row>
    <row r="19" spans="9:15">
      <c r="K19" s="70"/>
      <c r="L19" s="70"/>
      <c r="M19" s="70"/>
      <c r="N19" s="70"/>
      <c r="O19" s="70"/>
    </row>
    <row r="20" spans="9:15">
      <c r="K20" s="70"/>
      <c r="L20" s="70"/>
      <c r="M20" s="70"/>
      <c r="N20" s="70"/>
      <c r="O20" s="70"/>
    </row>
    <row r="21" spans="9:15">
      <c r="K21" s="70"/>
      <c r="L21" s="70"/>
      <c r="M21" s="70"/>
      <c r="N21" s="70"/>
      <c r="O21" s="70"/>
    </row>
    <row r="22" spans="9:15">
      <c r="K22" s="70"/>
      <c r="L22" s="70"/>
      <c r="M22" s="70"/>
      <c r="N22" s="70"/>
      <c r="O22" s="70"/>
    </row>
    <row r="23" spans="9:15">
      <c r="K23" s="70"/>
      <c r="L23" s="70"/>
      <c r="M23" s="70"/>
      <c r="N23" s="70"/>
      <c r="O23" s="70"/>
    </row>
    <row r="24" spans="9:15">
      <c r="I24" s="70"/>
      <c r="J24" s="70"/>
      <c r="K24" s="70"/>
      <c r="L24" s="70"/>
      <c r="M24" s="70"/>
      <c r="N24" s="70"/>
      <c r="O24" s="70"/>
    </row>
    <row r="25" spans="9:15">
      <c r="I25" s="70"/>
      <c r="J25" s="70"/>
      <c r="K25" s="70"/>
      <c r="L25" s="70"/>
      <c r="M25" s="70"/>
      <c r="N25" s="70"/>
      <c r="O25" s="70"/>
    </row>
    <row r="26" spans="9:15">
      <c r="I26" s="70"/>
      <c r="J26" s="70"/>
      <c r="K26" s="70"/>
      <c r="L26" s="70"/>
      <c r="M26" s="70"/>
      <c r="N26" s="70"/>
      <c r="O26" s="70"/>
    </row>
    <row r="27" spans="9:15">
      <c r="I27" s="70"/>
      <c r="J27" s="70"/>
      <c r="K27" s="70"/>
      <c r="L27" s="70"/>
      <c r="M27" s="70"/>
      <c r="N27" s="70"/>
      <c r="O27" s="70"/>
    </row>
    <row r="28" spans="9:15">
      <c r="I28" s="70"/>
      <c r="J28" s="70"/>
      <c r="K28" s="70"/>
      <c r="L28" s="70"/>
      <c r="M28" s="70"/>
      <c r="N28" s="70"/>
      <c r="O28" s="70"/>
    </row>
    <row r="29" spans="9:15">
      <c r="I29" s="70"/>
      <c r="J29" s="70"/>
      <c r="K29" s="70"/>
      <c r="L29" s="70"/>
      <c r="M29" s="70"/>
      <c r="N29" s="70"/>
      <c r="O29" s="70"/>
    </row>
    <row r="30" spans="9:15">
      <c r="I30" s="70"/>
      <c r="J30" s="70"/>
      <c r="K30" s="70"/>
      <c r="L30" s="70"/>
      <c r="M30" s="70"/>
      <c r="N30" s="70"/>
      <c r="O30" s="70"/>
    </row>
    <row r="31" spans="9:15">
      <c r="I31" s="70"/>
      <c r="J31" s="70"/>
      <c r="K31" s="70"/>
      <c r="L31" s="70"/>
      <c r="M31" s="70"/>
      <c r="N31" s="70"/>
      <c r="O31" s="70"/>
    </row>
    <row r="32" spans="9:15">
      <c r="I32" s="70"/>
      <c r="J32" s="70"/>
      <c r="K32" s="70"/>
      <c r="L32" s="70"/>
      <c r="M32" s="70"/>
      <c r="N32" s="70"/>
      <c r="O32" s="70"/>
    </row>
    <row r="33" spans="9:15">
      <c r="I33" s="70"/>
      <c r="J33" s="70"/>
      <c r="K33" s="70"/>
      <c r="L33" s="70"/>
      <c r="M33" s="70"/>
      <c r="N33" s="70"/>
      <c r="O33" s="70"/>
    </row>
    <row r="34" spans="9:15">
      <c r="I34" s="70"/>
      <c r="J34" s="70"/>
      <c r="K34" s="70"/>
      <c r="L34" s="70"/>
      <c r="M34" s="70"/>
      <c r="N34" s="70"/>
      <c r="O34" s="70"/>
    </row>
    <row r="35" spans="9:15">
      <c r="I35" s="70"/>
      <c r="J35" s="70"/>
      <c r="K35" s="70"/>
      <c r="L35" s="70"/>
      <c r="M35" s="70"/>
      <c r="N35" s="70"/>
      <c r="O35" s="70"/>
    </row>
    <row r="36" spans="9:15">
      <c r="I36" s="70"/>
      <c r="J36" s="70"/>
      <c r="K36" s="70"/>
      <c r="L36" s="70"/>
      <c r="M36" s="70"/>
      <c r="N36" s="70"/>
      <c r="O36" s="70"/>
    </row>
    <row r="37" spans="9:15">
      <c r="I37" s="70"/>
      <c r="J37" s="70"/>
      <c r="K37" s="70"/>
      <c r="L37" s="70"/>
      <c r="M37" s="70"/>
      <c r="N37" s="70"/>
      <c r="O37" s="70"/>
    </row>
    <row r="38" spans="9:15">
      <c r="I38" s="70"/>
      <c r="J38" s="70"/>
      <c r="K38" s="70"/>
      <c r="L38" s="70"/>
      <c r="M38" s="70"/>
      <c r="N38" s="70"/>
      <c r="O38" s="70"/>
    </row>
    <row r="39" spans="9:15">
      <c r="I39" s="70"/>
      <c r="J39" s="70"/>
      <c r="K39" s="70"/>
      <c r="L39" s="70"/>
      <c r="M39" s="70"/>
      <c r="N39" s="70"/>
      <c r="O39" s="70"/>
    </row>
    <row r="40" spans="9:15">
      <c r="I40" s="70"/>
      <c r="J40" s="70"/>
      <c r="K40" s="70"/>
      <c r="L40" s="70"/>
      <c r="M40" s="70"/>
      <c r="N40" s="70"/>
      <c r="O40" s="70"/>
    </row>
  </sheetData>
  <mergeCells count="3">
    <mergeCell ref="A5:A13"/>
    <mergeCell ref="B2:B4"/>
    <mergeCell ref="A2:A4"/>
  </mergeCells>
  <hyperlinks>
    <hyperlink ref="B1" location="'02. Оглавление'!A1" display="'02. Оглавление'!A1" xr:uid="{4F58289D-CEAD-45A8-B5D0-4DED7981F85C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CF29F-1B3D-4B57-A64D-4C2A19314D08}">
  <sheetPr codeName="Лист25"/>
  <dimension ref="A1:C3"/>
  <sheetViews>
    <sheetView zoomScale="80" zoomScaleNormal="80" workbookViewId="0">
      <selection activeCell="C2" sqref="C2"/>
    </sheetView>
  </sheetViews>
  <sheetFormatPr defaultColWidth="9.109375" defaultRowHeight="18"/>
  <cols>
    <col min="1" max="1" width="41.5546875" style="9" customWidth="1"/>
    <col min="2" max="2" width="50.5546875" style="9" customWidth="1"/>
    <col min="3" max="3" width="31.33203125" style="9" customWidth="1"/>
    <col min="4" max="16384" width="9.109375" style="9"/>
  </cols>
  <sheetData>
    <row r="1" spans="1:3" ht="36">
      <c r="A1" s="9" t="s">
        <v>198</v>
      </c>
      <c r="B1" s="9" t="s">
        <v>204</v>
      </c>
      <c r="C1" s="2" t="s">
        <v>289</v>
      </c>
    </row>
    <row r="2" spans="1:3" ht="369.6">
      <c r="A2" s="9" t="s">
        <v>199</v>
      </c>
      <c r="B2" s="29" t="s">
        <v>201</v>
      </c>
    </row>
    <row r="3" spans="1:3">
      <c r="A3" s="9" t="s">
        <v>200</v>
      </c>
    </row>
  </sheetData>
  <hyperlinks>
    <hyperlink ref="C1" location="'02. Оглавление'!A1" display="'02. Оглавление'!A1" xr:uid="{438A0B9F-93CB-4ABC-B2B0-A780526ABC3E}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17A00-8C4E-43C7-90B4-DE6ED78D22AC}">
  <sheetPr codeName="Лист26"/>
  <dimension ref="A1:C3"/>
  <sheetViews>
    <sheetView topLeftCell="A2" zoomScale="80" zoomScaleNormal="80" workbookViewId="0">
      <selection activeCell="C2" sqref="C2"/>
    </sheetView>
  </sheetViews>
  <sheetFormatPr defaultColWidth="9.109375" defaultRowHeight="18"/>
  <cols>
    <col min="1" max="1" width="34.88671875" style="9" customWidth="1"/>
    <col min="2" max="2" width="69.109375" style="9" customWidth="1"/>
    <col min="3" max="3" width="38.88671875" style="9" customWidth="1"/>
    <col min="4" max="16384" width="9.109375" style="9"/>
  </cols>
  <sheetData>
    <row r="1" spans="1:3" ht="36">
      <c r="A1" s="9" t="s">
        <v>202</v>
      </c>
      <c r="B1" s="9" t="s">
        <v>204</v>
      </c>
      <c r="C1" s="2" t="s">
        <v>289</v>
      </c>
    </row>
    <row r="2" spans="1:3" ht="391.8" customHeight="1">
      <c r="A2" s="9" t="s">
        <v>203</v>
      </c>
      <c r="B2" s="31" t="s">
        <v>205</v>
      </c>
    </row>
    <row r="3" spans="1:3" ht="63.75" customHeight="1">
      <c r="A3" s="9" t="s">
        <v>161</v>
      </c>
    </row>
  </sheetData>
  <hyperlinks>
    <hyperlink ref="C1" location="'02. Оглавление'!A1" display="'02. Оглавление'!A1" xr:uid="{66FFB307-F52F-4863-A0CF-806CF8A04A35}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EB2C1-AD55-442E-975F-77C5B1819204}">
  <sheetPr codeName="Лист27"/>
  <dimension ref="A1:E11"/>
  <sheetViews>
    <sheetView workbookViewId="0">
      <selection activeCell="D6" sqref="D6"/>
    </sheetView>
  </sheetViews>
  <sheetFormatPr defaultColWidth="9.109375" defaultRowHeight="18"/>
  <cols>
    <col min="1" max="1" width="35" style="9" customWidth="1"/>
    <col min="2" max="2" width="27.44140625" style="9" customWidth="1"/>
    <col min="3" max="3" width="24.88671875" style="9" customWidth="1"/>
    <col min="4" max="4" width="21.6640625" style="9" customWidth="1"/>
    <col min="5" max="5" width="21.33203125" style="9" customWidth="1"/>
    <col min="6" max="16384" width="9.109375" style="9"/>
  </cols>
  <sheetData>
    <row r="1" spans="1:5" ht="54">
      <c r="A1" s="9" t="s">
        <v>206</v>
      </c>
      <c r="B1" s="2" t="s">
        <v>289</v>
      </c>
    </row>
    <row r="2" spans="1:5" ht="108">
      <c r="A2" s="9" t="s">
        <v>207</v>
      </c>
    </row>
    <row r="3" spans="1:5" ht="58.8" customHeight="1">
      <c r="A3" s="120" t="s">
        <v>325</v>
      </c>
      <c r="B3" s="120" t="s">
        <v>326</v>
      </c>
      <c r="C3" s="120" t="s">
        <v>343</v>
      </c>
      <c r="D3" s="120" t="s">
        <v>342</v>
      </c>
      <c r="E3" s="120" t="s">
        <v>341</v>
      </c>
    </row>
    <row r="4" spans="1:5">
      <c r="A4" s="119">
        <v>1</v>
      </c>
      <c r="B4" s="119">
        <v>1</v>
      </c>
      <c r="C4" s="119">
        <v>5.2887999999999998E-2</v>
      </c>
      <c r="D4" s="119" t="s">
        <v>327</v>
      </c>
      <c r="E4" s="119" t="s">
        <v>327</v>
      </c>
    </row>
    <row r="5" spans="1:5">
      <c r="A5" s="119">
        <v>2</v>
      </c>
      <c r="B5" s="119">
        <v>2</v>
      </c>
      <c r="C5" s="119">
        <v>3.4362999999999998E-2</v>
      </c>
      <c r="D5" s="119" t="s">
        <v>328</v>
      </c>
      <c r="E5" s="119" t="s">
        <v>329</v>
      </c>
    </row>
    <row r="6" spans="1:5">
      <c r="A6" s="119">
        <v>3</v>
      </c>
      <c r="B6" s="119">
        <v>3</v>
      </c>
      <c r="C6" s="119">
        <v>2.4858000000000002E-2</v>
      </c>
      <c r="D6" s="119" t="s">
        <v>330</v>
      </c>
      <c r="E6" s="119" t="s">
        <v>331</v>
      </c>
    </row>
    <row r="7" spans="1:5">
      <c r="A7" s="119">
        <v>4</v>
      </c>
      <c r="B7" s="119">
        <v>4</v>
      </c>
      <c r="C7" s="119">
        <v>1.8027999999999999E-2</v>
      </c>
      <c r="D7" s="119" t="s">
        <v>332</v>
      </c>
      <c r="E7" s="119" t="s">
        <v>333</v>
      </c>
    </row>
    <row r="8" spans="1:5">
      <c r="A8" s="119">
        <v>5</v>
      </c>
      <c r="B8" s="119">
        <v>5</v>
      </c>
      <c r="C8" s="119">
        <v>1.8074E-2</v>
      </c>
      <c r="D8" s="119" t="s">
        <v>334</v>
      </c>
      <c r="E8" s="119" t="s">
        <v>335</v>
      </c>
    </row>
    <row r="9" spans="1:5">
      <c r="A9" s="119">
        <v>6</v>
      </c>
      <c r="B9" s="119">
        <v>6</v>
      </c>
      <c r="C9" s="119">
        <v>1.8047000000000001E-2</v>
      </c>
      <c r="D9" s="119" t="s">
        <v>336</v>
      </c>
      <c r="E9" s="119" t="s">
        <v>337</v>
      </c>
    </row>
    <row r="10" spans="1:5">
      <c r="A10" s="119">
        <v>7</v>
      </c>
      <c r="B10" s="119">
        <v>7</v>
      </c>
      <c r="C10" s="119">
        <v>1.8016000000000001E-2</v>
      </c>
      <c r="D10" s="119" t="s">
        <v>338</v>
      </c>
      <c r="E10" s="119" t="s">
        <v>339</v>
      </c>
    </row>
    <row r="11" spans="1:5">
      <c r="A11" s="119">
        <v>8</v>
      </c>
      <c r="B11" s="119">
        <v>8</v>
      </c>
      <c r="C11" s="119">
        <v>1.8024999999999999E-2</v>
      </c>
      <c r="D11" s="119" t="s">
        <v>332</v>
      </c>
      <c r="E11" s="119" t="s">
        <v>340</v>
      </c>
    </row>
  </sheetData>
  <hyperlinks>
    <hyperlink ref="B1" location="'02. Оглавление'!A1" display="'02. Оглавление'!A1" xr:uid="{31CBE27E-2CCA-4C07-ABB8-72342363CEE1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6CB8F-1074-4D04-BA40-11BF19BB5F87}">
  <sheetPr codeName="Лист28"/>
  <dimension ref="A1:M68"/>
  <sheetViews>
    <sheetView topLeftCell="A49" zoomScale="80" zoomScaleNormal="80" workbookViewId="0">
      <selection activeCell="E36" sqref="E36:F36"/>
    </sheetView>
  </sheetViews>
  <sheetFormatPr defaultColWidth="9.109375" defaultRowHeight="18"/>
  <cols>
    <col min="1" max="1" width="33.33203125" style="30" customWidth="1"/>
    <col min="2" max="2" width="15.6640625" style="30" customWidth="1"/>
    <col min="3" max="5" width="9.109375" style="30"/>
    <col min="6" max="6" width="14.5546875" style="30" bestFit="1" customWidth="1"/>
    <col min="7" max="8" width="9.109375" style="30"/>
    <col min="9" max="9" width="22.109375" style="30" customWidth="1"/>
    <col min="10" max="11" width="9.109375" style="30"/>
    <col min="12" max="12" width="11.5546875" style="30" customWidth="1"/>
    <col min="13" max="16384" width="9.109375" style="30"/>
  </cols>
  <sheetData>
    <row r="1" spans="1:13">
      <c r="A1" s="34" t="s">
        <v>208</v>
      </c>
      <c r="B1" s="33" t="s">
        <v>35</v>
      </c>
      <c r="C1" s="32" t="s">
        <v>211</v>
      </c>
      <c r="D1" s="32" t="s">
        <v>210</v>
      </c>
      <c r="E1" s="32" t="s">
        <v>209</v>
      </c>
      <c r="F1" s="32" t="s">
        <v>212</v>
      </c>
      <c r="G1" s="32" t="s">
        <v>213</v>
      </c>
      <c r="H1" s="25" t="s">
        <v>214</v>
      </c>
    </row>
    <row r="2" spans="1:13" ht="36.6" thickBot="1">
      <c r="A2" s="35" t="s">
        <v>318</v>
      </c>
      <c r="B2" s="36" t="s">
        <v>65</v>
      </c>
      <c r="C2" s="39">
        <v>0.06</v>
      </c>
      <c r="D2" s="39">
        <v>0.3</v>
      </c>
      <c r="E2" s="39">
        <v>-8</v>
      </c>
      <c r="F2" s="39">
        <v>110</v>
      </c>
      <c r="G2" s="39">
        <v>-10</v>
      </c>
      <c r="H2" s="40">
        <v>20</v>
      </c>
      <c r="I2" s="2" t="s">
        <v>289</v>
      </c>
    </row>
    <row r="3" spans="1:13">
      <c r="A3" s="24" t="s">
        <v>215</v>
      </c>
      <c r="B3" s="25" t="s">
        <v>216</v>
      </c>
      <c r="C3" s="97" t="s">
        <v>217</v>
      </c>
      <c r="D3" s="98"/>
      <c r="E3" s="98"/>
      <c r="F3" s="98"/>
      <c r="G3" s="98"/>
      <c r="H3" s="98"/>
      <c r="I3" s="41"/>
      <c r="J3" s="41"/>
      <c r="K3" s="41"/>
      <c r="L3" s="41"/>
      <c r="M3" s="22"/>
    </row>
    <row r="4" spans="1:13">
      <c r="A4" s="37">
        <f>$C$2*POWER(B4,3)+$D$2*POWER(B4,2)+$E$2*B4+$F$2</f>
        <v>160</v>
      </c>
      <c r="B4" s="38">
        <v>-10</v>
      </c>
      <c r="C4" s="42"/>
      <c r="D4" s="43"/>
      <c r="E4" s="43"/>
      <c r="F4" s="43"/>
      <c r="G4" s="43"/>
      <c r="H4" s="43"/>
      <c r="I4" s="43"/>
      <c r="J4" s="43"/>
      <c r="K4" s="43"/>
      <c r="L4" s="43"/>
      <c r="M4" s="44"/>
    </row>
    <row r="5" spans="1:13">
      <c r="A5" s="37">
        <f>$C$2*POWER(B5,3)+$D$2*POWER(B5,2)+$E$2*B5+$F$2</f>
        <v>162.56</v>
      </c>
      <c r="B5" s="38">
        <v>-9</v>
      </c>
      <c r="C5" s="42"/>
      <c r="D5" s="43"/>
      <c r="E5" s="43"/>
      <c r="F5" s="43"/>
      <c r="G5" s="43"/>
      <c r="H5" s="43"/>
      <c r="I5" s="43"/>
      <c r="J5" s="43"/>
      <c r="K5" s="43"/>
      <c r="L5" s="43"/>
      <c r="M5" s="44"/>
    </row>
    <row r="6" spans="1:13">
      <c r="A6" s="37">
        <f t="shared" ref="A6:A32" si="0">$C$2*POWER(B6,3)+$D$2*POWER(B6,2)+$E$2*B6+$F$2</f>
        <v>162.48000000000002</v>
      </c>
      <c r="B6" s="62">
        <v>-8</v>
      </c>
      <c r="C6" s="42"/>
      <c r="D6" s="43"/>
      <c r="E6" s="43"/>
      <c r="F6" s="43"/>
      <c r="G6" s="43"/>
      <c r="H6" s="43"/>
      <c r="I6" s="43"/>
      <c r="J6" s="43"/>
      <c r="K6" s="43"/>
      <c r="L6" s="43"/>
      <c r="M6" s="44"/>
    </row>
    <row r="7" spans="1:13">
      <c r="A7" s="37">
        <f t="shared" si="0"/>
        <v>160.12</v>
      </c>
      <c r="B7" s="62">
        <v>-7</v>
      </c>
      <c r="C7" s="42"/>
      <c r="D7" s="43"/>
      <c r="E7" s="43"/>
      <c r="F7" s="43"/>
      <c r="G7" s="43"/>
      <c r="H7" s="43"/>
      <c r="I7" s="43"/>
      <c r="J7" s="43"/>
      <c r="K7" s="43"/>
      <c r="L7" s="43"/>
      <c r="M7" s="44"/>
    </row>
    <row r="8" spans="1:13">
      <c r="A8" s="37">
        <f t="shared" si="0"/>
        <v>155.84</v>
      </c>
      <c r="B8" s="62">
        <v>-6</v>
      </c>
      <c r="C8" s="42"/>
      <c r="D8" s="43"/>
      <c r="E8" s="43"/>
      <c r="F8" s="43"/>
      <c r="G8" s="43"/>
      <c r="H8" s="43"/>
      <c r="I8" s="43"/>
      <c r="J8" s="43"/>
      <c r="K8" s="43"/>
      <c r="L8" s="43"/>
      <c r="M8" s="44"/>
    </row>
    <row r="9" spans="1:13">
      <c r="A9" s="37">
        <f t="shared" si="0"/>
        <v>150</v>
      </c>
      <c r="B9" s="62">
        <v>-5</v>
      </c>
      <c r="C9" s="99" t="s">
        <v>218</v>
      </c>
      <c r="D9" s="100"/>
      <c r="E9" s="100"/>
      <c r="F9" s="100"/>
      <c r="G9" s="100"/>
      <c r="H9" s="100"/>
      <c r="I9" s="43"/>
      <c r="J9" s="43"/>
      <c r="K9" s="43"/>
      <c r="L9" s="43"/>
      <c r="M9" s="44"/>
    </row>
    <row r="10" spans="1:13">
      <c r="A10" s="37">
        <f t="shared" si="0"/>
        <v>142.96</v>
      </c>
      <c r="B10" s="62">
        <v>-4</v>
      </c>
      <c r="C10" s="42"/>
      <c r="D10" s="43"/>
      <c r="E10" s="43"/>
      <c r="F10" s="43"/>
      <c r="G10" s="43"/>
      <c r="H10" s="43"/>
      <c r="I10" s="43"/>
      <c r="J10" s="43"/>
      <c r="K10" s="43"/>
      <c r="L10" s="43"/>
      <c r="M10" s="44"/>
    </row>
    <row r="11" spans="1:13">
      <c r="A11" s="37">
        <f t="shared" si="0"/>
        <v>135.07999999999998</v>
      </c>
      <c r="B11" s="62">
        <v>-3</v>
      </c>
      <c r="C11" s="42"/>
      <c r="D11" s="43"/>
      <c r="E11" s="43"/>
      <c r="F11" s="43"/>
      <c r="G11" s="43"/>
      <c r="H11" s="43"/>
      <c r="I11" s="43"/>
      <c r="J11" s="43"/>
      <c r="K11" s="43"/>
      <c r="L11" s="43"/>
      <c r="M11" s="44"/>
    </row>
    <row r="12" spans="1:13">
      <c r="A12" s="37">
        <f t="shared" si="0"/>
        <v>126.72</v>
      </c>
      <c r="B12" s="62">
        <v>-2</v>
      </c>
      <c r="C12" s="42"/>
      <c r="D12" s="43"/>
      <c r="E12" s="43"/>
      <c r="F12" s="43"/>
      <c r="G12" s="43"/>
      <c r="H12" s="43"/>
      <c r="I12" s="43"/>
      <c r="J12" s="43"/>
      <c r="K12" s="43"/>
      <c r="L12" s="43"/>
      <c r="M12" s="44"/>
    </row>
    <row r="13" spans="1:13">
      <c r="A13" s="37">
        <f t="shared" si="0"/>
        <v>118.24</v>
      </c>
      <c r="B13" s="62">
        <v>-1</v>
      </c>
      <c r="C13" s="42"/>
      <c r="D13" s="43"/>
      <c r="E13" s="43"/>
      <c r="F13" s="43"/>
      <c r="G13" s="43"/>
      <c r="H13" s="43"/>
      <c r="I13" s="43"/>
      <c r="J13" s="43"/>
      <c r="K13" s="43"/>
      <c r="L13" s="43"/>
      <c r="M13" s="44"/>
    </row>
    <row r="14" spans="1:13">
      <c r="A14" s="37">
        <f t="shared" si="0"/>
        <v>110</v>
      </c>
      <c r="B14" s="62">
        <v>0</v>
      </c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4"/>
    </row>
    <row r="15" spans="1:13">
      <c r="A15" s="37">
        <f t="shared" si="0"/>
        <v>102.36</v>
      </c>
      <c r="B15" s="62">
        <v>1</v>
      </c>
      <c r="C15" s="42"/>
      <c r="D15" s="43"/>
      <c r="E15" s="43"/>
      <c r="F15" s="43"/>
      <c r="G15" s="43"/>
      <c r="H15" s="43"/>
      <c r="I15" s="43"/>
      <c r="J15" s="43"/>
      <c r="K15" s="43"/>
      <c r="L15" s="43"/>
      <c r="M15" s="44"/>
    </row>
    <row r="16" spans="1:13">
      <c r="A16" s="37">
        <f t="shared" si="0"/>
        <v>95.68</v>
      </c>
      <c r="B16" s="62">
        <v>2</v>
      </c>
      <c r="C16" s="42"/>
      <c r="D16" s="43"/>
      <c r="E16" s="43"/>
      <c r="F16" s="43"/>
      <c r="G16" s="43"/>
      <c r="H16" s="43"/>
      <c r="I16" s="43"/>
      <c r="J16" s="43"/>
      <c r="K16" s="43"/>
      <c r="L16" s="43"/>
      <c r="M16" s="44"/>
    </row>
    <row r="17" spans="1:13">
      <c r="A17" s="37">
        <f t="shared" si="0"/>
        <v>90.32</v>
      </c>
      <c r="B17" s="62">
        <v>3</v>
      </c>
      <c r="C17" s="42"/>
      <c r="D17" s="43"/>
      <c r="E17" s="43"/>
      <c r="F17" s="43"/>
      <c r="G17" s="43"/>
      <c r="H17" s="43"/>
      <c r="I17" s="43"/>
      <c r="J17" s="43"/>
      <c r="K17" s="43"/>
      <c r="L17" s="43"/>
      <c r="M17" s="44"/>
    </row>
    <row r="18" spans="1:13">
      <c r="A18" s="37">
        <f t="shared" si="0"/>
        <v>86.64</v>
      </c>
      <c r="B18" s="62">
        <v>4</v>
      </c>
      <c r="C18" s="42"/>
      <c r="D18" s="43"/>
      <c r="E18" s="43"/>
      <c r="F18" s="43"/>
      <c r="G18" s="43"/>
      <c r="H18" s="43"/>
      <c r="I18" s="43"/>
      <c r="J18" s="43"/>
      <c r="K18" s="43"/>
      <c r="L18" s="43"/>
      <c r="M18" s="44"/>
    </row>
    <row r="19" spans="1:13">
      <c r="A19" s="37">
        <f t="shared" si="0"/>
        <v>85</v>
      </c>
      <c r="B19" s="62">
        <v>5</v>
      </c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4"/>
    </row>
    <row r="20" spans="1:13">
      <c r="A20" s="37">
        <f t="shared" si="0"/>
        <v>85.759999999999991</v>
      </c>
      <c r="B20" s="62">
        <v>6</v>
      </c>
      <c r="C20" s="42"/>
      <c r="D20" s="43"/>
      <c r="E20" s="43"/>
      <c r="F20" s="43"/>
      <c r="G20" s="43"/>
      <c r="H20" s="43"/>
      <c r="I20" s="43"/>
      <c r="J20" s="43"/>
      <c r="K20" s="43"/>
      <c r="L20" s="43"/>
      <c r="M20" s="44"/>
    </row>
    <row r="21" spans="1:13">
      <c r="A21" s="37">
        <f t="shared" si="0"/>
        <v>89.28</v>
      </c>
      <c r="B21" s="62">
        <v>7</v>
      </c>
      <c r="C21" s="42"/>
      <c r="D21" s="43"/>
      <c r="E21" s="43"/>
      <c r="F21" s="43"/>
      <c r="G21" s="43"/>
      <c r="H21" s="43"/>
      <c r="I21" s="43"/>
      <c r="J21" s="43"/>
      <c r="K21" s="43"/>
      <c r="L21" s="43"/>
      <c r="M21" s="44"/>
    </row>
    <row r="22" spans="1:13">
      <c r="A22" s="37">
        <f t="shared" si="0"/>
        <v>95.92</v>
      </c>
      <c r="B22" s="62">
        <v>8</v>
      </c>
      <c r="C22" s="42"/>
      <c r="D22" s="43"/>
      <c r="E22" s="43"/>
      <c r="F22" s="43"/>
      <c r="G22" s="43"/>
      <c r="H22" s="43"/>
      <c r="I22" s="43"/>
      <c r="J22" s="43"/>
      <c r="K22" s="43"/>
      <c r="L22" s="43"/>
      <c r="M22" s="44"/>
    </row>
    <row r="23" spans="1:13">
      <c r="A23" s="37">
        <f t="shared" si="0"/>
        <v>106.03999999999999</v>
      </c>
      <c r="B23" s="62">
        <v>9</v>
      </c>
      <c r="C23" s="42"/>
      <c r="D23" s="43"/>
      <c r="E23" s="43"/>
      <c r="F23" s="43"/>
      <c r="G23" s="43"/>
      <c r="H23" s="43"/>
      <c r="I23" s="43"/>
      <c r="J23" s="43"/>
      <c r="K23" s="43"/>
      <c r="L23" s="43"/>
      <c r="M23" s="44"/>
    </row>
    <row r="24" spans="1:13">
      <c r="A24" s="37">
        <f t="shared" si="0"/>
        <v>120</v>
      </c>
      <c r="B24" s="62">
        <v>10</v>
      </c>
      <c r="C24" s="42"/>
      <c r="D24" s="43"/>
      <c r="E24" s="43"/>
      <c r="F24" s="43"/>
      <c r="G24" s="43"/>
      <c r="H24" s="43"/>
      <c r="I24" s="43"/>
      <c r="J24" s="43"/>
      <c r="K24" s="43"/>
      <c r="L24" s="43"/>
      <c r="M24" s="44"/>
    </row>
    <row r="25" spans="1:13" ht="18.600000000000001" thickBot="1">
      <c r="A25" s="37">
        <f t="shared" si="0"/>
        <v>138.16</v>
      </c>
      <c r="B25" s="62">
        <v>11</v>
      </c>
      <c r="C25" s="42"/>
      <c r="D25" s="43"/>
      <c r="E25" s="43"/>
      <c r="F25" s="43"/>
      <c r="G25" s="43"/>
      <c r="H25" s="43"/>
      <c r="I25" s="45"/>
      <c r="J25" s="45"/>
      <c r="K25" s="45"/>
      <c r="L25" s="45"/>
      <c r="M25" s="46"/>
    </row>
    <row r="26" spans="1:13" ht="17.25" customHeight="1">
      <c r="A26" s="37">
        <f>$C$2*POWER(B26,3)+$D$2*POWER(B26,2)+$E$2*B26+$F$2</f>
        <v>160.88</v>
      </c>
      <c r="B26" s="62">
        <v>12</v>
      </c>
      <c r="C26" s="101" t="s">
        <v>219</v>
      </c>
      <c r="D26" s="102"/>
      <c r="E26" s="102"/>
      <c r="F26" s="32">
        <v>30</v>
      </c>
      <c r="G26" s="102">
        <v>30</v>
      </c>
      <c r="H26" s="103"/>
    </row>
    <row r="27" spans="1:13">
      <c r="A27" s="37">
        <f t="shared" si="0"/>
        <v>188.51999999999998</v>
      </c>
      <c r="B27" s="62">
        <v>13</v>
      </c>
      <c r="C27" s="104" t="s">
        <v>220</v>
      </c>
      <c r="D27" s="105"/>
      <c r="E27" s="105"/>
      <c r="F27" s="4">
        <f>AVERAGE(A4:A67)</f>
        <v>181</v>
      </c>
      <c r="G27" s="105">
        <f>G28/G26</f>
        <v>175</v>
      </c>
      <c r="H27" s="113"/>
    </row>
    <row r="28" spans="1:13" ht="18.600000000000001" thickBot="1">
      <c r="A28" s="37">
        <f t="shared" si="0"/>
        <v>221.44</v>
      </c>
      <c r="B28" s="62">
        <v>14</v>
      </c>
      <c r="C28" s="106" t="s">
        <v>221</v>
      </c>
      <c r="D28" s="107"/>
      <c r="E28" s="107"/>
      <c r="F28" s="49">
        <f>F26*F27</f>
        <v>5430</v>
      </c>
      <c r="G28" s="107">
        <v>5250</v>
      </c>
      <c r="H28" s="114"/>
    </row>
    <row r="29" spans="1:13">
      <c r="A29" s="37">
        <f t="shared" si="0"/>
        <v>260</v>
      </c>
      <c r="B29" s="62">
        <v>15</v>
      </c>
      <c r="C29" s="99" t="s">
        <v>222</v>
      </c>
      <c r="D29" s="100"/>
      <c r="E29" s="100"/>
      <c r="F29" s="43"/>
      <c r="G29" s="43"/>
      <c r="H29" s="43"/>
      <c r="I29" s="22"/>
    </row>
    <row r="30" spans="1:13">
      <c r="A30" s="37">
        <f t="shared" si="0"/>
        <v>304.56</v>
      </c>
      <c r="B30" s="62">
        <v>16</v>
      </c>
      <c r="C30" s="108"/>
      <c r="D30" s="109"/>
      <c r="E30" s="109"/>
      <c r="F30" s="109"/>
      <c r="G30" s="109"/>
      <c r="H30" s="109"/>
      <c r="I30" s="110"/>
    </row>
    <row r="31" spans="1:13">
      <c r="A31" s="37">
        <f t="shared" si="0"/>
        <v>355.47999999999996</v>
      </c>
      <c r="B31" s="62">
        <v>17</v>
      </c>
      <c r="C31" s="108"/>
      <c r="D31" s="109"/>
      <c r="E31" s="109"/>
      <c r="F31" s="109"/>
      <c r="G31" s="109"/>
      <c r="H31" s="109"/>
      <c r="I31" s="110"/>
    </row>
    <row r="32" spans="1:13" ht="18.600000000000001" thickBot="1">
      <c r="A32" s="37">
        <f t="shared" si="0"/>
        <v>413.11999999999995</v>
      </c>
      <c r="B32" s="62">
        <v>18</v>
      </c>
      <c r="C32" s="108"/>
      <c r="D32" s="109"/>
      <c r="E32" s="109"/>
      <c r="F32" s="109"/>
      <c r="G32" s="111"/>
      <c r="H32" s="111"/>
      <c r="I32" s="112"/>
    </row>
    <row r="33" spans="1:12">
      <c r="A33" s="61">
        <f>$C$2*POWER(B33,3)+$D$2*POWER(B33,2)+$E$2*B33+$F$2</f>
        <v>477.83999999999992</v>
      </c>
      <c r="B33" s="62">
        <v>19</v>
      </c>
      <c r="C33" s="101" t="s">
        <v>224</v>
      </c>
      <c r="D33" s="102"/>
      <c r="E33" s="102"/>
      <c r="F33" s="103"/>
      <c r="G33" s="47"/>
      <c r="H33" s="47"/>
      <c r="I33" s="47"/>
    </row>
    <row r="34" spans="1:12">
      <c r="A34" s="71">
        <f>$C$2*POWER(B34,3)+$D$2*POWER(B34,2)+$E$2*B34+$F$2</f>
        <v>550</v>
      </c>
      <c r="B34" s="72">
        <v>20</v>
      </c>
      <c r="C34" s="104" t="s">
        <v>319</v>
      </c>
      <c r="D34" s="105"/>
      <c r="E34" s="105" t="s">
        <v>223</v>
      </c>
      <c r="F34" s="113"/>
    </row>
    <row r="35" spans="1:12">
      <c r="A35" s="73"/>
      <c r="B35" s="73"/>
      <c r="C35" s="105">
        <f>0.06/4*G2^4+0.3/3*G2^3-8/2*G2^2+110*G2</f>
        <v>-1450</v>
      </c>
      <c r="D35" s="105"/>
      <c r="E35" s="105">
        <f>0.06/4*H2^4+0.3/3*H2^3-8/2*H2^2+110*H2</f>
        <v>3800</v>
      </c>
      <c r="F35" s="113"/>
    </row>
    <row r="36" spans="1:12">
      <c r="A36" s="60"/>
      <c r="B36" s="60"/>
      <c r="C36" s="105" t="s">
        <v>174</v>
      </c>
      <c r="D36" s="105"/>
      <c r="E36" s="105">
        <f>E35-C35</f>
        <v>5250</v>
      </c>
      <c r="F36" s="113"/>
    </row>
    <row r="37" spans="1:12" ht="18.600000000000001" thickBot="1">
      <c r="A37" s="60"/>
      <c r="B37" s="60"/>
      <c r="C37" s="105" t="s">
        <v>225</v>
      </c>
      <c r="D37" s="105"/>
      <c r="E37" s="107">
        <f>F28-E36</f>
        <v>180</v>
      </c>
      <c r="F37" s="114"/>
    </row>
    <row r="38" spans="1:12">
      <c r="A38" s="60"/>
      <c r="B38" s="60"/>
    </row>
    <row r="39" spans="1:12">
      <c r="A39" s="60"/>
      <c r="B39" s="60"/>
      <c r="C39" s="100" t="s">
        <v>227</v>
      </c>
      <c r="D39" s="89"/>
      <c r="E39" s="89"/>
      <c r="F39" s="89"/>
      <c r="G39" s="89"/>
      <c r="H39" s="89" t="s">
        <v>228</v>
      </c>
      <c r="I39" s="89"/>
      <c r="J39" s="89"/>
      <c r="K39" s="89"/>
      <c r="L39" s="89"/>
    </row>
    <row r="40" spans="1:12" ht="18.75" customHeight="1">
      <c r="A40" s="60"/>
      <c r="B40" s="60"/>
      <c r="C40" s="115" t="s">
        <v>226</v>
      </c>
      <c r="D40" s="115"/>
      <c r="E40" s="115"/>
      <c r="F40" s="115"/>
      <c r="G40" s="115"/>
      <c r="H40" s="115" t="s">
        <v>320</v>
      </c>
      <c r="I40" s="115"/>
      <c r="J40" s="115"/>
      <c r="K40" s="115"/>
      <c r="L40" s="115"/>
    </row>
    <row r="41" spans="1:12">
      <c r="A41" s="60"/>
      <c r="B41" s="60"/>
      <c r="C41" s="115"/>
      <c r="D41" s="115"/>
      <c r="E41" s="115"/>
      <c r="F41" s="115"/>
      <c r="G41" s="115"/>
      <c r="H41" s="115"/>
      <c r="I41" s="115"/>
      <c r="J41" s="115"/>
      <c r="K41" s="115"/>
      <c r="L41" s="115"/>
    </row>
    <row r="42" spans="1:12">
      <c r="A42" s="60"/>
      <c r="B42" s="60"/>
      <c r="C42" s="115"/>
      <c r="D42" s="115"/>
      <c r="E42" s="115"/>
      <c r="F42" s="115"/>
      <c r="G42" s="115"/>
      <c r="H42" s="115"/>
      <c r="I42" s="115"/>
      <c r="J42" s="115"/>
      <c r="K42" s="115"/>
      <c r="L42" s="115"/>
    </row>
    <row r="43" spans="1:12">
      <c r="A43" s="60"/>
      <c r="B43" s="60"/>
      <c r="C43" s="115"/>
      <c r="D43" s="115"/>
      <c r="E43" s="115"/>
      <c r="F43" s="115"/>
      <c r="G43" s="115"/>
      <c r="H43" s="115"/>
      <c r="I43" s="115"/>
      <c r="J43" s="115"/>
      <c r="K43" s="115"/>
      <c r="L43" s="115"/>
    </row>
    <row r="44" spans="1:12">
      <c r="A44" s="60"/>
      <c r="B44" s="60"/>
      <c r="C44" s="115"/>
      <c r="D44" s="115"/>
      <c r="E44" s="115"/>
      <c r="F44" s="115"/>
      <c r="G44" s="115"/>
      <c r="H44" s="115"/>
      <c r="I44" s="115"/>
      <c r="J44" s="115"/>
      <c r="K44" s="115"/>
      <c r="L44" s="115"/>
    </row>
    <row r="45" spans="1:12">
      <c r="A45" s="60"/>
      <c r="B45" s="60"/>
      <c r="C45" s="115"/>
      <c r="D45" s="115"/>
      <c r="E45" s="115"/>
      <c r="F45" s="115"/>
      <c r="G45" s="115"/>
      <c r="H45" s="115"/>
      <c r="I45" s="115"/>
      <c r="J45" s="115"/>
      <c r="K45" s="115"/>
      <c r="L45" s="115"/>
    </row>
    <row r="46" spans="1:12">
      <c r="A46" s="60"/>
      <c r="B46" s="60"/>
      <c r="C46" s="115"/>
      <c r="D46" s="115"/>
      <c r="E46" s="115"/>
      <c r="F46" s="115"/>
      <c r="G46" s="115"/>
      <c r="H46" s="115"/>
      <c r="I46" s="115"/>
      <c r="J46" s="115"/>
      <c r="K46" s="115"/>
      <c r="L46" s="115"/>
    </row>
    <row r="47" spans="1:12">
      <c r="A47" s="60"/>
      <c r="B47" s="60"/>
      <c r="C47" s="115"/>
      <c r="D47" s="115"/>
      <c r="E47" s="115"/>
      <c r="F47" s="115"/>
      <c r="G47" s="115"/>
      <c r="H47" s="115"/>
      <c r="I47" s="115"/>
      <c r="J47" s="115"/>
      <c r="K47" s="115"/>
      <c r="L47" s="115"/>
    </row>
    <row r="48" spans="1:12">
      <c r="A48" s="60"/>
      <c r="B48" s="60"/>
      <c r="C48" s="115"/>
      <c r="D48" s="115"/>
      <c r="E48" s="115"/>
      <c r="F48" s="115"/>
      <c r="G48" s="115"/>
      <c r="H48" s="115"/>
      <c r="I48" s="115"/>
      <c r="J48" s="115"/>
      <c r="K48" s="115"/>
      <c r="L48" s="115"/>
    </row>
    <row r="49" spans="1:12">
      <c r="A49" s="60"/>
      <c r="B49" s="60"/>
      <c r="C49" s="115"/>
      <c r="D49" s="115"/>
      <c r="E49" s="115"/>
      <c r="F49" s="115"/>
      <c r="G49" s="115"/>
      <c r="H49" s="115"/>
      <c r="I49" s="115"/>
      <c r="J49" s="115"/>
      <c r="K49" s="115"/>
      <c r="L49" s="115"/>
    </row>
    <row r="50" spans="1:12">
      <c r="A50" s="60"/>
      <c r="B50" s="60"/>
      <c r="C50" s="115"/>
      <c r="D50" s="115"/>
      <c r="E50" s="115"/>
      <c r="F50" s="115"/>
      <c r="G50" s="115"/>
      <c r="H50" s="115"/>
      <c r="I50" s="115"/>
      <c r="J50" s="115"/>
      <c r="K50" s="115"/>
      <c r="L50" s="115"/>
    </row>
    <row r="51" spans="1:12">
      <c r="A51" s="60"/>
      <c r="B51" s="60"/>
      <c r="C51" s="115"/>
      <c r="D51" s="115"/>
      <c r="E51" s="115"/>
      <c r="F51" s="115"/>
      <c r="G51" s="115"/>
      <c r="H51" s="115"/>
      <c r="I51" s="115"/>
      <c r="J51" s="115"/>
      <c r="K51" s="115"/>
      <c r="L51" s="115"/>
    </row>
    <row r="52" spans="1:12">
      <c r="A52" s="60"/>
      <c r="B52" s="60"/>
      <c r="C52" s="115"/>
      <c r="D52" s="115"/>
      <c r="E52" s="115"/>
      <c r="F52" s="115"/>
      <c r="G52" s="115"/>
      <c r="H52" s="115"/>
      <c r="I52" s="115"/>
      <c r="J52" s="115"/>
      <c r="K52" s="115"/>
      <c r="L52" s="115"/>
    </row>
    <row r="53" spans="1:12">
      <c r="A53" s="60"/>
      <c r="B53" s="60"/>
      <c r="C53" s="115"/>
      <c r="D53" s="115"/>
      <c r="E53" s="115"/>
      <c r="F53" s="115"/>
      <c r="G53" s="115"/>
      <c r="H53" s="115"/>
      <c r="I53" s="115"/>
      <c r="J53" s="115"/>
      <c r="K53" s="115"/>
      <c r="L53" s="115"/>
    </row>
    <row r="54" spans="1:12">
      <c r="A54" s="60"/>
      <c r="B54" s="60"/>
      <c r="C54" s="115"/>
      <c r="D54" s="115"/>
      <c r="E54" s="115"/>
      <c r="F54" s="115"/>
      <c r="G54" s="115"/>
      <c r="H54" s="115"/>
      <c r="I54" s="115"/>
      <c r="J54" s="115"/>
      <c r="K54" s="115"/>
      <c r="L54" s="115"/>
    </row>
    <row r="55" spans="1:12">
      <c r="A55" s="60"/>
      <c r="B55" s="60"/>
      <c r="C55" s="115"/>
      <c r="D55" s="115"/>
      <c r="E55" s="115"/>
      <c r="F55" s="115"/>
      <c r="G55" s="115"/>
      <c r="H55" s="115"/>
      <c r="I55" s="115"/>
      <c r="J55" s="115"/>
      <c r="K55" s="115"/>
      <c r="L55" s="115"/>
    </row>
    <row r="56" spans="1:12">
      <c r="A56" s="60"/>
      <c r="B56" s="60"/>
      <c r="C56" s="115"/>
      <c r="D56" s="115"/>
      <c r="E56" s="115"/>
      <c r="F56" s="115"/>
      <c r="G56" s="115"/>
      <c r="H56" s="115"/>
      <c r="I56" s="115"/>
      <c r="J56" s="115"/>
      <c r="K56" s="115"/>
      <c r="L56" s="115"/>
    </row>
    <row r="57" spans="1:12">
      <c r="A57" s="60"/>
      <c r="B57" s="60"/>
      <c r="C57" s="115"/>
      <c r="D57" s="115"/>
      <c r="E57" s="115"/>
      <c r="F57" s="115"/>
      <c r="G57" s="115"/>
      <c r="H57" s="115"/>
      <c r="I57" s="115"/>
      <c r="J57" s="115"/>
      <c r="K57" s="115"/>
      <c r="L57" s="115"/>
    </row>
    <row r="58" spans="1:12">
      <c r="A58" s="60"/>
      <c r="B58" s="60"/>
      <c r="C58" s="115"/>
      <c r="D58" s="115"/>
      <c r="E58" s="115"/>
      <c r="F58" s="115"/>
      <c r="G58" s="115"/>
      <c r="H58" s="115"/>
      <c r="I58" s="115"/>
      <c r="J58" s="115"/>
      <c r="K58" s="115"/>
      <c r="L58" s="115"/>
    </row>
    <row r="59" spans="1:12">
      <c r="A59" s="60"/>
      <c r="B59" s="60"/>
      <c r="C59" s="115"/>
      <c r="D59" s="115"/>
      <c r="E59" s="115"/>
      <c r="F59" s="115"/>
      <c r="G59" s="115"/>
      <c r="H59" s="115"/>
      <c r="I59" s="115"/>
      <c r="J59" s="115"/>
      <c r="K59" s="115"/>
      <c r="L59" s="115"/>
    </row>
    <row r="60" spans="1:12">
      <c r="A60" s="60"/>
      <c r="B60" s="60"/>
      <c r="C60" s="115"/>
      <c r="D60" s="115"/>
      <c r="E60" s="115"/>
      <c r="F60" s="115"/>
      <c r="G60" s="115"/>
      <c r="H60" s="115"/>
      <c r="I60" s="115"/>
      <c r="J60" s="115"/>
      <c r="K60" s="115"/>
      <c r="L60" s="115"/>
    </row>
    <row r="61" spans="1:12">
      <c r="A61" s="60"/>
      <c r="B61" s="60"/>
      <c r="C61" s="115"/>
      <c r="D61" s="115"/>
      <c r="E61" s="115"/>
      <c r="F61" s="115"/>
      <c r="G61" s="115"/>
      <c r="H61" s="115"/>
      <c r="I61" s="115"/>
      <c r="J61" s="115"/>
      <c r="K61" s="115"/>
      <c r="L61" s="115"/>
    </row>
    <row r="62" spans="1:12">
      <c r="A62" s="60"/>
      <c r="B62" s="60"/>
      <c r="C62" s="115"/>
      <c r="D62" s="115"/>
      <c r="E62" s="115"/>
      <c r="F62" s="115"/>
      <c r="G62" s="115"/>
      <c r="H62" s="115"/>
      <c r="I62" s="115"/>
      <c r="J62" s="115"/>
      <c r="K62" s="115"/>
      <c r="L62" s="115"/>
    </row>
    <row r="63" spans="1:12">
      <c r="A63" s="60"/>
      <c r="B63" s="60"/>
      <c r="C63" s="115"/>
      <c r="D63" s="115"/>
      <c r="E63" s="115"/>
      <c r="F63" s="115"/>
      <c r="G63" s="115"/>
      <c r="H63" s="115"/>
      <c r="I63" s="115"/>
      <c r="J63" s="115"/>
      <c r="K63" s="115"/>
      <c r="L63" s="115"/>
    </row>
    <row r="64" spans="1:12" ht="17.25" customHeight="1">
      <c r="A64" s="60"/>
      <c r="B64" s="60"/>
      <c r="C64" s="115"/>
      <c r="D64" s="115"/>
      <c r="E64" s="115"/>
      <c r="F64" s="115"/>
      <c r="G64" s="115"/>
      <c r="H64" s="115"/>
      <c r="I64" s="115"/>
      <c r="J64" s="115"/>
      <c r="K64" s="115"/>
      <c r="L64" s="115"/>
    </row>
    <row r="65" spans="3:12" ht="18.75" hidden="1" customHeight="1">
      <c r="C65" s="115"/>
      <c r="D65" s="115"/>
      <c r="E65" s="115"/>
      <c r="F65" s="115"/>
      <c r="G65" s="115"/>
      <c r="H65" s="115"/>
      <c r="I65" s="115"/>
      <c r="J65" s="115"/>
      <c r="K65" s="115"/>
      <c r="L65" s="115"/>
    </row>
    <row r="66" spans="3:12" ht="18.75" hidden="1" customHeight="1">
      <c r="C66" s="115"/>
      <c r="D66" s="115"/>
      <c r="E66" s="115"/>
      <c r="F66" s="115"/>
      <c r="G66" s="115"/>
      <c r="H66" s="115"/>
      <c r="I66" s="115"/>
      <c r="J66" s="115"/>
      <c r="K66" s="115"/>
      <c r="L66" s="115"/>
    </row>
    <row r="67" spans="3:12" ht="74.25" hidden="1" customHeight="1">
      <c r="C67" s="115"/>
      <c r="D67" s="115"/>
      <c r="E67" s="115"/>
      <c r="F67" s="115"/>
      <c r="G67" s="115"/>
      <c r="H67" s="115"/>
      <c r="I67" s="115"/>
      <c r="J67" s="115"/>
      <c r="K67" s="115"/>
      <c r="L67" s="115"/>
    </row>
    <row r="68" spans="3:12" ht="40.200000000000003" customHeight="1">
      <c r="C68" s="115"/>
      <c r="D68" s="115"/>
      <c r="E68" s="115"/>
      <c r="F68" s="115"/>
      <c r="G68" s="115"/>
      <c r="H68" s="115"/>
      <c r="I68" s="115"/>
      <c r="J68" s="115"/>
      <c r="K68" s="115"/>
      <c r="L68" s="115"/>
    </row>
  </sheetData>
  <mergeCells count="23">
    <mergeCell ref="H40:L68"/>
    <mergeCell ref="C40:G68"/>
    <mergeCell ref="C35:D35"/>
    <mergeCell ref="E35:F35"/>
    <mergeCell ref="C36:D36"/>
    <mergeCell ref="E36:F36"/>
    <mergeCell ref="C37:D37"/>
    <mergeCell ref="E37:F37"/>
    <mergeCell ref="C34:D34"/>
    <mergeCell ref="E34:F34"/>
    <mergeCell ref="G27:H27"/>
    <mergeCell ref="G28:H28"/>
    <mergeCell ref="C39:G39"/>
    <mergeCell ref="H39:L39"/>
    <mergeCell ref="C3:H3"/>
    <mergeCell ref="C9:H9"/>
    <mergeCell ref="C26:E26"/>
    <mergeCell ref="G26:H26"/>
    <mergeCell ref="C33:F33"/>
    <mergeCell ref="C27:E27"/>
    <mergeCell ref="C28:E28"/>
    <mergeCell ref="C29:E29"/>
    <mergeCell ref="C30:I32"/>
  </mergeCells>
  <phoneticPr fontId="4" type="noConversion"/>
  <hyperlinks>
    <hyperlink ref="I2" location="'02. Оглавление'!A1" display="'02. Оглавление'!A1" xr:uid="{ED2CEA67-2F20-4EC9-903E-FC52F9CEEEB0}"/>
  </hyperlinks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AAC39-8110-4211-AD40-28D0EA5988D3}">
  <sheetPr codeName="Лист29"/>
  <dimension ref="A1:H11"/>
  <sheetViews>
    <sheetView topLeftCell="A4" zoomScale="70" zoomScaleNormal="70" workbookViewId="0">
      <selection activeCell="H13" sqref="H13"/>
    </sheetView>
  </sheetViews>
  <sheetFormatPr defaultColWidth="9.109375" defaultRowHeight="18"/>
  <cols>
    <col min="1" max="1" width="44.44140625" style="30" customWidth="1"/>
    <col min="2" max="2" width="50.5546875" style="30" customWidth="1"/>
    <col min="3" max="3" width="57" style="30" customWidth="1"/>
    <col min="4" max="4" width="19.88671875" style="30" customWidth="1"/>
    <col min="5" max="5" width="9.109375" style="30"/>
    <col min="6" max="6" width="15.44140625" style="30" customWidth="1"/>
    <col min="7" max="7" width="35" style="30" customWidth="1"/>
    <col min="8" max="8" width="34.5546875" style="30" customWidth="1"/>
    <col min="9" max="16384" width="9.109375" style="30"/>
  </cols>
  <sheetData>
    <row r="1" spans="1:8" ht="36">
      <c r="A1" s="30" t="s">
        <v>229</v>
      </c>
      <c r="B1" s="30" t="s">
        <v>231</v>
      </c>
      <c r="C1" s="30" t="s">
        <v>232</v>
      </c>
      <c r="D1" s="2" t="s">
        <v>289</v>
      </c>
    </row>
    <row r="2" spans="1:8" ht="409.5" customHeight="1">
      <c r="A2" s="30" t="s">
        <v>230</v>
      </c>
      <c r="B2" s="115" t="s">
        <v>321</v>
      </c>
      <c r="C2" s="115" t="s">
        <v>323</v>
      </c>
    </row>
    <row r="3" spans="1:8">
      <c r="B3" s="115"/>
      <c r="C3" s="115"/>
    </row>
    <row r="4" spans="1:8">
      <c r="B4" s="115"/>
      <c r="C4" s="115"/>
    </row>
    <row r="5" spans="1:8">
      <c r="B5" s="115"/>
      <c r="C5" s="115"/>
    </row>
    <row r="6" spans="1:8" ht="90" customHeight="1">
      <c r="B6" s="115"/>
      <c r="C6" s="115"/>
    </row>
    <row r="7" spans="1:8">
      <c r="E7" s="116" t="s">
        <v>233</v>
      </c>
      <c r="F7" s="116"/>
      <c r="G7" s="116"/>
      <c r="H7" s="116"/>
    </row>
    <row r="8" spans="1:8">
      <c r="E8" s="48" t="s">
        <v>234</v>
      </c>
      <c r="F8" s="48" t="s">
        <v>87</v>
      </c>
      <c r="G8" s="48" t="s">
        <v>88</v>
      </c>
      <c r="H8" s="48" t="s">
        <v>89</v>
      </c>
    </row>
    <row r="9" spans="1:8">
      <c r="E9" s="48" t="s">
        <v>235</v>
      </c>
      <c r="F9" s="48">
        <v>4</v>
      </c>
      <c r="G9" s="48" t="s">
        <v>236</v>
      </c>
      <c r="H9" s="48" t="s">
        <v>322</v>
      </c>
    </row>
    <row r="10" spans="1:8">
      <c r="E10" s="48" t="s">
        <v>237</v>
      </c>
      <c r="F10" s="48">
        <v>8</v>
      </c>
      <c r="G10" s="48" t="s">
        <v>236</v>
      </c>
      <c r="H10" s="48" t="s">
        <v>324</v>
      </c>
    </row>
    <row r="11" spans="1:8">
      <c r="E11" s="48" t="s">
        <v>238</v>
      </c>
      <c r="F11" s="48">
        <v>8</v>
      </c>
      <c r="G11" s="48" t="s">
        <v>236</v>
      </c>
      <c r="H11" s="48" t="s">
        <v>239</v>
      </c>
    </row>
  </sheetData>
  <mergeCells count="3">
    <mergeCell ref="E7:H7"/>
    <mergeCell ref="C2:C6"/>
    <mergeCell ref="B2:B6"/>
  </mergeCells>
  <hyperlinks>
    <hyperlink ref="D1" location="'02. Оглавление'!A1" display="'02. Оглавление'!A1" xr:uid="{0CCB8D59-E73D-459A-B793-3B1F77EAA75F}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49B69-6FF8-4770-93DC-64E7C6E96923}">
  <sheetPr codeName="Лист30"/>
  <dimension ref="A1:D2"/>
  <sheetViews>
    <sheetView tabSelected="1" workbookViewId="0">
      <selection activeCell="A15" sqref="A15"/>
    </sheetView>
  </sheetViews>
  <sheetFormatPr defaultColWidth="33.44140625" defaultRowHeight="18"/>
  <cols>
    <col min="1" max="1" width="42.44140625" style="30" customWidth="1"/>
    <col min="2" max="2" width="45.44140625" style="30" customWidth="1"/>
    <col min="3" max="16384" width="33.44140625" style="30"/>
  </cols>
  <sheetData>
    <row r="1" spans="1:4" ht="36">
      <c r="A1" s="30" t="s">
        <v>240</v>
      </c>
      <c r="B1" s="30" t="s">
        <v>242</v>
      </c>
      <c r="C1" s="30" t="s">
        <v>243</v>
      </c>
      <c r="D1" s="2" t="s">
        <v>289</v>
      </c>
    </row>
    <row r="2" spans="1:4" ht="150.75" customHeight="1">
      <c r="A2" s="30" t="s">
        <v>241</v>
      </c>
      <c r="B2" s="30" t="s">
        <v>344</v>
      </c>
    </row>
  </sheetData>
  <hyperlinks>
    <hyperlink ref="D1" location="'02. Оглавление'!A1" display="'02. Оглавление'!A1" xr:uid="{361DB1BA-6D32-4D8B-8FCA-F10308D05B4D}"/>
  </hyperlinks>
  <pageMargins left="0.7" right="0.7" top="0.75" bottom="0.75" header="0.3" footer="0.3"/>
  <pageSetup paperSize="9" fitToWidth="0" fitToHeight="0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BBD7E-C305-445A-BA24-FD62DC9EA9E4}">
  <sheetPr codeName="Лист31"/>
  <dimension ref="A1:P37"/>
  <sheetViews>
    <sheetView zoomScale="50" zoomScaleNormal="50" workbookViewId="0">
      <selection activeCell="N44" sqref="N44"/>
    </sheetView>
  </sheetViews>
  <sheetFormatPr defaultColWidth="9.109375" defaultRowHeight="18"/>
  <cols>
    <col min="1" max="1" width="38.33203125" style="30" customWidth="1"/>
    <col min="2" max="2" width="56" style="30" customWidth="1"/>
    <col min="3" max="8" width="9.109375" style="30"/>
    <col min="9" max="9" width="18.88671875" style="30" customWidth="1"/>
    <col min="10" max="11" width="15.6640625" style="30" customWidth="1"/>
    <col min="12" max="12" width="17" style="30" customWidth="1"/>
    <col min="13" max="13" width="37.109375" style="30" customWidth="1"/>
    <col min="14" max="14" width="24.44140625" style="30" customWidth="1"/>
    <col min="15" max="15" width="19.109375" style="30" customWidth="1"/>
    <col min="16" max="16" width="19" style="30" customWidth="1"/>
    <col min="17" max="16384" width="9.109375" style="30"/>
  </cols>
  <sheetData>
    <row r="1" spans="1:16" ht="36">
      <c r="A1" s="30" t="s">
        <v>244</v>
      </c>
      <c r="B1" s="2" t="s">
        <v>289</v>
      </c>
    </row>
    <row r="2" spans="1:16" ht="24.75" customHeight="1" thickBot="1">
      <c r="A2" s="89" t="s">
        <v>245</v>
      </c>
      <c r="B2" s="29"/>
      <c r="I2" s="100" t="s">
        <v>253</v>
      </c>
      <c r="J2" s="100"/>
      <c r="K2" s="100"/>
      <c r="L2" s="100"/>
    </row>
    <row r="3" spans="1:16" ht="36.6" thickBot="1">
      <c r="A3" s="89"/>
      <c r="I3" s="81" t="s">
        <v>246</v>
      </c>
      <c r="J3" s="82" t="s">
        <v>247</v>
      </c>
      <c r="K3" s="82" t="s">
        <v>254</v>
      </c>
      <c r="L3" s="82" t="s">
        <v>248</v>
      </c>
      <c r="M3" s="82" t="s">
        <v>250</v>
      </c>
      <c r="N3" s="82" t="s">
        <v>249</v>
      </c>
      <c r="O3" s="82" t="s">
        <v>251</v>
      </c>
      <c r="P3" s="83" t="s">
        <v>252</v>
      </c>
    </row>
    <row r="4" spans="1:16">
      <c r="A4" s="89"/>
      <c r="I4" s="77">
        <v>10000000</v>
      </c>
      <c r="J4" s="78">
        <v>1</v>
      </c>
      <c r="K4" s="78">
        <v>8</v>
      </c>
      <c r="L4" s="78">
        <v>5194.1757809999999</v>
      </c>
      <c r="M4" s="79">
        <v>1.0633163452000001</v>
      </c>
      <c r="N4" s="79">
        <v>3.2999999799999999E-2</v>
      </c>
      <c r="O4" s="78">
        <f>$N$4/N4</f>
        <v>1</v>
      </c>
      <c r="P4" s="80">
        <f>O4/J4</f>
        <v>1</v>
      </c>
    </row>
    <row r="5" spans="1:16">
      <c r="A5" s="89"/>
      <c r="I5" s="77">
        <v>10000000</v>
      </c>
      <c r="J5" s="65">
        <v>2</v>
      </c>
      <c r="K5" s="65">
        <v>8</v>
      </c>
      <c r="L5" s="65">
        <v>5234.7329099999997</v>
      </c>
      <c r="M5" s="74">
        <v>0.290802002</v>
      </c>
      <c r="N5" s="74">
        <v>2.3E-2</v>
      </c>
      <c r="O5" s="65">
        <f t="shared" ref="O5:O12" si="0">$N$4/N5</f>
        <v>1.4347825999999999</v>
      </c>
      <c r="P5" s="66">
        <f t="shared" ref="P5:P13" si="1">O5/J5</f>
        <v>0.71739129999999995</v>
      </c>
    </row>
    <row r="6" spans="1:16">
      <c r="A6" s="89"/>
      <c r="I6" s="77">
        <v>10000000</v>
      </c>
      <c r="J6" s="65">
        <v>3</v>
      </c>
      <c r="K6" s="65">
        <v>8</v>
      </c>
      <c r="L6" s="65">
        <v>5240.7915039999998</v>
      </c>
      <c r="M6" s="74">
        <v>0.1753997803</v>
      </c>
      <c r="N6" s="74">
        <v>1.6000000800000001E-2</v>
      </c>
      <c r="O6" s="65">
        <f t="shared" si="0"/>
        <v>2.0624998843750055</v>
      </c>
      <c r="P6" s="66">
        <f t="shared" si="1"/>
        <v>0.68749996145833514</v>
      </c>
    </row>
    <row r="7" spans="1:16">
      <c r="A7" s="89"/>
      <c r="I7" s="77">
        <v>10000000</v>
      </c>
      <c r="J7" s="65">
        <v>4</v>
      </c>
      <c r="K7" s="65">
        <v>8</v>
      </c>
      <c r="L7" s="65">
        <v>5231.451172</v>
      </c>
      <c r="M7" s="74">
        <v>0.35330963129999998</v>
      </c>
      <c r="N7" s="74">
        <v>1.09999999E-2</v>
      </c>
      <c r="O7" s="65">
        <f t="shared" si="0"/>
        <v>3.0000000090909094</v>
      </c>
      <c r="P7" s="66">
        <f t="shared" si="1"/>
        <v>0.75000000227272734</v>
      </c>
    </row>
    <row r="8" spans="1:16">
      <c r="A8" s="89"/>
      <c r="I8" s="77">
        <v>10000000</v>
      </c>
      <c r="J8" s="65">
        <v>5</v>
      </c>
      <c r="K8" s="65">
        <v>8</v>
      </c>
      <c r="L8" s="65">
        <v>5259.294922</v>
      </c>
      <c r="M8" s="74">
        <v>-0.1770477295</v>
      </c>
      <c r="N8" s="74">
        <v>9.9999997999999993E-3</v>
      </c>
      <c r="O8" s="65">
        <f t="shared" si="0"/>
        <v>3.300000046000001</v>
      </c>
      <c r="P8" s="66">
        <f t="shared" si="1"/>
        <v>0.66000000920000024</v>
      </c>
    </row>
    <row r="9" spans="1:16">
      <c r="A9" s="89"/>
      <c r="I9" s="77">
        <v>10000000</v>
      </c>
      <c r="J9" s="65">
        <v>6</v>
      </c>
      <c r="K9" s="65">
        <v>8</v>
      </c>
      <c r="L9" s="65">
        <v>5258.189453</v>
      </c>
      <c r="M9" s="74">
        <v>-0.15598297119999999</v>
      </c>
      <c r="N9" s="74">
        <v>8.0000004000000003E-3</v>
      </c>
      <c r="O9" s="65">
        <f t="shared" si="0"/>
        <v>4.1249997687500111</v>
      </c>
      <c r="P9" s="66">
        <f t="shared" si="1"/>
        <v>0.68749996145833514</v>
      </c>
    </row>
    <row r="10" spans="1:16">
      <c r="I10" s="77">
        <v>10000000</v>
      </c>
      <c r="J10" s="65">
        <v>7</v>
      </c>
      <c r="K10" s="65">
        <v>8</v>
      </c>
      <c r="L10" s="65">
        <v>5256.9091799999997</v>
      </c>
      <c r="M10" s="74">
        <v>-0.1316070557</v>
      </c>
      <c r="N10" s="74">
        <v>7.0000002000000002E-3</v>
      </c>
      <c r="O10" s="65">
        <f t="shared" si="0"/>
        <v>4.7142855510204127</v>
      </c>
      <c r="P10" s="66">
        <f t="shared" si="1"/>
        <v>0.67346936443148753</v>
      </c>
    </row>
    <row r="11" spans="1:16">
      <c r="I11" s="77">
        <v>10000000</v>
      </c>
      <c r="J11" s="65">
        <v>8</v>
      </c>
      <c r="K11" s="65">
        <v>8</v>
      </c>
      <c r="L11" s="65">
        <v>5250.0556640000004</v>
      </c>
      <c r="M11" s="74">
        <v>-1.0604858E-3</v>
      </c>
      <c r="N11" s="74">
        <v>5.2999999399999997E-2</v>
      </c>
      <c r="O11" s="65">
        <f t="shared" si="0"/>
        <v>0.62264151270914925</v>
      </c>
      <c r="P11" s="66">
        <f t="shared" si="1"/>
        <v>7.7830189088643656E-2</v>
      </c>
    </row>
    <row r="12" spans="1:16">
      <c r="I12" s="77">
        <v>10000000</v>
      </c>
      <c r="J12" s="65">
        <v>9</v>
      </c>
      <c r="K12" s="65">
        <v>8</v>
      </c>
      <c r="L12" s="65">
        <v>5255.3491210000002</v>
      </c>
      <c r="M12" s="74">
        <v>-0.101890564</v>
      </c>
      <c r="N12" s="74">
        <v>8.9999995999999992E-3</v>
      </c>
      <c r="O12" s="65">
        <f t="shared" si="0"/>
        <v>3.666666807407414</v>
      </c>
      <c r="P12" s="66">
        <f t="shared" si="1"/>
        <v>0.40740742304526822</v>
      </c>
    </row>
    <row r="13" spans="1:16" ht="18.600000000000001" thickBot="1">
      <c r="I13" s="77">
        <v>10000000</v>
      </c>
      <c r="J13" s="67">
        <v>10</v>
      </c>
      <c r="K13" s="67">
        <v>8</v>
      </c>
      <c r="L13" s="67">
        <v>5250.3432620000003</v>
      </c>
      <c r="M13" s="75">
        <v>-6.5307617000000002E-3</v>
      </c>
      <c r="N13" s="75">
        <v>9.9999997999999993E-3</v>
      </c>
      <c r="O13" s="67">
        <f>$N$4/N13</f>
        <v>3.300000046000001</v>
      </c>
      <c r="P13" s="68">
        <f t="shared" si="1"/>
        <v>0.33000000460000012</v>
      </c>
    </row>
    <row r="14" spans="1:16">
      <c r="I14" s="69"/>
      <c r="J14" s="69"/>
      <c r="K14" s="69"/>
      <c r="L14" s="69"/>
      <c r="M14" s="76"/>
      <c r="N14" s="69"/>
      <c r="O14" s="69"/>
      <c r="P14" s="69"/>
    </row>
    <row r="15" spans="1:16">
      <c r="I15" s="69"/>
      <c r="J15" s="69"/>
      <c r="K15" s="69"/>
      <c r="L15" s="69"/>
      <c r="M15" s="76"/>
      <c r="N15" s="69"/>
      <c r="O15" s="69"/>
      <c r="P15" s="69"/>
    </row>
    <row r="16" spans="1:16">
      <c r="I16" s="69"/>
      <c r="J16" s="69"/>
      <c r="K16" s="69"/>
      <c r="L16" s="69"/>
      <c r="M16" s="76"/>
      <c r="N16" s="69"/>
      <c r="O16" s="69"/>
      <c r="P16" s="69"/>
    </row>
    <row r="17" spans="9:16">
      <c r="I17" s="69"/>
      <c r="J17" s="69"/>
      <c r="K17" s="69"/>
      <c r="L17" s="69"/>
      <c r="M17" s="76"/>
      <c r="N17" s="69"/>
      <c r="O17" s="69"/>
      <c r="P17" s="69"/>
    </row>
    <row r="18" spans="9:16">
      <c r="I18" s="69"/>
      <c r="J18" s="69"/>
      <c r="K18" s="69"/>
      <c r="L18" s="69"/>
      <c r="M18" s="76"/>
      <c r="N18" s="69"/>
      <c r="O18" s="69"/>
      <c r="P18" s="69"/>
    </row>
    <row r="19" spans="9:16">
      <c r="I19" s="69"/>
      <c r="J19" s="69"/>
      <c r="K19" s="69"/>
      <c r="L19" s="69"/>
      <c r="M19" s="76"/>
      <c r="N19" s="69"/>
      <c r="O19" s="69"/>
      <c r="P19" s="69"/>
    </row>
    <row r="20" spans="9:16">
      <c r="I20" s="69"/>
      <c r="J20" s="69"/>
      <c r="K20" s="69"/>
      <c r="L20" s="69"/>
      <c r="M20" s="76"/>
      <c r="N20" s="69"/>
      <c r="O20" s="69"/>
      <c r="P20" s="69"/>
    </row>
    <row r="21" spans="9:16">
      <c r="I21" s="69"/>
      <c r="J21" s="69"/>
      <c r="K21" s="69"/>
      <c r="L21" s="69"/>
      <c r="M21" s="76"/>
      <c r="N21" s="69"/>
      <c r="O21" s="69"/>
      <c r="P21" s="69"/>
    </row>
    <row r="22" spans="9:16">
      <c r="I22" s="69"/>
      <c r="J22" s="69"/>
      <c r="K22" s="69"/>
      <c r="L22" s="69"/>
      <c r="M22" s="76"/>
      <c r="N22" s="69"/>
      <c r="O22" s="69"/>
      <c r="P22" s="69"/>
    </row>
    <row r="23" spans="9:16">
      <c r="I23" s="69"/>
      <c r="J23" s="69"/>
      <c r="K23" s="69"/>
      <c r="L23" s="69"/>
      <c r="M23" s="76"/>
      <c r="N23" s="69"/>
      <c r="O23" s="69"/>
      <c r="P23" s="69"/>
    </row>
    <row r="24" spans="9:16">
      <c r="I24" s="43"/>
      <c r="J24" s="43"/>
      <c r="K24" s="43"/>
      <c r="L24" s="43"/>
      <c r="M24" s="43"/>
      <c r="N24" s="43"/>
      <c r="O24" s="43"/>
      <c r="P24" s="43"/>
    </row>
    <row r="25" spans="9:16">
      <c r="I25" s="43"/>
      <c r="J25" s="43"/>
      <c r="K25" s="43"/>
      <c r="L25" s="43"/>
      <c r="M25" s="43"/>
      <c r="N25" s="43"/>
      <c r="O25" s="43"/>
      <c r="P25" s="43"/>
    </row>
    <row r="28" spans="9:16" ht="18.600000000000001" thickBot="1">
      <c r="I28" s="117" t="s">
        <v>255</v>
      </c>
      <c r="J28" s="117"/>
      <c r="K28" s="117"/>
      <c r="L28" s="117"/>
    </row>
    <row r="29" spans="9:16" ht="36">
      <c r="I29" s="24" t="s">
        <v>246</v>
      </c>
      <c r="J29" s="32" t="s">
        <v>247</v>
      </c>
      <c r="K29" s="32" t="s">
        <v>254</v>
      </c>
      <c r="L29" s="32" t="s">
        <v>248</v>
      </c>
      <c r="M29" s="32" t="s">
        <v>250</v>
      </c>
      <c r="N29" s="32" t="s">
        <v>249</v>
      </c>
      <c r="O29" s="32" t="s">
        <v>251</v>
      </c>
      <c r="P29" s="25" t="s">
        <v>252</v>
      </c>
    </row>
    <row r="30" spans="9:16">
      <c r="I30" s="37">
        <v>10000000</v>
      </c>
      <c r="J30" s="4">
        <v>8</v>
      </c>
      <c r="K30" s="4">
        <v>1</v>
      </c>
      <c r="L30" s="4">
        <v>5250.0556640000004</v>
      </c>
      <c r="M30" s="74">
        <v>-1.0604858E-3</v>
      </c>
      <c r="N30" s="74">
        <v>3.5000000099999998E-2</v>
      </c>
      <c r="O30" s="4">
        <f>$N$30/N30</f>
        <v>1</v>
      </c>
      <c r="P30" s="38">
        <f>O30/K30</f>
        <v>1</v>
      </c>
    </row>
    <row r="31" spans="9:16">
      <c r="I31" s="64">
        <v>10000000</v>
      </c>
      <c r="J31" s="65">
        <v>8</v>
      </c>
      <c r="K31" s="4">
        <v>2</v>
      </c>
      <c r="L31" s="4">
        <v>5250.0546880000002</v>
      </c>
      <c r="M31" s="74">
        <v>-1.0375976999999999E-3</v>
      </c>
      <c r="N31" s="74">
        <v>2.40000002E-2</v>
      </c>
      <c r="O31" s="4">
        <f t="shared" ref="O31:O37" si="2">$N$30/N31</f>
        <v>1.4583333253472222</v>
      </c>
      <c r="P31" s="38">
        <f t="shared" ref="P31:P37" si="3">O31/K31</f>
        <v>0.72916666267361108</v>
      </c>
    </row>
    <row r="32" spans="9:16">
      <c r="I32" s="64">
        <v>10000000</v>
      </c>
      <c r="J32" s="65">
        <v>8</v>
      </c>
      <c r="K32" s="4">
        <v>3</v>
      </c>
      <c r="L32" s="4">
        <v>5250.0556640000004</v>
      </c>
      <c r="M32" s="74">
        <v>-1.0604858E-3</v>
      </c>
      <c r="N32" s="74">
        <v>1.7000000899999999E-2</v>
      </c>
      <c r="O32" s="4">
        <f t="shared" si="2"/>
        <v>2.0588234262975833</v>
      </c>
      <c r="P32" s="38">
        <f t="shared" si="3"/>
        <v>0.68627447543252773</v>
      </c>
    </row>
    <row r="33" spans="9:16">
      <c r="I33" s="64">
        <v>10000000</v>
      </c>
      <c r="J33" s="65">
        <v>8</v>
      </c>
      <c r="K33" s="4">
        <v>4</v>
      </c>
      <c r="L33" s="4">
        <v>5250.0556640000004</v>
      </c>
      <c r="M33" s="74">
        <v>-1.0604858E-3</v>
      </c>
      <c r="N33" s="74">
        <v>1.20000001E-2</v>
      </c>
      <c r="O33" s="4">
        <f t="shared" si="2"/>
        <v>2.9166666506944443</v>
      </c>
      <c r="P33" s="38">
        <f t="shared" si="3"/>
        <v>0.72916666267361108</v>
      </c>
    </row>
    <row r="34" spans="9:16">
      <c r="I34" s="64">
        <v>10000000</v>
      </c>
      <c r="J34" s="65">
        <v>8</v>
      </c>
      <c r="K34" s="4">
        <v>5</v>
      </c>
      <c r="L34" s="4">
        <v>5250.0556640000004</v>
      </c>
      <c r="M34" s="74">
        <v>-1.0604858E-3</v>
      </c>
      <c r="N34" s="74">
        <v>1.20000001E-2</v>
      </c>
      <c r="O34" s="4">
        <f t="shared" si="2"/>
        <v>2.9166666506944443</v>
      </c>
      <c r="P34" s="38">
        <f t="shared" si="3"/>
        <v>0.58333333013888888</v>
      </c>
    </row>
    <row r="35" spans="9:16">
      <c r="I35" s="64">
        <v>10000000</v>
      </c>
      <c r="J35" s="65">
        <v>8</v>
      </c>
      <c r="K35" s="65">
        <v>6</v>
      </c>
      <c r="L35" s="4">
        <v>5250.0556640000004</v>
      </c>
      <c r="M35" s="74">
        <v>-1.0604858E-3</v>
      </c>
      <c r="N35" s="74">
        <v>1.20000001E-2</v>
      </c>
      <c r="O35" s="4">
        <f t="shared" si="2"/>
        <v>2.9166666506944443</v>
      </c>
      <c r="P35" s="38">
        <f t="shared" si="3"/>
        <v>0.48611110844907407</v>
      </c>
    </row>
    <row r="36" spans="9:16">
      <c r="I36" s="64">
        <v>10000000</v>
      </c>
      <c r="J36" s="65">
        <v>8</v>
      </c>
      <c r="K36" s="65">
        <v>7</v>
      </c>
      <c r="L36" s="4">
        <v>5250.0556640000004</v>
      </c>
      <c r="M36" s="74">
        <v>-1.0604858E-3</v>
      </c>
      <c r="N36" s="74">
        <v>1.09999999E-2</v>
      </c>
      <c r="O36" s="4">
        <f t="shared" si="2"/>
        <v>3.1818182198347111</v>
      </c>
      <c r="P36" s="38">
        <f t="shared" si="3"/>
        <v>0.45454545997638729</v>
      </c>
    </row>
    <row r="37" spans="9:16" ht="18.600000000000001" thickBot="1">
      <c r="I37" s="64">
        <v>10000000</v>
      </c>
      <c r="J37" s="65">
        <v>8</v>
      </c>
      <c r="K37" s="65">
        <v>8</v>
      </c>
      <c r="L37" s="4">
        <v>5250.0556640000004</v>
      </c>
      <c r="M37" s="74">
        <v>-1.0604858E-3</v>
      </c>
      <c r="N37" s="75">
        <v>7.0000002000000002E-3</v>
      </c>
      <c r="O37" s="4">
        <f t="shared" si="2"/>
        <v>4.9999998714285745</v>
      </c>
      <c r="P37" s="38">
        <f t="shared" si="3"/>
        <v>0.62499998392857181</v>
      </c>
    </row>
  </sheetData>
  <mergeCells count="3">
    <mergeCell ref="I2:L2"/>
    <mergeCell ref="A2:A9"/>
    <mergeCell ref="I28:L28"/>
  </mergeCells>
  <hyperlinks>
    <hyperlink ref="B1" location="'02. Оглавление'!A1" display="'02. Оглавление'!A1" xr:uid="{D5496141-D393-4C1F-B8D9-8563C1945294}"/>
  </hyperlinks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00116-AF75-484D-BB3D-955D63804399}">
  <sheetPr codeName="Лист32"/>
  <dimension ref="A1:B1"/>
  <sheetViews>
    <sheetView zoomScale="50" zoomScaleNormal="50" workbookViewId="0">
      <selection activeCell="E1" sqref="E1"/>
    </sheetView>
  </sheetViews>
  <sheetFormatPr defaultColWidth="9.109375" defaultRowHeight="18"/>
  <cols>
    <col min="1" max="1" width="42.6640625" style="30" customWidth="1"/>
    <col min="2" max="2" width="17.109375" style="30" customWidth="1"/>
    <col min="3" max="3" width="9.109375" style="30" customWidth="1"/>
    <col min="4" max="16384" width="9.109375" style="30"/>
  </cols>
  <sheetData>
    <row r="1" spans="1:2">
      <c r="A1" s="30" t="s">
        <v>256</v>
      </c>
      <c r="B1" s="2" t="s">
        <v>289</v>
      </c>
    </row>
  </sheetData>
  <hyperlinks>
    <hyperlink ref="B1" location="'02. Оглавление'!A1" display="'02. Оглавление'!A1" xr:uid="{498AB00B-EB76-4043-9DD0-10EEF3D9FF44}"/>
  </hyperlink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B370-9F74-4E87-B213-48B9F8BA0C5E}">
  <dimension ref="A1:O18"/>
  <sheetViews>
    <sheetView zoomScale="70" zoomScaleNormal="70" workbookViewId="0">
      <selection activeCell="K21" sqref="K21"/>
    </sheetView>
  </sheetViews>
  <sheetFormatPr defaultRowHeight="14.4"/>
  <sheetData>
    <row r="1" spans="1:15" ht="18">
      <c r="A1" s="92" t="s">
        <v>259</v>
      </c>
      <c r="B1" s="92"/>
      <c r="C1" s="118"/>
      <c r="D1" s="118"/>
      <c r="E1" s="118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>
      <c r="A2" s="89" t="s">
        <v>258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</row>
    <row r="3" spans="1:15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</row>
    <row r="4" spans="1:15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</row>
    <row r="5" spans="1:15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</row>
    <row r="6" spans="1:15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</row>
    <row r="7" spans="1:15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</row>
    <row r="8" spans="1:15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</row>
    <row r="9" spans="1:15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</row>
    <row r="10" spans="1:15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</row>
    <row r="11" spans="1:15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</row>
    <row r="12" spans="1:15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</row>
    <row r="13" spans="1:15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</row>
    <row r="14" spans="1:15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</row>
    <row r="15" spans="1:15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</row>
    <row r="16" spans="1:15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</row>
    <row r="17" spans="1:15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</row>
    <row r="18" spans="1:15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</row>
  </sheetData>
  <mergeCells count="3">
    <mergeCell ref="A1:B1"/>
    <mergeCell ref="C1:E1"/>
    <mergeCell ref="A2:O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1141BA-D104-4CD9-B1E1-44A41F336A5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33</vt:i4>
      </vt:variant>
      <vt:variant>
        <vt:lpstr>Именованные диапазоны</vt:lpstr>
      </vt:variant>
      <vt:variant>
        <vt:i4>1</vt:i4>
      </vt:variant>
    </vt:vector>
  </HeadingPairs>
  <TitlesOfParts>
    <vt:vector size="34" baseType="lpstr">
      <vt:lpstr>01.Титульный лист</vt:lpstr>
      <vt:lpstr>02. Оглавление</vt:lpstr>
      <vt:lpstr>03.Термины и понятия</vt:lpstr>
      <vt:lpstr>04.Task Manager</vt:lpstr>
      <vt:lpstr>05. Конфигурация ВМ</vt:lpstr>
      <vt:lpstr>06. Проверка компилятора</vt:lpstr>
      <vt:lpstr>07. История программы</vt:lpstr>
      <vt:lpstr>08. Определение "Консоль"</vt:lpstr>
      <vt:lpstr>09. HelloWorld</vt:lpstr>
      <vt:lpstr>10. CMD and HelloWorld</vt:lpstr>
      <vt:lpstr>11. Типы переменных</vt:lpstr>
      <vt:lpstr>12. Три запуска программы</vt:lpstr>
      <vt:lpstr>13. Параметры в программе</vt:lpstr>
      <vt:lpstr>14. Локализация в программе</vt:lpstr>
      <vt:lpstr>15. Локализация параметров</vt:lpstr>
      <vt:lpstr>16. Преобразование чисел</vt:lpstr>
      <vt:lpstr>17. Сумма единиц</vt:lpstr>
      <vt:lpstr>18. Сумма единиц (параметры)</vt:lpstr>
      <vt:lpstr>19. Время работы программы</vt:lpstr>
      <vt:lpstr>20. Пакетная обработка</vt:lpstr>
      <vt:lpstr>21. Загрузка в Excel</vt:lpstr>
      <vt:lpstr>22. Параллельные вычисления</vt:lpstr>
      <vt:lpstr>23. Привязка процесса к ядрам</vt:lpstr>
      <vt:lpstr>24. Параллельные потоки (гонка)</vt:lpstr>
      <vt:lpstr>25. Критическая секция</vt:lpstr>
      <vt:lpstr>26. Взаимодействие потоков</vt:lpstr>
      <vt:lpstr>27. Эффективность распар-ия</vt:lpstr>
      <vt:lpstr>28. Интеграл</vt:lpstr>
      <vt:lpstr>29. Исследование погрешностей</vt:lpstr>
      <vt:lpstr>30. Исследование погрешностей</vt:lpstr>
      <vt:lpstr>31. Параллельное интегрирование</vt:lpstr>
      <vt:lpstr>32. Привязка к ядрам</vt:lpstr>
      <vt:lpstr>Вывод</vt:lpstr>
      <vt:lpstr>'01.Титульный лист'!Область_печати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Жданова Э</dc:creator>
  <cp:lastModifiedBy>Эвелина Жданова</cp:lastModifiedBy>
  <cp:lastPrinted>2024-09-17T11:39:13Z</cp:lastPrinted>
  <dcterms:created xsi:type="dcterms:W3CDTF">2015-06-05T18:19:34Z</dcterms:created>
  <dcterms:modified xsi:type="dcterms:W3CDTF">2025-10-09T13:25:52Z</dcterms:modified>
</cp:coreProperties>
</file>