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narasafi/Desktop/Образование/Курсовая/Диплом/"/>
    </mc:Choice>
  </mc:AlternateContent>
  <xr:revisionPtr revIDLastSave="0" documentId="13_ncr:1_{E16961B2-1C0E-964E-A5F8-886778817704}" xr6:coauthVersionLast="47" xr6:coauthVersionMax="47" xr10:uidLastSave="{00000000-0000-0000-0000-000000000000}"/>
  <bookViews>
    <workbookView xWindow="0" yWindow="2520" windowWidth="30000" windowHeight="14180" activeTab="2" xr2:uid="{00000000-000D-0000-FFFF-FFFF00000000}"/>
  </bookViews>
  <sheets>
    <sheet name="Положительный" sheetId="1" r:id="rId1"/>
    <sheet name="Отрицательный" sheetId="2" r:id="rId2"/>
    <sheet name="Нейтральный" sheetId="3" r:id="rId3"/>
  </sheets>
  <calcPr calcId="191029"/>
</workbook>
</file>

<file path=xl/calcChain.xml><?xml version="1.0" encoding="utf-8"?>
<calcChain xmlns="http://schemas.openxmlformats.org/spreadsheetml/2006/main">
  <c r="P3" i="3" l="1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2" i="3"/>
  <c r="P3" i="2"/>
  <c r="P4" i="2"/>
  <c r="P2" i="2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2" i="1"/>
</calcChain>
</file>

<file path=xl/sharedStrings.xml><?xml version="1.0" encoding="utf-8"?>
<sst xmlns="http://schemas.openxmlformats.org/spreadsheetml/2006/main" count="151" uniqueCount="38">
  <si>
    <t>city</t>
  </si>
  <si>
    <t>id_trading_point</t>
  </si>
  <si>
    <t>count_test</t>
  </si>
  <si>
    <t>count_control</t>
  </si>
  <si>
    <t>count_all</t>
  </si>
  <si>
    <t>percent_count</t>
  </si>
  <si>
    <t>avg_payment_test</t>
  </si>
  <si>
    <t>avg_payment_control</t>
  </si>
  <si>
    <t>diff</t>
  </si>
  <si>
    <t>sigma_test</t>
  </si>
  <si>
    <t>sigma_control</t>
  </si>
  <si>
    <t>ttest</t>
  </si>
  <si>
    <t>pvalue_ttest</t>
  </si>
  <si>
    <t>label</t>
  </si>
  <si>
    <t>Казань</t>
  </si>
  <si>
    <t>Санкт-Петербург</t>
  </si>
  <si>
    <t>Москва</t>
  </si>
  <si>
    <t>Владимир</t>
  </si>
  <si>
    <t>Самара</t>
  </si>
  <si>
    <t>Положительный</t>
  </si>
  <si>
    <t>Волгоград</t>
  </si>
  <si>
    <t>Краснодар</t>
  </si>
  <si>
    <t>Отрицательный</t>
  </si>
  <si>
    <t>Красноярск</t>
  </si>
  <si>
    <t>Мурманск</t>
  </si>
  <si>
    <t>Саратов</t>
  </si>
  <si>
    <t>Тольятти</t>
  </si>
  <si>
    <t>Тюмень</t>
  </si>
  <si>
    <t>Сочи</t>
  </si>
  <si>
    <t>Сахалинск</t>
  </si>
  <si>
    <t>Дмитров</t>
  </si>
  <si>
    <t>Нейтральный</t>
  </si>
  <si>
    <t>Кол-во потенциальных клиентов</t>
  </si>
  <si>
    <t>Выгода от перехода от A к B (от потенциальных клиентов) в руб.</t>
  </si>
  <si>
    <t>Убыток от перехода от A к B (от потенциальных клиентов) в руб.</t>
  </si>
  <si>
    <t>Кол-во наблюдений, необходимое для обнаружения разницы (n)</t>
  </si>
  <si>
    <t>в руб.</t>
  </si>
  <si>
    <t>MDE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</si>
</sst>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BF3DD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7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0" fillId="0" borderId="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4" fontId="0" fillId="2" borderId="12" xfId="0" applyNumberFormat="1" applyFill="1" applyBorder="1"/>
    <xf numFmtId="164" fontId="0" fillId="2" borderId="1" xfId="0" applyNumberFormat="1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" xfId="0" applyFill="1" applyBorder="1"/>
    <xf numFmtId="165" fontId="0" fillId="4" borderId="12" xfId="0" applyNumberFormat="1" applyFill="1" applyBorder="1"/>
    <xf numFmtId="165" fontId="0" fillId="4" borderId="1" xfId="0" applyNumberFormat="1" applyFill="1" applyBorder="1"/>
    <xf numFmtId="2" fontId="0" fillId="4" borderId="12" xfId="0" applyNumberFormat="1" applyFill="1" applyBorder="1"/>
    <xf numFmtId="2" fontId="0" fillId="4" borderId="1" xfId="0" applyNumberFormat="1" applyFill="1" applyBorder="1"/>
    <xf numFmtId="0" fontId="1" fillId="5" borderId="5" xfId="0" applyFont="1" applyFill="1" applyBorder="1" applyAlignment="1">
      <alignment horizontal="center" vertical="center" wrapText="1"/>
    </xf>
    <xf numFmtId="164" fontId="0" fillId="5" borderId="1" xfId="0" applyNumberFormat="1" applyFill="1" applyBorder="1"/>
    <xf numFmtId="164" fontId="0" fillId="5" borderId="2" xfId="0" applyNumberFormat="1" applyFill="1" applyBorder="1"/>
    <xf numFmtId="0" fontId="0" fillId="4" borderId="14" xfId="0" applyFill="1" applyBorder="1"/>
    <xf numFmtId="0" fontId="0" fillId="4" borderId="2" xfId="0" applyFill="1" applyBorder="1"/>
    <xf numFmtId="0" fontId="0" fillId="4" borderId="6" xfId="0" applyFill="1" applyBorder="1"/>
    <xf numFmtId="1" fontId="0" fillId="6" borderId="2" xfId="0" applyNumberFormat="1" applyFill="1" applyBorder="1"/>
    <xf numFmtId="0" fontId="1" fillId="6" borderId="5" xfId="0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4" xfId="0" applyFill="1" applyBorder="1"/>
    <xf numFmtId="2" fontId="0" fillId="4" borderId="2" xfId="0" applyNumberFormat="1" applyFill="1" applyBorder="1"/>
    <xf numFmtId="0" fontId="0" fillId="0" borderId="15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workbookViewId="0">
      <selection activeCell="P17" sqref="P17"/>
    </sheetView>
  </sheetViews>
  <sheetFormatPr baseColWidth="10" defaultColWidth="8.83203125" defaultRowHeight="15" x14ac:dyDescent="0.2"/>
  <cols>
    <col min="2" max="2" width="20.1640625" customWidth="1"/>
    <col min="3" max="3" width="10" customWidth="1"/>
    <col min="4" max="5" width="11.6640625" customWidth="1"/>
    <col min="6" max="6" width="10" customWidth="1"/>
    <col min="7" max="8" width="15.33203125" customWidth="1"/>
    <col min="9" max="9" width="18.6640625" customWidth="1"/>
    <col min="10" max="10" width="12.1640625" customWidth="1"/>
    <col min="11" max="11" width="11.33203125" customWidth="1"/>
    <col min="12" max="12" width="11.6640625" customWidth="1"/>
    <col min="13" max="13" width="11" customWidth="1"/>
    <col min="14" max="14" width="11.83203125" customWidth="1"/>
    <col min="15" max="15" width="16.1640625" customWidth="1"/>
    <col min="16" max="16" width="19.6640625" customWidth="1"/>
  </cols>
  <sheetData>
    <row r="1" spans="1:16" s="4" customFormat="1" ht="65" thickBot="1" x14ac:dyDescent="0.25">
      <c r="A1" s="7"/>
      <c r="B1" s="8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3" t="s">
        <v>33</v>
      </c>
    </row>
    <row r="2" spans="1:16" x14ac:dyDescent="0.2">
      <c r="A2" s="6">
        <v>7</v>
      </c>
      <c r="B2" s="12" t="s">
        <v>14</v>
      </c>
      <c r="C2" s="13">
        <v>991</v>
      </c>
      <c r="D2" s="13">
        <v>270</v>
      </c>
      <c r="E2" s="13">
        <v>294</v>
      </c>
      <c r="F2" s="13">
        <v>564</v>
      </c>
      <c r="G2" s="18">
        <v>47.872340425531917</v>
      </c>
      <c r="H2" s="18">
        <v>3249.281481481481</v>
      </c>
      <c r="I2" s="18">
        <v>2452.9863945578231</v>
      </c>
      <c r="J2" s="18">
        <v>796.29508692365835</v>
      </c>
      <c r="K2" s="18">
        <v>4719.5926012697964</v>
      </c>
      <c r="L2" s="18">
        <v>3633.9358583139442</v>
      </c>
      <c r="M2" s="16">
        <v>2.2552583978062271</v>
      </c>
      <c r="N2" s="13">
        <v>2.4501004890271769E-2</v>
      </c>
      <c r="O2" s="13" t="s">
        <v>19</v>
      </c>
      <c r="P2" s="10">
        <f>J2*(G2/100*$C$21)</f>
        <v>38120.509480387904</v>
      </c>
    </row>
    <row r="3" spans="1:16" x14ac:dyDescent="0.2">
      <c r="A3" s="5">
        <v>13</v>
      </c>
      <c r="B3" s="14" t="s">
        <v>15</v>
      </c>
      <c r="C3" s="15">
        <v>453</v>
      </c>
      <c r="D3" s="15">
        <v>1066</v>
      </c>
      <c r="E3" s="15">
        <v>1049</v>
      </c>
      <c r="F3" s="15">
        <v>2115</v>
      </c>
      <c r="G3" s="19">
        <v>50.401891252955068</v>
      </c>
      <c r="H3" s="19">
        <v>2501.9662288930581</v>
      </c>
      <c r="I3" s="19">
        <v>1889.9237368922779</v>
      </c>
      <c r="J3" s="19">
        <v>612.0424920007797</v>
      </c>
      <c r="K3" s="19">
        <v>2993.4425401386729</v>
      </c>
      <c r="L3" s="19">
        <v>2648.6593032825899</v>
      </c>
      <c r="M3" s="17">
        <v>4.976910182958596</v>
      </c>
      <c r="N3" s="15">
        <v>6.9832069012744641E-7</v>
      </c>
      <c r="O3" s="15" t="s">
        <v>19</v>
      </c>
      <c r="P3" s="11">
        <f t="shared" ref="P3:P18" si="0">J3*(G3/100*$C$21)</f>
        <v>30848.099124010922</v>
      </c>
    </row>
    <row r="4" spans="1:16" x14ac:dyDescent="0.2">
      <c r="A4" s="5">
        <v>16</v>
      </c>
      <c r="B4" s="14" t="s">
        <v>15</v>
      </c>
      <c r="C4" s="15">
        <v>801</v>
      </c>
      <c r="D4" s="15">
        <v>225</v>
      </c>
      <c r="E4" s="15">
        <v>212</v>
      </c>
      <c r="F4" s="15">
        <v>437</v>
      </c>
      <c r="G4" s="19">
        <v>51.487414187643019</v>
      </c>
      <c r="H4" s="19">
        <v>2925.1422222222218</v>
      </c>
      <c r="I4" s="19">
        <v>2352.283018867925</v>
      </c>
      <c r="J4" s="19">
        <v>572.85920335429773</v>
      </c>
      <c r="K4" s="19">
        <v>2774.2920633734352</v>
      </c>
      <c r="L4" s="19">
        <v>2928.2858378165042</v>
      </c>
      <c r="M4" s="17">
        <v>2.0999906224732121</v>
      </c>
      <c r="N4" s="15">
        <v>3.6305006065519063E-2</v>
      </c>
      <c r="O4" s="15" t="s">
        <v>19</v>
      </c>
      <c r="P4" s="11">
        <f t="shared" si="0"/>
        <v>29495.039074305947</v>
      </c>
    </row>
    <row r="5" spans="1:16" x14ac:dyDescent="0.2">
      <c r="A5" s="5">
        <v>17</v>
      </c>
      <c r="B5" s="14" t="s">
        <v>15</v>
      </c>
      <c r="C5" s="15">
        <v>573</v>
      </c>
      <c r="D5" s="15">
        <v>177</v>
      </c>
      <c r="E5" s="15">
        <v>160</v>
      </c>
      <c r="F5" s="15">
        <v>337</v>
      </c>
      <c r="G5" s="19">
        <v>52.52225519287834</v>
      </c>
      <c r="H5" s="19">
        <v>2929.0451977401131</v>
      </c>
      <c r="I5" s="19">
        <v>1641.2125000000001</v>
      </c>
      <c r="J5" s="19">
        <v>1287.832697740113</v>
      </c>
      <c r="K5" s="19">
        <v>3201.0981368955968</v>
      </c>
      <c r="L5" s="19">
        <v>2619.0447809502271</v>
      </c>
      <c r="M5" s="17">
        <v>4.0165685114334524</v>
      </c>
      <c r="N5" s="15">
        <v>7.2940741192307091E-5</v>
      </c>
      <c r="O5" s="15" t="s">
        <v>19</v>
      </c>
      <c r="P5" s="11">
        <f t="shared" si="0"/>
        <v>67639.877596439168</v>
      </c>
    </row>
    <row r="6" spans="1:16" x14ac:dyDescent="0.2">
      <c r="A6" s="5">
        <v>20</v>
      </c>
      <c r="B6" s="14" t="s">
        <v>15</v>
      </c>
      <c r="C6" s="15">
        <v>900</v>
      </c>
      <c r="D6" s="15">
        <v>335</v>
      </c>
      <c r="E6" s="15">
        <v>341</v>
      </c>
      <c r="F6" s="15">
        <v>676</v>
      </c>
      <c r="G6" s="19">
        <v>49.556213017751467</v>
      </c>
      <c r="H6" s="19">
        <v>2450.991044776119</v>
      </c>
      <c r="I6" s="19">
        <v>1689.7917888563049</v>
      </c>
      <c r="J6" s="19">
        <v>761.1992559198145</v>
      </c>
      <c r="K6" s="19">
        <v>2865.6073558468579</v>
      </c>
      <c r="L6" s="19">
        <v>2492.4726113410602</v>
      </c>
      <c r="M6" s="17">
        <v>3.686913572889702</v>
      </c>
      <c r="N6" s="15">
        <v>2.452534239227358E-4</v>
      </c>
      <c r="O6" s="15" t="s">
        <v>19</v>
      </c>
      <c r="P6" s="11">
        <f t="shared" si="0"/>
        <v>37722.152475316245</v>
      </c>
    </row>
    <row r="7" spans="1:16" x14ac:dyDescent="0.2">
      <c r="A7" s="5">
        <v>21</v>
      </c>
      <c r="B7" s="14" t="s">
        <v>15</v>
      </c>
      <c r="C7" s="15">
        <v>117</v>
      </c>
      <c r="D7" s="15">
        <v>625</v>
      </c>
      <c r="E7" s="15">
        <v>587</v>
      </c>
      <c r="F7" s="15">
        <v>1212</v>
      </c>
      <c r="G7" s="19">
        <v>51.567656765676567</v>
      </c>
      <c r="H7" s="19">
        <v>2582.2975999999999</v>
      </c>
      <c r="I7" s="19">
        <v>2050.6916524701869</v>
      </c>
      <c r="J7" s="19">
        <v>531.60594752981251</v>
      </c>
      <c r="K7" s="19">
        <v>2835.004503186402</v>
      </c>
      <c r="L7" s="19">
        <v>2595.7377919626342</v>
      </c>
      <c r="M7" s="17">
        <v>3.3981956005701761</v>
      </c>
      <c r="N7" s="15">
        <v>7.0038166313428319E-4</v>
      </c>
      <c r="O7" s="15" t="s">
        <v>19</v>
      </c>
      <c r="P7" s="11">
        <f t="shared" si="0"/>
        <v>27413.673036809636</v>
      </c>
    </row>
    <row r="8" spans="1:16" x14ac:dyDescent="0.2">
      <c r="A8" s="5">
        <v>22</v>
      </c>
      <c r="B8" s="14" t="s">
        <v>15</v>
      </c>
      <c r="C8" s="15">
        <v>213</v>
      </c>
      <c r="D8" s="15">
        <v>232</v>
      </c>
      <c r="E8" s="15">
        <v>255</v>
      </c>
      <c r="F8" s="15">
        <v>487</v>
      </c>
      <c r="G8" s="19">
        <v>47.638603696098563</v>
      </c>
      <c r="H8" s="19">
        <v>2977.629310344827</v>
      </c>
      <c r="I8" s="19">
        <v>2277.6117647058818</v>
      </c>
      <c r="J8" s="19">
        <v>700.01754563894519</v>
      </c>
      <c r="K8" s="19">
        <v>2905.494362359007</v>
      </c>
      <c r="L8" s="19">
        <v>2710.043413201317</v>
      </c>
      <c r="M8" s="17">
        <v>2.7507518943584151</v>
      </c>
      <c r="N8" s="15">
        <v>6.1682152950104652E-3</v>
      </c>
      <c r="O8" s="15" t="s">
        <v>19</v>
      </c>
      <c r="P8" s="11">
        <f t="shared" si="0"/>
        <v>33347.858437009301</v>
      </c>
    </row>
    <row r="9" spans="1:16" x14ac:dyDescent="0.2">
      <c r="A9" s="5">
        <v>23</v>
      </c>
      <c r="B9" s="14" t="s">
        <v>15</v>
      </c>
      <c r="C9" s="15">
        <v>891</v>
      </c>
      <c r="D9" s="15">
        <v>159</v>
      </c>
      <c r="E9" s="15">
        <v>167</v>
      </c>
      <c r="F9" s="15">
        <v>326</v>
      </c>
      <c r="G9" s="19">
        <v>48.773006134969329</v>
      </c>
      <c r="H9" s="19">
        <v>2618.949685534591</v>
      </c>
      <c r="I9" s="19">
        <v>1980.65868263473</v>
      </c>
      <c r="J9" s="19">
        <v>638.29100289986059</v>
      </c>
      <c r="K9" s="19">
        <v>2899.78246412116</v>
      </c>
      <c r="L9" s="19">
        <v>2489.571942139818</v>
      </c>
      <c r="M9" s="17">
        <v>2.135593480676524</v>
      </c>
      <c r="N9" s="15">
        <v>3.3462036844691949E-2</v>
      </c>
      <c r="O9" s="15" t="s">
        <v>19</v>
      </c>
      <c r="P9" s="11">
        <f t="shared" si="0"/>
        <v>31131.371000330626</v>
      </c>
    </row>
    <row r="10" spans="1:16" x14ac:dyDescent="0.2">
      <c r="A10" s="5">
        <v>24</v>
      </c>
      <c r="B10" s="14" t="s">
        <v>16</v>
      </c>
      <c r="C10" s="15">
        <v>2652</v>
      </c>
      <c r="D10" s="15">
        <v>2273</v>
      </c>
      <c r="E10" s="15">
        <v>2370</v>
      </c>
      <c r="F10" s="15">
        <v>4643</v>
      </c>
      <c r="G10" s="19">
        <v>48.955416756407487</v>
      </c>
      <c r="H10" s="19">
        <v>2506.6168059832821</v>
      </c>
      <c r="I10" s="19">
        <v>1972.847679324894</v>
      </c>
      <c r="J10" s="19">
        <v>533.76912665838768</v>
      </c>
      <c r="K10" s="19">
        <v>2842.1829484600089</v>
      </c>
      <c r="L10" s="19">
        <v>2565.8782422552181</v>
      </c>
      <c r="M10" s="17">
        <v>6.7222298371764362</v>
      </c>
      <c r="N10" s="15">
        <v>2.0059224232258859E-11</v>
      </c>
      <c r="O10" s="15" t="s">
        <v>19</v>
      </c>
      <c r="P10" s="11">
        <f t="shared" si="0"/>
        <v>26130.890047265024</v>
      </c>
    </row>
    <row r="11" spans="1:16" x14ac:dyDescent="0.2">
      <c r="A11" s="5">
        <v>26</v>
      </c>
      <c r="B11" s="14" t="s">
        <v>16</v>
      </c>
      <c r="C11" s="15">
        <v>1287</v>
      </c>
      <c r="D11" s="15">
        <v>370</v>
      </c>
      <c r="E11" s="15">
        <v>357</v>
      </c>
      <c r="F11" s="15">
        <v>727</v>
      </c>
      <c r="G11" s="19">
        <v>50.894085281980743</v>
      </c>
      <c r="H11" s="19">
        <v>2128.5567567567568</v>
      </c>
      <c r="I11" s="19">
        <v>1394.6554621848741</v>
      </c>
      <c r="J11" s="19">
        <v>733.901294571883</v>
      </c>
      <c r="K11" s="19">
        <v>2437.376458023039</v>
      </c>
      <c r="L11" s="19">
        <v>2338.4617787149841</v>
      </c>
      <c r="M11" s="17">
        <v>4.1402972158827431</v>
      </c>
      <c r="N11" s="15">
        <v>3.8765660443010643E-5</v>
      </c>
      <c r="O11" s="15" t="s">
        <v>19</v>
      </c>
      <c r="P11" s="11">
        <f t="shared" si="0"/>
        <v>37351.235074497483</v>
      </c>
    </row>
    <row r="12" spans="1:16" x14ac:dyDescent="0.2">
      <c r="A12" s="5">
        <v>30</v>
      </c>
      <c r="B12" s="14" t="s">
        <v>16</v>
      </c>
      <c r="C12" s="15">
        <v>1654</v>
      </c>
      <c r="D12" s="15">
        <v>799</v>
      </c>
      <c r="E12" s="15">
        <v>775</v>
      </c>
      <c r="F12" s="15">
        <v>1574</v>
      </c>
      <c r="G12" s="19">
        <v>50.762388818297332</v>
      </c>
      <c r="H12" s="19">
        <v>3132.3016270337921</v>
      </c>
      <c r="I12" s="19">
        <v>2507.8864516129029</v>
      </c>
      <c r="J12" s="19">
        <v>624.41517542088877</v>
      </c>
      <c r="K12" s="19">
        <v>3199.6602001424731</v>
      </c>
      <c r="L12" s="19">
        <v>2950.5128884516971</v>
      </c>
      <c r="M12" s="17">
        <v>4.021739297627466</v>
      </c>
      <c r="N12" s="15">
        <v>6.0509708454923489E-5</v>
      </c>
      <c r="O12" s="15" t="s">
        <v>19</v>
      </c>
      <c r="P12" s="11">
        <f t="shared" si="0"/>
        <v>31696.805918760492</v>
      </c>
    </row>
    <row r="13" spans="1:16" x14ac:dyDescent="0.2">
      <c r="A13" s="5">
        <v>34</v>
      </c>
      <c r="B13" s="14" t="s">
        <v>16</v>
      </c>
      <c r="C13" s="15">
        <v>1002</v>
      </c>
      <c r="D13" s="15">
        <v>138</v>
      </c>
      <c r="E13" s="15">
        <v>188</v>
      </c>
      <c r="F13" s="15">
        <v>326</v>
      </c>
      <c r="G13" s="19">
        <v>42.331288343558278</v>
      </c>
      <c r="H13" s="19">
        <v>4121.753623188406</v>
      </c>
      <c r="I13" s="19">
        <v>1844.7872340425531</v>
      </c>
      <c r="J13" s="19">
        <v>2276.9663891458531</v>
      </c>
      <c r="K13" s="19">
        <v>4084.2631759817141</v>
      </c>
      <c r="L13" s="19">
        <v>2436.536120119913</v>
      </c>
      <c r="M13" s="17">
        <v>6.2746223040715314</v>
      </c>
      <c r="N13" s="15">
        <v>1.1223868363766531E-9</v>
      </c>
      <c r="O13" s="15" t="s">
        <v>19</v>
      </c>
      <c r="P13" s="11">
        <f t="shared" si="0"/>
        <v>96386.920767523829</v>
      </c>
    </row>
    <row r="14" spans="1:16" x14ac:dyDescent="0.2">
      <c r="A14" s="5">
        <v>42</v>
      </c>
      <c r="B14" s="14" t="s">
        <v>17</v>
      </c>
      <c r="C14" s="15">
        <v>11</v>
      </c>
      <c r="D14" s="15">
        <v>509</v>
      </c>
      <c r="E14" s="15">
        <v>608</v>
      </c>
      <c r="F14" s="15">
        <v>1117</v>
      </c>
      <c r="G14" s="19">
        <v>45.568487018800347</v>
      </c>
      <c r="H14" s="19">
        <v>2547.2200392927311</v>
      </c>
      <c r="I14" s="19">
        <v>2108.6101973684208</v>
      </c>
      <c r="J14" s="19">
        <v>438.60984192430942</v>
      </c>
      <c r="K14" s="19">
        <v>3023.7021636269142</v>
      </c>
      <c r="L14" s="19">
        <v>2663.038391974123</v>
      </c>
      <c r="M14" s="17">
        <v>2.576955493292318</v>
      </c>
      <c r="N14" s="15">
        <v>1.009511217035171E-2</v>
      </c>
      <c r="O14" s="15" t="s">
        <v>19</v>
      </c>
      <c r="P14" s="11">
        <f t="shared" si="0"/>
        <v>19986.786888045965</v>
      </c>
    </row>
    <row r="15" spans="1:16" x14ac:dyDescent="0.2">
      <c r="A15" s="5">
        <v>43</v>
      </c>
      <c r="B15" s="14" t="s">
        <v>18</v>
      </c>
      <c r="C15" s="15">
        <v>33</v>
      </c>
      <c r="D15" s="15">
        <v>232</v>
      </c>
      <c r="E15" s="15">
        <v>258</v>
      </c>
      <c r="F15" s="15">
        <v>490</v>
      </c>
      <c r="G15" s="19">
        <v>47.346938775510203</v>
      </c>
      <c r="H15" s="19">
        <v>4598.2198275862074</v>
      </c>
      <c r="I15" s="19">
        <v>2311.3875968992252</v>
      </c>
      <c r="J15" s="19">
        <v>2286.8322306869818</v>
      </c>
      <c r="K15" s="19">
        <v>2931.2349256860789</v>
      </c>
      <c r="L15" s="19">
        <v>2371.771295626133</v>
      </c>
      <c r="M15" s="17">
        <v>9.5328379164110402</v>
      </c>
      <c r="N15" s="15">
        <v>7.2225189745714525E-20</v>
      </c>
      <c r="O15" s="15" t="s">
        <v>19</v>
      </c>
      <c r="P15" s="11">
        <f t="shared" si="0"/>
        <v>108274.50561619995</v>
      </c>
    </row>
    <row r="16" spans="1:16" x14ac:dyDescent="0.2">
      <c r="A16" s="5">
        <v>44</v>
      </c>
      <c r="B16" s="14" t="s">
        <v>18</v>
      </c>
      <c r="C16" s="15">
        <v>34</v>
      </c>
      <c r="D16" s="15">
        <v>225</v>
      </c>
      <c r="E16" s="15">
        <v>253</v>
      </c>
      <c r="F16" s="15">
        <v>478</v>
      </c>
      <c r="G16" s="19">
        <v>47.071129707112974</v>
      </c>
      <c r="H16" s="19">
        <v>3104.5066666666671</v>
      </c>
      <c r="I16" s="19">
        <v>1752.608695652174</v>
      </c>
      <c r="J16" s="19">
        <v>1351.8979710144929</v>
      </c>
      <c r="K16" s="19">
        <v>2956.8269145922532</v>
      </c>
      <c r="L16" s="19">
        <v>2529.7007981220449</v>
      </c>
      <c r="M16" s="17">
        <v>5.3862649969282721</v>
      </c>
      <c r="N16" s="15">
        <v>1.1327785130388309E-7</v>
      </c>
      <c r="O16" s="15" t="s">
        <v>19</v>
      </c>
      <c r="P16" s="11">
        <f t="shared" si="0"/>
        <v>63635.364744406048</v>
      </c>
    </row>
    <row r="17" spans="1:16" x14ac:dyDescent="0.2">
      <c r="A17" s="5">
        <v>45</v>
      </c>
      <c r="B17" s="14" t="s">
        <v>18</v>
      </c>
      <c r="C17" s="15">
        <v>35</v>
      </c>
      <c r="D17" s="15">
        <v>214</v>
      </c>
      <c r="E17" s="15">
        <v>194</v>
      </c>
      <c r="F17" s="15">
        <v>408</v>
      </c>
      <c r="G17" s="19">
        <v>52.450980392156858</v>
      </c>
      <c r="H17" s="19">
        <v>2762.2242990654199</v>
      </c>
      <c r="I17" s="19">
        <v>1508.8350515463919</v>
      </c>
      <c r="J17" s="19">
        <v>1253.3892475190289</v>
      </c>
      <c r="K17" s="19">
        <v>2977.0835472163549</v>
      </c>
      <c r="L17" s="19">
        <v>2184.8080940632271</v>
      </c>
      <c r="M17" s="17">
        <v>4.8066661954145689</v>
      </c>
      <c r="N17" s="15">
        <v>2.1646756758588111E-6</v>
      </c>
      <c r="O17" s="15" t="s">
        <v>19</v>
      </c>
      <c r="P17" s="11">
        <f t="shared" si="0"/>
        <v>65741.494845360809</v>
      </c>
    </row>
    <row r="18" spans="1:16" x14ac:dyDescent="0.2">
      <c r="A18" s="5">
        <v>46</v>
      </c>
      <c r="B18" s="14" t="s">
        <v>18</v>
      </c>
      <c r="C18" s="15">
        <v>36</v>
      </c>
      <c r="D18" s="15">
        <v>131</v>
      </c>
      <c r="E18" s="15">
        <v>141</v>
      </c>
      <c r="F18" s="15">
        <v>272</v>
      </c>
      <c r="G18" s="19">
        <v>48.161764705882362</v>
      </c>
      <c r="H18" s="19">
        <v>1987.3282442748091</v>
      </c>
      <c r="I18" s="19">
        <v>860.41843971631204</v>
      </c>
      <c r="J18" s="19">
        <v>1126.9098045584969</v>
      </c>
      <c r="K18" s="19">
        <v>2718.5026632115769</v>
      </c>
      <c r="L18" s="19">
        <v>1840.8266394516061</v>
      </c>
      <c r="M18" s="17">
        <v>4.0279507279668918</v>
      </c>
      <c r="N18" s="15">
        <v>7.3187580909933793E-5</v>
      </c>
      <c r="O18" s="15" t="s">
        <v>19</v>
      </c>
      <c r="P18" s="11">
        <f t="shared" si="0"/>
        <v>54273.964851898207</v>
      </c>
    </row>
    <row r="20" spans="1:16" ht="16" thickBot="1" x14ac:dyDescent="0.25"/>
    <row r="21" spans="1:16" ht="33" thickBot="1" x14ac:dyDescent="0.25">
      <c r="B21" s="1" t="s">
        <v>32</v>
      </c>
      <c r="C21" s="2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"/>
  <sheetViews>
    <sheetView workbookViewId="0">
      <selection activeCell="P2" sqref="P2"/>
    </sheetView>
  </sheetViews>
  <sheetFormatPr baseColWidth="10" defaultColWidth="8.83203125" defaultRowHeight="15" x14ac:dyDescent="0.2"/>
  <cols>
    <col min="2" max="2" width="16.1640625" customWidth="1"/>
    <col min="3" max="3" width="16.5" customWidth="1"/>
    <col min="4" max="4" width="9.5" customWidth="1"/>
    <col min="5" max="6" width="13.6640625" customWidth="1"/>
    <col min="7" max="7" width="15.33203125" customWidth="1"/>
    <col min="8" max="8" width="19" customWidth="1"/>
    <col min="9" max="9" width="19.1640625" customWidth="1"/>
    <col min="10" max="10" width="9.1640625" customWidth="1"/>
    <col min="11" max="11" width="12.6640625" customWidth="1"/>
    <col min="12" max="12" width="13.1640625" customWidth="1"/>
    <col min="13" max="14" width="11.5" customWidth="1"/>
    <col min="15" max="15" width="13.83203125" customWidth="1"/>
    <col min="16" max="16" width="18.1640625" customWidth="1"/>
  </cols>
  <sheetData>
    <row r="1" spans="1:16" s="4" customFormat="1" ht="65" thickBot="1" x14ac:dyDescent="0.25">
      <c r="A1" s="31"/>
      <c r="B1" s="8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20" t="s">
        <v>34</v>
      </c>
    </row>
    <row r="2" spans="1:16" x14ac:dyDescent="0.2">
      <c r="A2" s="6">
        <v>32</v>
      </c>
      <c r="B2" s="23" t="s">
        <v>16</v>
      </c>
      <c r="C2" s="24">
        <v>9931</v>
      </c>
      <c r="D2" s="24">
        <v>153</v>
      </c>
      <c r="E2" s="24">
        <v>137</v>
      </c>
      <c r="F2" s="24">
        <v>290</v>
      </c>
      <c r="G2" s="30">
        <v>52.758620689655167</v>
      </c>
      <c r="H2" s="30">
        <v>1415.7843137254899</v>
      </c>
      <c r="I2" s="30">
        <v>1968.693430656934</v>
      </c>
      <c r="J2" s="30">
        <v>-552.90911693144403</v>
      </c>
      <c r="K2" s="30">
        <v>2038.1642473623181</v>
      </c>
      <c r="L2" s="30">
        <v>2403.3978568404682</v>
      </c>
      <c r="M2" s="24">
        <v>-2.1191969117156</v>
      </c>
      <c r="N2" s="24">
        <v>3.4929468998951801E-2</v>
      </c>
      <c r="O2" s="24" t="s">
        <v>22</v>
      </c>
      <c r="P2" s="22">
        <f>J2*(G2/100*$C$6)</f>
        <v>-43756.083564057371</v>
      </c>
    </row>
    <row r="3" spans="1:16" x14ac:dyDescent="0.2">
      <c r="A3" s="5">
        <v>39</v>
      </c>
      <c r="B3" s="25" t="s">
        <v>20</v>
      </c>
      <c r="C3" s="15">
        <v>66</v>
      </c>
      <c r="D3" s="15">
        <v>657</v>
      </c>
      <c r="E3" s="15">
        <v>703</v>
      </c>
      <c r="F3" s="15">
        <v>1360</v>
      </c>
      <c r="G3" s="19">
        <v>48.308823529411768</v>
      </c>
      <c r="H3" s="19">
        <v>2288.8706240487058</v>
      </c>
      <c r="I3" s="19">
        <v>2601.7610241820771</v>
      </c>
      <c r="J3" s="19">
        <v>-312.89040013337029</v>
      </c>
      <c r="K3" s="19">
        <v>2682.5676104733539</v>
      </c>
      <c r="L3" s="19">
        <v>2830.193773341512</v>
      </c>
      <c r="M3" s="15">
        <v>-2.0892718943323438</v>
      </c>
      <c r="N3" s="15">
        <v>3.6868999280986539E-2</v>
      </c>
      <c r="O3" s="15" t="s">
        <v>22</v>
      </c>
      <c r="P3" s="21">
        <f t="shared" ref="P3:P4" si="0">J3*(G3/100*$C$6)</f>
        <v>-22673.050686135033</v>
      </c>
    </row>
    <row r="4" spans="1:16" x14ac:dyDescent="0.2">
      <c r="A4" s="5">
        <v>47</v>
      </c>
      <c r="B4" s="25" t="s">
        <v>21</v>
      </c>
      <c r="C4" s="15">
        <v>1101</v>
      </c>
      <c r="D4" s="15">
        <v>785</v>
      </c>
      <c r="E4" s="15">
        <v>869</v>
      </c>
      <c r="F4" s="15">
        <v>1654</v>
      </c>
      <c r="G4" s="19">
        <v>47.460701330108833</v>
      </c>
      <c r="H4" s="19">
        <v>2176.0038216560511</v>
      </c>
      <c r="I4" s="19">
        <v>2523.5788262370538</v>
      </c>
      <c r="J4" s="19">
        <v>-347.57500458100321</v>
      </c>
      <c r="K4" s="19">
        <v>2722.6244937401721</v>
      </c>
      <c r="L4" s="19">
        <v>2960.3523376384169</v>
      </c>
      <c r="M4" s="15">
        <v>-2.476736308530425</v>
      </c>
      <c r="N4" s="15">
        <v>1.33584476189182E-2</v>
      </c>
      <c r="O4" s="15" t="s">
        <v>22</v>
      </c>
      <c r="P4" s="21">
        <f t="shared" si="0"/>
        <v>-24744.230223345305</v>
      </c>
    </row>
    <row r="5" spans="1:16" ht="16" thickBot="1" x14ac:dyDescent="0.25"/>
    <row r="6" spans="1:16" ht="49" thickBot="1" x14ac:dyDescent="0.25">
      <c r="B6" s="1" t="s">
        <v>32</v>
      </c>
      <c r="C6" s="2">
        <v>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5"/>
  <sheetViews>
    <sheetView tabSelected="1" workbookViewId="0">
      <selection activeCell="P2" sqref="P2"/>
    </sheetView>
  </sheetViews>
  <sheetFormatPr baseColWidth="10" defaultColWidth="8.83203125" defaultRowHeight="15" x14ac:dyDescent="0.2"/>
  <cols>
    <col min="2" max="2" width="15.1640625" customWidth="1"/>
    <col min="3" max="3" width="14.83203125" customWidth="1"/>
    <col min="4" max="4" width="10.5" customWidth="1"/>
    <col min="5" max="5" width="15.1640625" customWidth="1"/>
    <col min="7" max="7" width="13.33203125" customWidth="1"/>
    <col min="8" max="8" width="15.33203125" customWidth="1"/>
    <col min="9" max="9" width="17.6640625" customWidth="1"/>
    <col min="10" max="10" width="11.83203125" customWidth="1"/>
    <col min="11" max="11" width="10.1640625" customWidth="1"/>
    <col min="12" max="12" width="14.5" customWidth="1"/>
    <col min="13" max="13" width="10.83203125" customWidth="1"/>
    <col min="14" max="14" width="11.6640625" customWidth="1"/>
    <col min="15" max="15" width="16" customWidth="1"/>
    <col min="16" max="16" width="20.1640625" customWidth="1"/>
  </cols>
  <sheetData>
    <row r="1" spans="1:16" s="4" customFormat="1" ht="65" thickBot="1" x14ac:dyDescent="0.25">
      <c r="A1" s="7"/>
      <c r="B1" s="8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27" t="s">
        <v>35</v>
      </c>
    </row>
    <row r="2" spans="1:16" x14ac:dyDescent="0.2">
      <c r="A2" s="6">
        <v>0</v>
      </c>
      <c r="B2" s="23" t="s">
        <v>23</v>
      </c>
      <c r="C2" s="24">
        <v>212</v>
      </c>
      <c r="D2" s="24">
        <v>593</v>
      </c>
      <c r="E2" s="24">
        <v>575</v>
      </c>
      <c r="F2" s="24">
        <v>1168</v>
      </c>
      <c r="G2" s="30">
        <v>50.770547945205479</v>
      </c>
      <c r="H2" s="30">
        <v>2144.317032040472</v>
      </c>
      <c r="I2" s="30">
        <v>2222.052173913044</v>
      </c>
      <c r="J2" s="30">
        <v>-77.735141872571603</v>
      </c>
      <c r="K2" s="30">
        <v>2708.5887239801191</v>
      </c>
      <c r="L2" s="30">
        <v>2785.1162501572312</v>
      </c>
      <c r="M2" s="24">
        <v>-0.48358538550993968</v>
      </c>
      <c r="N2" s="24">
        <v>0.62877094764054164</v>
      </c>
      <c r="O2" s="24" t="s">
        <v>31</v>
      </c>
      <c r="P2" s="26">
        <f>((L2^2+K2^2)*(1.96+0.84)^2/$C$35^2)*2</f>
        <v>23666.33423121741</v>
      </c>
    </row>
    <row r="3" spans="1:16" x14ac:dyDescent="0.2">
      <c r="A3" s="5">
        <v>1</v>
      </c>
      <c r="B3" s="25" t="s">
        <v>23</v>
      </c>
      <c r="C3" s="15">
        <v>278</v>
      </c>
      <c r="D3" s="15">
        <v>535</v>
      </c>
      <c r="E3" s="15">
        <v>489</v>
      </c>
      <c r="F3" s="15">
        <v>1024</v>
      </c>
      <c r="G3" s="19">
        <v>52.24609375</v>
      </c>
      <c r="H3" s="19">
        <v>2499.3457943925232</v>
      </c>
      <c r="I3" s="19">
        <v>2185.21472392638</v>
      </c>
      <c r="J3" s="19">
        <v>314.13107046614277</v>
      </c>
      <c r="K3" s="19">
        <v>2915.9953289536438</v>
      </c>
      <c r="L3" s="19">
        <v>2574.9155972376111</v>
      </c>
      <c r="M3" s="15">
        <v>1.8202681201948649</v>
      </c>
      <c r="N3" s="15">
        <v>6.9010560745835017E-2</v>
      </c>
      <c r="O3" s="15" t="s">
        <v>31</v>
      </c>
      <c r="P3" s="26">
        <f t="shared" ref="P3:P32" si="0">((L3^2+K3^2)*(1.96+0.84)^2/$C$35^2)*2</f>
        <v>23728.887535279118</v>
      </c>
    </row>
    <row r="4" spans="1:16" x14ac:dyDescent="0.2">
      <c r="A4" s="5">
        <v>2</v>
      </c>
      <c r="B4" s="25" t="s">
        <v>23</v>
      </c>
      <c r="C4" s="15">
        <v>202</v>
      </c>
      <c r="D4" s="15">
        <v>551</v>
      </c>
      <c r="E4" s="15">
        <v>565</v>
      </c>
      <c r="F4" s="15">
        <v>1116</v>
      </c>
      <c r="G4" s="19">
        <v>49.372759856630829</v>
      </c>
      <c r="H4" s="19">
        <v>2927.341197822142</v>
      </c>
      <c r="I4" s="19">
        <v>2730.378761061947</v>
      </c>
      <c r="J4" s="19">
        <v>196.96243676019461</v>
      </c>
      <c r="K4" s="19">
        <v>2956.686241494881</v>
      </c>
      <c r="L4" s="19">
        <v>2737.8857851630301</v>
      </c>
      <c r="M4" s="15">
        <v>1.155072918440385</v>
      </c>
      <c r="N4" s="15">
        <v>0.24830826390447139</v>
      </c>
      <c r="O4" s="15" t="s">
        <v>31</v>
      </c>
      <c r="P4" s="26">
        <f t="shared" si="0"/>
        <v>25461.202977884874</v>
      </c>
    </row>
    <row r="5" spans="1:16" x14ac:dyDescent="0.2">
      <c r="A5" s="5">
        <v>3</v>
      </c>
      <c r="B5" s="25" t="s">
        <v>23</v>
      </c>
      <c r="C5" s="15">
        <v>444</v>
      </c>
      <c r="D5" s="15">
        <v>650</v>
      </c>
      <c r="E5" s="15">
        <v>562</v>
      </c>
      <c r="F5" s="15">
        <v>1212</v>
      </c>
      <c r="G5" s="19">
        <v>53.630363036303628</v>
      </c>
      <c r="H5" s="19">
        <v>2404.106153846154</v>
      </c>
      <c r="I5" s="19">
        <v>2545.7348754448399</v>
      </c>
      <c r="J5" s="19">
        <v>-141.62872159868579</v>
      </c>
      <c r="K5" s="19">
        <v>2810.8284873546108</v>
      </c>
      <c r="L5" s="19">
        <v>2797.138763933518</v>
      </c>
      <c r="M5" s="15">
        <v>-0.87674037193140575</v>
      </c>
      <c r="N5" s="15">
        <v>0.38080170010284242</v>
      </c>
      <c r="O5" s="15" t="s">
        <v>31</v>
      </c>
      <c r="P5" s="26">
        <f t="shared" si="0"/>
        <v>24656.395534437219</v>
      </c>
    </row>
    <row r="6" spans="1:16" x14ac:dyDescent="0.2">
      <c r="A6" s="5">
        <v>4</v>
      </c>
      <c r="B6" s="25" t="s">
        <v>23</v>
      </c>
      <c r="C6" s="15">
        <v>277</v>
      </c>
      <c r="D6" s="15">
        <v>708</v>
      </c>
      <c r="E6" s="15">
        <v>709</v>
      </c>
      <c r="F6" s="15">
        <v>1417</v>
      </c>
      <c r="G6" s="19">
        <v>49.964714184897673</v>
      </c>
      <c r="H6" s="19">
        <v>2285.75</v>
      </c>
      <c r="I6" s="19">
        <v>2431.3653032440061</v>
      </c>
      <c r="J6" s="19">
        <v>-145.61530324400559</v>
      </c>
      <c r="K6" s="19">
        <v>2712.677878262808</v>
      </c>
      <c r="L6" s="19">
        <v>2868.5875686413842</v>
      </c>
      <c r="M6" s="15">
        <v>-0.98170546685316118</v>
      </c>
      <c r="N6" s="15">
        <v>0.32641278977933119</v>
      </c>
      <c r="O6" s="15" t="s">
        <v>31</v>
      </c>
      <c r="P6" s="26">
        <f t="shared" si="0"/>
        <v>24441.068147162707</v>
      </c>
    </row>
    <row r="7" spans="1:16" x14ac:dyDescent="0.2">
      <c r="A7" s="5">
        <v>5</v>
      </c>
      <c r="B7" s="25" t="s">
        <v>24</v>
      </c>
      <c r="C7" s="15">
        <v>54</v>
      </c>
      <c r="D7" s="15">
        <v>633</v>
      </c>
      <c r="E7" s="15">
        <v>640</v>
      </c>
      <c r="F7" s="15">
        <v>1273</v>
      </c>
      <c r="G7" s="19">
        <v>49.725058915946583</v>
      </c>
      <c r="H7" s="19">
        <v>1702.7140600315961</v>
      </c>
      <c r="I7" s="19">
        <v>1688.5125</v>
      </c>
      <c r="J7" s="19">
        <v>14.201560031595591</v>
      </c>
      <c r="K7" s="19">
        <v>2565.132439533973</v>
      </c>
      <c r="L7" s="19">
        <v>2628.01249032338</v>
      </c>
      <c r="M7" s="15">
        <v>9.7555656950156625E-2</v>
      </c>
      <c r="N7" s="15">
        <v>0.92230051833342097</v>
      </c>
      <c r="O7" s="15" t="s">
        <v>31</v>
      </c>
      <c r="P7" s="26">
        <f t="shared" si="0"/>
        <v>21146.603200019679</v>
      </c>
    </row>
    <row r="8" spans="1:16" x14ac:dyDescent="0.2">
      <c r="A8" s="5">
        <v>6</v>
      </c>
      <c r="B8" s="25" t="s">
        <v>24</v>
      </c>
      <c r="C8" s="15">
        <v>55</v>
      </c>
      <c r="D8" s="15">
        <v>422</v>
      </c>
      <c r="E8" s="15">
        <v>425</v>
      </c>
      <c r="F8" s="15">
        <v>847</v>
      </c>
      <c r="G8" s="19">
        <v>49.822904368358913</v>
      </c>
      <c r="H8" s="19">
        <v>2109.1066350710898</v>
      </c>
      <c r="I8" s="19">
        <v>2111.2729411764708</v>
      </c>
      <c r="J8" s="19">
        <v>-2.1663061053809538</v>
      </c>
      <c r="K8" s="19">
        <v>2790.9933852461841</v>
      </c>
      <c r="L8" s="19">
        <v>2804.2231882427632</v>
      </c>
      <c r="M8" s="15">
        <v>-1.126774587434534E-2</v>
      </c>
      <c r="N8" s="15">
        <v>0.99101248941204068</v>
      </c>
      <c r="O8" s="15" t="s">
        <v>31</v>
      </c>
      <c r="P8" s="26">
        <f t="shared" si="0"/>
        <v>24544.392849035255</v>
      </c>
    </row>
    <row r="9" spans="1:16" x14ac:dyDescent="0.2">
      <c r="A9" s="5">
        <v>8</v>
      </c>
      <c r="B9" s="25" t="s">
        <v>14</v>
      </c>
      <c r="C9" s="15">
        <v>699</v>
      </c>
      <c r="D9" s="15">
        <v>482</v>
      </c>
      <c r="E9" s="15">
        <v>494</v>
      </c>
      <c r="F9" s="15">
        <v>976</v>
      </c>
      <c r="G9" s="19">
        <v>49.385245901639337</v>
      </c>
      <c r="H9" s="19">
        <v>2422.286307053942</v>
      </c>
      <c r="I9" s="19">
        <v>2574.3522267206481</v>
      </c>
      <c r="J9" s="19">
        <v>-152.0659196667057</v>
      </c>
      <c r="K9" s="19">
        <v>3906.8178974938301</v>
      </c>
      <c r="L9" s="19">
        <v>4082.8513558716591</v>
      </c>
      <c r="M9" s="15">
        <v>-0.59425382588472897</v>
      </c>
      <c r="N9" s="15">
        <v>0.55248035588145283</v>
      </c>
      <c r="O9" s="15" t="s">
        <v>31</v>
      </c>
      <c r="P9" s="26">
        <f t="shared" si="0"/>
        <v>50070.789204407563</v>
      </c>
    </row>
    <row r="10" spans="1:16" x14ac:dyDescent="0.2">
      <c r="A10" s="5">
        <v>9</v>
      </c>
      <c r="B10" s="25" t="s">
        <v>14</v>
      </c>
      <c r="C10" s="15">
        <v>477</v>
      </c>
      <c r="D10" s="15">
        <v>382</v>
      </c>
      <c r="E10" s="15">
        <v>386</v>
      </c>
      <c r="F10" s="15">
        <v>768</v>
      </c>
      <c r="G10" s="19">
        <v>49.739583333333329</v>
      </c>
      <c r="H10" s="19">
        <v>2259.623036649215</v>
      </c>
      <c r="I10" s="19">
        <v>2496.987046632124</v>
      </c>
      <c r="J10" s="19">
        <v>-237.36400998290989</v>
      </c>
      <c r="K10" s="19">
        <v>3482.8460937348032</v>
      </c>
      <c r="L10" s="19">
        <v>3881.9947185225428</v>
      </c>
      <c r="M10" s="15">
        <v>-0.89159336291986235</v>
      </c>
      <c r="N10" s="15">
        <v>0.37289090359186572</v>
      </c>
      <c r="O10" s="15" t="s">
        <v>31</v>
      </c>
      <c r="P10" s="26">
        <f t="shared" si="0"/>
        <v>42649.756654616118</v>
      </c>
    </row>
    <row r="11" spans="1:16" x14ac:dyDescent="0.2">
      <c r="A11" s="5">
        <v>10</v>
      </c>
      <c r="B11" s="25" t="s">
        <v>14</v>
      </c>
      <c r="C11" s="15">
        <v>544</v>
      </c>
      <c r="D11" s="15">
        <v>377</v>
      </c>
      <c r="E11" s="15">
        <v>416</v>
      </c>
      <c r="F11" s="15">
        <v>793</v>
      </c>
      <c r="G11" s="19">
        <v>47.540983606557383</v>
      </c>
      <c r="H11" s="19">
        <v>2621.4270557029181</v>
      </c>
      <c r="I11" s="19">
        <v>2635.5480769230771</v>
      </c>
      <c r="J11" s="19">
        <v>-14.12102122015949</v>
      </c>
      <c r="K11" s="19">
        <v>3714.8947510376788</v>
      </c>
      <c r="L11" s="19">
        <v>4639.8207461839838</v>
      </c>
      <c r="M11" s="15">
        <v>-4.6997059757738199E-2</v>
      </c>
      <c r="N11" s="15">
        <v>0.96252743362660054</v>
      </c>
      <c r="O11" s="15" t="s">
        <v>31</v>
      </c>
      <c r="P11" s="26">
        <f t="shared" si="0"/>
        <v>55394.899162634334</v>
      </c>
    </row>
    <row r="12" spans="1:16" x14ac:dyDescent="0.2">
      <c r="A12" s="5">
        <v>11</v>
      </c>
      <c r="B12" s="25" t="s">
        <v>14</v>
      </c>
      <c r="C12" s="15">
        <v>516</v>
      </c>
      <c r="D12" s="15">
        <v>634</v>
      </c>
      <c r="E12" s="15">
        <v>636</v>
      </c>
      <c r="F12" s="15">
        <v>1270</v>
      </c>
      <c r="G12" s="19">
        <v>49.921259842519682</v>
      </c>
      <c r="H12" s="19">
        <v>3237.2003154574131</v>
      </c>
      <c r="I12" s="19">
        <v>2880.48427672956</v>
      </c>
      <c r="J12" s="19">
        <v>356.71603872785317</v>
      </c>
      <c r="K12" s="19">
        <v>4537.1038422947649</v>
      </c>
      <c r="L12" s="19">
        <v>3819.2928134705862</v>
      </c>
      <c r="M12" s="15">
        <v>1.5158873899080001</v>
      </c>
      <c r="N12" s="15">
        <v>0.12979706851619149</v>
      </c>
      <c r="O12" s="15" t="s">
        <v>31</v>
      </c>
      <c r="P12" s="26">
        <f t="shared" si="0"/>
        <v>55150.180309404954</v>
      </c>
    </row>
    <row r="13" spans="1:16" x14ac:dyDescent="0.2">
      <c r="A13" s="5">
        <v>12</v>
      </c>
      <c r="B13" s="25" t="s">
        <v>14</v>
      </c>
      <c r="C13" s="15">
        <v>439</v>
      </c>
      <c r="D13" s="15">
        <v>355</v>
      </c>
      <c r="E13" s="15">
        <v>351</v>
      </c>
      <c r="F13" s="15">
        <v>706</v>
      </c>
      <c r="G13" s="19">
        <v>50.283286118980172</v>
      </c>
      <c r="H13" s="19">
        <v>2481.9605633802821</v>
      </c>
      <c r="I13" s="19">
        <v>2400.635327635327</v>
      </c>
      <c r="J13" s="19">
        <v>81.325235744954171</v>
      </c>
      <c r="K13" s="19">
        <v>4040.4410068102538</v>
      </c>
      <c r="L13" s="19">
        <v>3722.1170724360341</v>
      </c>
      <c r="M13" s="15">
        <v>0.27806735037805058</v>
      </c>
      <c r="N13" s="15">
        <v>0.78104230354142801</v>
      </c>
      <c r="O13" s="15" t="s">
        <v>31</v>
      </c>
      <c r="P13" s="26">
        <f t="shared" si="0"/>
        <v>47321.172239719956</v>
      </c>
    </row>
    <row r="14" spans="1:16" x14ac:dyDescent="0.2">
      <c r="A14" s="5">
        <v>14</v>
      </c>
      <c r="B14" s="25" t="s">
        <v>15</v>
      </c>
      <c r="C14" s="15">
        <v>112</v>
      </c>
      <c r="D14" s="15">
        <v>652</v>
      </c>
      <c r="E14" s="15">
        <v>683</v>
      </c>
      <c r="F14" s="15">
        <v>1335</v>
      </c>
      <c r="G14" s="19">
        <v>48.838951310861432</v>
      </c>
      <c r="H14" s="19">
        <v>2488.1150306748468</v>
      </c>
      <c r="I14" s="19">
        <v>2218.6368960468521</v>
      </c>
      <c r="J14" s="19">
        <v>269.47813462799468</v>
      </c>
      <c r="K14" s="19">
        <v>2778.1791825699402</v>
      </c>
      <c r="L14" s="19">
        <v>2780.7906600356741</v>
      </c>
      <c r="M14" s="15">
        <v>1.770712015951776</v>
      </c>
      <c r="N14" s="15">
        <v>7.6837103037525514E-2</v>
      </c>
      <c r="O14" s="15" t="s">
        <v>31</v>
      </c>
      <c r="P14" s="26">
        <f t="shared" si="0"/>
        <v>24227.287584157577</v>
      </c>
    </row>
    <row r="15" spans="1:16" x14ac:dyDescent="0.2">
      <c r="A15" s="5">
        <v>15</v>
      </c>
      <c r="B15" s="25" t="s">
        <v>15</v>
      </c>
      <c r="C15" s="15">
        <v>394</v>
      </c>
      <c r="D15" s="15">
        <v>104</v>
      </c>
      <c r="E15" s="15">
        <v>85</v>
      </c>
      <c r="F15" s="15">
        <v>189</v>
      </c>
      <c r="G15" s="19">
        <v>55.026455026455032</v>
      </c>
      <c r="H15" s="19">
        <v>1229.6442307692309</v>
      </c>
      <c r="I15" s="19">
        <v>973.62352941176471</v>
      </c>
      <c r="J15" s="19">
        <v>256.02070135746601</v>
      </c>
      <c r="K15" s="19">
        <v>2208.2278398271669</v>
      </c>
      <c r="L15" s="19">
        <v>1940.8548250244589</v>
      </c>
      <c r="M15" s="15">
        <v>0.83682539191105032</v>
      </c>
      <c r="N15" s="15">
        <v>0.40375884675107382</v>
      </c>
      <c r="O15" s="15" t="s">
        <v>31</v>
      </c>
      <c r="P15" s="26">
        <f t="shared" si="0"/>
        <v>13552.518226432494</v>
      </c>
    </row>
    <row r="16" spans="1:16" x14ac:dyDescent="0.2">
      <c r="A16" s="5">
        <v>18</v>
      </c>
      <c r="B16" s="25" t="s">
        <v>15</v>
      </c>
      <c r="C16" s="15">
        <v>576</v>
      </c>
      <c r="D16" s="15">
        <v>630</v>
      </c>
      <c r="E16" s="15">
        <v>657</v>
      </c>
      <c r="F16" s="15">
        <v>1287</v>
      </c>
      <c r="G16" s="19">
        <v>48.951048951048953</v>
      </c>
      <c r="H16" s="19">
        <v>1594.436507936508</v>
      </c>
      <c r="I16" s="19">
        <v>1342.1293759512939</v>
      </c>
      <c r="J16" s="19">
        <v>252.30713198521431</v>
      </c>
      <c r="K16" s="19">
        <v>2683.7272105777388</v>
      </c>
      <c r="L16" s="19">
        <v>2415.8226638760748</v>
      </c>
      <c r="M16" s="15">
        <v>1.7740729896541769</v>
      </c>
      <c r="N16" s="15">
        <v>7.6287833758135817E-2</v>
      </c>
      <c r="O16" s="15" t="s">
        <v>31</v>
      </c>
      <c r="P16" s="26">
        <f t="shared" si="0"/>
        <v>20444.510506257298</v>
      </c>
    </row>
    <row r="17" spans="1:16" x14ac:dyDescent="0.2">
      <c r="A17" s="5">
        <v>19</v>
      </c>
      <c r="B17" s="25" t="s">
        <v>15</v>
      </c>
      <c r="C17" s="15">
        <v>309</v>
      </c>
      <c r="D17" s="15">
        <v>240</v>
      </c>
      <c r="E17" s="15">
        <v>238</v>
      </c>
      <c r="F17" s="15">
        <v>478</v>
      </c>
      <c r="G17" s="19">
        <v>50.2092050209205</v>
      </c>
      <c r="H17" s="19">
        <v>2706.2791666666672</v>
      </c>
      <c r="I17" s="19">
        <v>2392.8949579831929</v>
      </c>
      <c r="J17" s="19">
        <v>313.38420868347339</v>
      </c>
      <c r="K17" s="19">
        <v>2814.9398488604011</v>
      </c>
      <c r="L17" s="19">
        <v>2761.9387158176169</v>
      </c>
      <c r="M17" s="15">
        <v>1.228454613597767</v>
      </c>
      <c r="N17" s="15">
        <v>0.21988338416718509</v>
      </c>
      <c r="O17" s="15" t="s">
        <v>31</v>
      </c>
      <c r="P17" s="26">
        <f t="shared" si="0"/>
        <v>24385.836777890869</v>
      </c>
    </row>
    <row r="18" spans="1:16" x14ac:dyDescent="0.2">
      <c r="A18" s="5">
        <v>25</v>
      </c>
      <c r="B18" s="25" t="s">
        <v>16</v>
      </c>
      <c r="C18" s="15">
        <v>6543</v>
      </c>
      <c r="D18" s="15">
        <v>662</v>
      </c>
      <c r="E18" s="15">
        <v>689</v>
      </c>
      <c r="F18" s="15">
        <v>1351</v>
      </c>
      <c r="G18" s="19">
        <v>49.000740192450039</v>
      </c>
      <c r="H18" s="19">
        <v>1702.439577039275</v>
      </c>
      <c r="I18" s="19">
        <v>1528.3251088534109</v>
      </c>
      <c r="J18" s="19">
        <v>174.1144681858643</v>
      </c>
      <c r="K18" s="19">
        <v>2453.9017173783332</v>
      </c>
      <c r="L18" s="19">
        <v>2338.5220633259491</v>
      </c>
      <c r="M18" s="15">
        <v>1.335377321119084</v>
      </c>
      <c r="N18" s="15">
        <v>0.18197815948321541</v>
      </c>
      <c r="O18" s="15" t="s">
        <v>31</v>
      </c>
      <c r="P18" s="26">
        <f t="shared" si="0"/>
        <v>18016.820316208468</v>
      </c>
    </row>
    <row r="19" spans="1:16" x14ac:dyDescent="0.2">
      <c r="A19" s="5">
        <v>27</v>
      </c>
      <c r="B19" s="25" t="s">
        <v>16</v>
      </c>
      <c r="C19" s="15">
        <v>3987</v>
      </c>
      <c r="D19" s="15">
        <v>801</v>
      </c>
      <c r="E19" s="15">
        <v>785</v>
      </c>
      <c r="F19" s="15">
        <v>1586</v>
      </c>
      <c r="G19" s="19">
        <v>50.504413619167721</v>
      </c>
      <c r="H19" s="19">
        <v>1602.995006242197</v>
      </c>
      <c r="I19" s="19">
        <v>1639.857324840764</v>
      </c>
      <c r="J19" s="19">
        <v>-36.862318598567072</v>
      </c>
      <c r="K19" s="19">
        <v>2518.8292052012962</v>
      </c>
      <c r="L19" s="19">
        <v>2686.3174166097829</v>
      </c>
      <c r="M19" s="15">
        <v>-0.28196520087867383</v>
      </c>
      <c r="N19" s="15">
        <v>0.77800702736032634</v>
      </c>
      <c r="O19" s="15" t="s">
        <v>31</v>
      </c>
      <c r="P19" s="26">
        <f t="shared" si="0"/>
        <v>21263.337265921484</v>
      </c>
    </row>
    <row r="20" spans="1:16" x14ac:dyDescent="0.2">
      <c r="A20" s="5">
        <v>28</v>
      </c>
      <c r="B20" s="25" t="s">
        <v>16</v>
      </c>
      <c r="C20" s="15">
        <v>8543</v>
      </c>
      <c r="D20" s="15">
        <v>148</v>
      </c>
      <c r="E20" s="15">
        <v>140</v>
      </c>
      <c r="F20" s="15">
        <v>288</v>
      </c>
      <c r="G20" s="19">
        <v>51.388888888888893</v>
      </c>
      <c r="H20" s="19">
        <v>1859.7770270270271</v>
      </c>
      <c r="I20" s="19">
        <v>1804.25</v>
      </c>
      <c r="J20" s="19">
        <v>55.527027027027088</v>
      </c>
      <c r="K20" s="19">
        <v>2568.9804293811749</v>
      </c>
      <c r="L20" s="19">
        <v>3015.7266304677269</v>
      </c>
      <c r="M20" s="15">
        <v>0.16850596566670989</v>
      </c>
      <c r="N20" s="15">
        <v>0.86630435550570684</v>
      </c>
      <c r="O20" s="15" t="s">
        <v>31</v>
      </c>
      <c r="P20" s="26">
        <f t="shared" si="0"/>
        <v>24608.611528208963</v>
      </c>
    </row>
    <row r="21" spans="1:16" x14ac:dyDescent="0.2">
      <c r="A21" s="5">
        <v>29</v>
      </c>
      <c r="B21" s="25" t="s">
        <v>16</v>
      </c>
      <c r="C21" s="15">
        <v>2212</v>
      </c>
      <c r="D21" s="15">
        <v>422</v>
      </c>
      <c r="E21" s="15">
        <v>397</v>
      </c>
      <c r="F21" s="15">
        <v>819</v>
      </c>
      <c r="G21" s="19">
        <v>51.526251526251521</v>
      </c>
      <c r="H21" s="19">
        <v>2813.168246445498</v>
      </c>
      <c r="I21" s="19">
        <v>2739.3627204030231</v>
      </c>
      <c r="J21" s="19">
        <v>73.805526042474867</v>
      </c>
      <c r="K21" s="19">
        <v>3196.8888606429368</v>
      </c>
      <c r="L21" s="19">
        <v>2446.9750361819461</v>
      </c>
      <c r="M21" s="15">
        <v>0.36933742527752028</v>
      </c>
      <c r="N21" s="15">
        <v>0.71197193509754264</v>
      </c>
      <c r="O21" s="15" t="s">
        <v>31</v>
      </c>
      <c r="P21" s="26">
        <f t="shared" si="0"/>
        <v>25413.80721712083</v>
      </c>
    </row>
    <row r="22" spans="1:16" x14ac:dyDescent="0.2">
      <c r="A22" s="5">
        <v>31</v>
      </c>
      <c r="B22" s="25" t="s">
        <v>16</v>
      </c>
      <c r="C22" s="15">
        <v>9121</v>
      </c>
      <c r="D22" s="15">
        <v>131</v>
      </c>
      <c r="E22" s="15">
        <v>108</v>
      </c>
      <c r="F22" s="15">
        <v>239</v>
      </c>
      <c r="G22" s="19">
        <v>54.811715481171547</v>
      </c>
      <c r="H22" s="19">
        <v>1976.854961832061</v>
      </c>
      <c r="I22" s="19">
        <v>1856.9444444444439</v>
      </c>
      <c r="J22" s="19">
        <v>119.91051738761669</v>
      </c>
      <c r="K22" s="19">
        <v>2605.7974274007302</v>
      </c>
      <c r="L22" s="19">
        <v>2442.3261657052421</v>
      </c>
      <c r="M22" s="15">
        <v>0.36418256697602858</v>
      </c>
      <c r="N22" s="15">
        <v>0.71604638423203104</v>
      </c>
      <c r="O22" s="15" t="s">
        <v>31</v>
      </c>
      <c r="P22" s="26">
        <f t="shared" si="0"/>
        <v>20000.055337103997</v>
      </c>
    </row>
    <row r="23" spans="1:16" x14ac:dyDescent="0.2">
      <c r="A23" s="5">
        <v>33</v>
      </c>
      <c r="B23" s="25" t="s">
        <v>16</v>
      </c>
      <c r="C23" s="15">
        <v>3786</v>
      </c>
      <c r="D23" s="15">
        <v>237</v>
      </c>
      <c r="E23" s="15">
        <v>278</v>
      </c>
      <c r="F23" s="15">
        <v>515</v>
      </c>
      <c r="G23" s="19">
        <v>46.019417475728147</v>
      </c>
      <c r="H23" s="19">
        <v>2613.683544303798</v>
      </c>
      <c r="I23" s="19">
        <v>2688.2302158273378</v>
      </c>
      <c r="J23" s="19">
        <v>-74.546671523540681</v>
      </c>
      <c r="K23" s="19">
        <v>2712.2358586268442</v>
      </c>
      <c r="L23" s="19">
        <v>3292.9376410463851</v>
      </c>
      <c r="M23" s="15">
        <v>-0.27739869767570208</v>
      </c>
      <c r="N23" s="15">
        <v>0.78158572976611407</v>
      </c>
      <c r="O23" s="15" t="s">
        <v>31</v>
      </c>
      <c r="P23" s="26">
        <f t="shared" si="0"/>
        <v>28537.069483885753</v>
      </c>
    </row>
    <row r="24" spans="1:16" x14ac:dyDescent="0.2">
      <c r="A24" s="5">
        <v>35</v>
      </c>
      <c r="B24" s="25" t="s">
        <v>25</v>
      </c>
      <c r="C24" s="15">
        <v>80</v>
      </c>
      <c r="D24" s="15">
        <v>844</v>
      </c>
      <c r="E24" s="15">
        <v>880</v>
      </c>
      <c r="F24" s="15">
        <v>1724</v>
      </c>
      <c r="G24" s="19">
        <v>48.95591647331787</v>
      </c>
      <c r="H24" s="19">
        <v>2517.3305687203788</v>
      </c>
      <c r="I24" s="19">
        <v>2511.9727272727268</v>
      </c>
      <c r="J24" s="19">
        <v>5.3578414476519356</v>
      </c>
      <c r="K24" s="19">
        <v>2797.1230332385999</v>
      </c>
      <c r="L24" s="19">
        <v>2824.719932223567</v>
      </c>
      <c r="M24" s="15">
        <v>3.9558086467205961E-2</v>
      </c>
      <c r="N24" s="15">
        <v>0.96845002895143795</v>
      </c>
      <c r="O24" s="15" t="s">
        <v>31</v>
      </c>
      <c r="P24" s="26">
        <f t="shared" si="0"/>
        <v>24779.009855045624</v>
      </c>
    </row>
    <row r="25" spans="1:16" x14ac:dyDescent="0.2">
      <c r="A25" s="5">
        <v>36</v>
      </c>
      <c r="B25" s="25" t="s">
        <v>25</v>
      </c>
      <c r="C25" s="15">
        <v>82</v>
      </c>
      <c r="D25" s="15">
        <v>169</v>
      </c>
      <c r="E25" s="15">
        <v>229</v>
      </c>
      <c r="F25" s="15">
        <v>398</v>
      </c>
      <c r="G25" s="19">
        <v>42.462311557788937</v>
      </c>
      <c r="H25" s="19">
        <v>2586.0118343195272</v>
      </c>
      <c r="I25" s="19">
        <v>2655.6724890829701</v>
      </c>
      <c r="J25" s="19">
        <v>-69.660654763442835</v>
      </c>
      <c r="K25" s="19">
        <v>2676.4355627004538</v>
      </c>
      <c r="L25" s="19">
        <v>2929.3636863964912</v>
      </c>
      <c r="M25" s="15">
        <v>-0.2431728557168128</v>
      </c>
      <c r="N25" s="15">
        <v>0.80799740556960586</v>
      </c>
      <c r="O25" s="15" t="s">
        <v>31</v>
      </c>
      <c r="P25" s="26">
        <f t="shared" si="0"/>
        <v>24687.342959834896</v>
      </c>
    </row>
    <row r="26" spans="1:16" x14ac:dyDescent="0.2">
      <c r="A26" s="5">
        <v>37</v>
      </c>
      <c r="B26" s="25" t="s">
        <v>26</v>
      </c>
      <c r="C26" s="15">
        <v>88</v>
      </c>
      <c r="D26" s="15">
        <v>190</v>
      </c>
      <c r="E26" s="15">
        <v>167</v>
      </c>
      <c r="F26" s="15">
        <v>357</v>
      </c>
      <c r="G26" s="19">
        <v>53.221288515406172</v>
      </c>
      <c r="H26" s="19">
        <v>2902.410526315789</v>
      </c>
      <c r="I26" s="19">
        <v>2439.4610778443121</v>
      </c>
      <c r="J26" s="19">
        <v>462.94944847147781</v>
      </c>
      <c r="K26" s="19">
        <v>3074.648886892026</v>
      </c>
      <c r="L26" s="19">
        <v>2689.3430530913829</v>
      </c>
      <c r="M26" s="15">
        <v>1.5045563456740749</v>
      </c>
      <c r="N26" s="15">
        <v>0.13332732467102049</v>
      </c>
      <c r="O26" s="15" t="s">
        <v>31</v>
      </c>
      <c r="P26" s="26">
        <f t="shared" si="0"/>
        <v>26163.697917087535</v>
      </c>
    </row>
    <row r="27" spans="1:16" x14ac:dyDescent="0.2">
      <c r="A27" s="5">
        <v>38</v>
      </c>
      <c r="B27" s="25" t="s">
        <v>27</v>
      </c>
      <c r="C27" s="15">
        <v>19</v>
      </c>
      <c r="D27" s="15">
        <v>130</v>
      </c>
      <c r="E27" s="15">
        <v>146</v>
      </c>
      <c r="F27" s="15">
        <v>276</v>
      </c>
      <c r="G27" s="19">
        <v>47.10144927536232</v>
      </c>
      <c r="H27" s="19">
        <v>2043.823076923077</v>
      </c>
      <c r="I27" s="19">
        <v>1743.3767123287671</v>
      </c>
      <c r="J27" s="19">
        <v>300.4463645943099</v>
      </c>
      <c r="K27" s="19">
        <v>2442.2667875313782</v>
      </c>
      <c r="L27" s="19">
        <v>2891.3333593759398</v>
      </c>
      <c r="M27" s="15">
        <v>0.92645906346779439</v>
      </c>
      <c r="N27" s="15">
        <v>0.35502276486047568</v>
      </c>
      <c r="O27" s="15" t="s">
        <v>31</v>
      </c>
      <c r="P27" s="26">
        <f t="shared" si="0"/>
        <v>22460.777829421782</v>
      </c>
    </row>
    <row r="28" spans="1:16" x14ac:dyDescent="0.2">
      <c r="A28" s="5">
        <v>40</v>
      </c>
      <c r="B28" s="25" t="s">
        <v>28</v>
      </c>
      <c r="C28" s="15">
        <v>72</v>
      </c>
      <c r="D28" s="15">
        <v>609</v>
      </c>
      <c r="E28" s="15">
        <v>639</v>
      </c>
      <c r="F28" s="15">
        <v>1248</v>
      </c>
      <c r="G28" s="19">
        <v>48.79807692307692</v>
      </c>
      <c r="H28" s="19">
        <v>2371.4334975369461</v>
      </c>
      <c r="I28" s="19">
        <v>2523.3755868544599</v>
      </c>
      <c r="J28" s="19">
        <v>-151.9420893175143</v>
      </c>
      <c r="K28" s="19">
        <v>2906.8244575313529</v>
      </c>
      <c r="L28" s="19">
        <v>2795.9171755336051</v>
      </c>
      <c r="M28" s="15">
        <v>-0.94123363535756777</v>
      </c>
      <c r="N28" s="15">
        <v>0.3467675852041211</v>
      </c>
      <c r="O28" s="15" t="s">
        <v>31</v>
      </c>
      <c r="P28" s="26">
        <f t="shared" si="0"/>
        <v>25506.313046014926</v>
      </c>
    </row>
    <row r="29" spans="1:16" x14ac:dyDescent="0.2">
      <c r="A29" s="5">
        <v>41</v>
      </c>
      <c r="B29" s="25" t="s">
        <v>28</v>
      </c>
      <c r="C29" s="15">
        <v>73</v>
      </c>
      <c r="D29" s="15">
        <v>187</v>
      </c>
      <c r="E29" s="15">
        <v>167</v>
      </c>
      <c r="F29" s="15">
        <v>354</v>
      </c>
      <c r="G29" s="19">
        <v>52.824858757062152</v>
      </c>
      <c r="H29" s="19">
        <v>2092.181818181818</v>
      </c>
      <c r="I29" s="19">
        <v>2521.958083832335</v>
      </c>
      <c r="J29" s="19">
        <v>-429.77626565051742</v>
      </c>
      <c r="K29" s="19">
        <v>2530.2746480809951</v>
      </c>
      <c r="L29" s="19">
        <v>2875.45963293559</v>
      </c>
      <c r="M29" s="15">
        <v>-1.4958446791905911</v>
      </c>
      <c r="N29" s="15">
        <v>0.1355901469061844</v>
      </c>
      <c r="O29" s="15" t="s">
        <v>31</v>
      </c>
      <c r="P29" s="26">
        <f t="shared" si="0"/>
        <v>23003.434779929936</v>
      </c>
    </row>
    <row r="30" spans="1:16" x14ac:dyDescent="0.2">
      <c r="A30" s="5">
        <v>48</v>
      </c>
      <c r="B30" s="25" t="s">
        <v>21</v>
      </c>
      <c r="C30" s="15">
        <v>1989</v>
      </c>
      <c r="D30" s="15">
        <v>239</v>
      </c>
      <c r="E30" s="15">
        <v>270</v>
      </c>
      <c r="F30" s="15">
        <v>509</v>
      </c>
      <c r="G30" s="19">
        <v>46.954813359528487</v>
      </c>
      <c r="H30" s="19">
        <v>4407.3849372384939</v>
      </c>
      <c r="I30" s="19">
        <v>4163.9592592592589</v>
      </c>
      <c r="J30" s="19">
        <v>243.42567797923491</v>
      </c>
      <c r="K30" s="19">
        <v>2737.9007251199769</v>
      </c>
      <c r="L30" s="19">
        <v>2492.0962933115161</v>
      </c>
      <c r="M30" s="15">
        <v>1.0499935308392909</v>
      </c>
      <c r="N30" s="15">
        <v>0.29422131648059052</v>
      </c>
      <c r="O30" s="15" t="s">
        <v>31</v>
      </c>
      <c r="P30" s="26">
        <f t="shared" si="0"/>
        <v>21492.018287095201</v>
      </c>
    </row>
    <row r="31" spans="1:16" x14ac:dyDescent="0.2">
      <c r="A31" s="5">
        <v>49</v>
      </c>
      <c r="B31" s="25" t="s">
        <v>29</v>
      </c>
      <c r="C31" s="15">
        <v>69</v>
      </c>
      <c r="D31" s="15">
        <v>75</v>
      </c>
      <c r="E31" s="15">
        <v>78</v>
      </c>
      <c r="F31" s="15">
        <v>153</v>
      </c>
      <c r="G31" s="19">
        <v>49.019607843137251</v>
      </c>
      <c r="H31" s="19">
        <v>1171.4533333333329</v>
      </c>
      <c r="I31" s="19">
        <v>600.15384615384619</v>
      </c>
      <c r="J31" s="19">
        <v>571.29948717948719</v>
      </c>
      <c r="K31" s="19">
        <v>2578.1041027632468</v>
      </c>
      <c r="L31" s="19">
        <v>1690.1397550523429</v>
      </c>
      <c r="M31" s="15">
        <v>1.6270604929283119</v>
      </c>
      <c r="N31" s="15">
        <v>0.105809212549273</v>
      </c>
      <c r="O31" s="15" t="s">
        <v>31</v>
      </c>
      <c r="P31" s="26">
        <f t="shared" si="0"/>
        <v>14901.006869067547</v>
      </c>
    </row>
    <row r="32" spans="1:16" x14ac:dyDescent="0.2">
      <c r="A32" s="5">
        <v>50</v>
      </c>
      <c r="B32" s="25" t="s">
        <v>30</v>
      </c>
      <c r="C32" s="15">
        <v>2</v>
      </c>
      <c r="D32" s="15">
        <v>78</v>
      </c>
      <c r="E32" s="15">
        <v>71</v>
      </c>
      <c r="F32" s="15">
        <v>149</v>
      </c>
      <c r="G32" s="19">
        <v>52.348993288590613</v>
      </c>
      <c r="H32" s="19">
        <v>579.33333333333337</v>
      </c>
      <c r="I32" s="19">
        <v>483.45070422535213</v>
      </c>
      <c r="J32" s="19">
        <v>95.882629107981245</v>
      </c>
      <c r="K32" s="19">
        <v>1860.7624304329711</v>
      </c>
      <c r="L32" s="19">
        <v>1654.923181546782</v>
      </c>
      <c r="M32" s="15">
        <v>0.33105243476452068</v>
      </c>
      <c r="N32" s="15">
        <v>0.7410763125801646</v>
      </c>
      <c r="O32" s="15" t="s">
        <v>31</v>
      </c>
      <c r="P32" s="26">
        <f t="shared" si="0"/>
        <v>9723.493453032168</v>
      </c>
    </row>
    <row r="34" spans="2:3" ht="16" thickBot="1" x14ac:dyDescent="0.25">
      <c r="C34" t="s">
        <v>36</v>
      </c>
    </row>
    <row r="35" spans="2:3" ht="16" thickBot="1" x14ac:dyDescent="0.25">
      <c r="B35" s="28" t="s">
        <v>37</v>
      </c>
      <c r="C35" s="29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Положительный</vt:lpstr>
      <vt:lpstr>Отрицательный</vt:lpstr>
      <vt:lpstr>Нейтральный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2023-07-17T17:57:35Z</dcterms:created>
  <dcterms:modified xsi:type="dcterms:W3CDTF">2023-07-21T08:30:36Z</dcterms:modified>
</cp:coreProperties>
</file>