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3"/>
  </bookViews>
  <sheets>
    <sheet name="Full" sheetId="4" r:id="rId1"/>
    <sheet name="Short" sheetId="7" r:id="rId2"/>
    <sheet name="SRT" sheetId="9" r:id="rId3"/>
    <sheet name="Multi" sheetId="1" r:id="rId4"/>
    <sheet name="Micro" sheetId="10" r:id="rId5"/>
    <sheet name="Data" sheetId="2" r:id="rId6"/>
    <sheet name="Lookup" sheetId="5" r:id="rId7"/>
    <sheet name="LSI" sheetId="6" r:id="rId8"/>
  </sheets>
  <calcPr calcId="145621"/>
</workbook>
</file>

<file path=xl/calcChain.xml><?xml version="1.0" encoding="utf-8"?>
<calcChain xmlns="http://schemas.openxmlformats.org/spreadsheetml/2006/main"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3" i="9"/>
  <c r="F13" i="9"/>
  <c r="G13" i="9"/>
  <c r="H13" i="9"/>
  <c r="I13" i="9"/>
  <c r="J13" i="9"/>
  <c r="D13" i="9"/>
  <c r="E12" i="9"/>
  <c r="F12" i="9"/>
  <c r="G12" i="9"/>
  <c r="H12" i="9"/>
  <c r="I12" i="9"/>
  <c r="J12" i="9"/>
  <c r="D12" i="9"/>
  <c r="J5" i="9" l="1"/>
  <c r="J4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4" i="4"/>
  <c r="G15" i="4"/>
  <c r="G11" i="4"/>
  <c r="G10" i="4"/>
  <c r="G9" i="4"/>
  <c r="B3" i="6"/>
  <c r="B5" i="6"/>
  <c r="C5" i="6" s="1"/>
  <c r="B4" i="6"/>
  <c r="C4" i="6" s="1"/>
  <c r="G13" i="4"/>
  <c r="B6" i="6" l="1"/>
  <c r="G8" i="4"/>
  <c r="G12" i="4" l="1"/>
  <c r="G14" i="4"/>
  <c r="B7" i="6"/>
</calcChain>
</file>

<file path=xl/sharedStrings.xml><?xml version="1.0" encoding="utf-8"?>
<sst xmlns="http://schemas.openxmlformats.org/spreadsheetml/2006/main" count="552" uniqueCount="190">
  <si>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</si>
  <si>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</si>
  <si>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</si>
  <si>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</si>
  <si>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</si>
  <si>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</si>
  <si>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</si>
  <si>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</si>
  <si>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</si>
  <si>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</si>
  <si>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</si>
  <si>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</si>
  <si>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</si>
  <si>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</si>
  <si>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</si>
  <si>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</si>
  <si>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</si>
  <si>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</si>
  <si>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</si>
  <si>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</si>
  <si>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</si>
  <si>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</si>
  <si>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</si>
  <si>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</si>
  <si>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</si>
  <si>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</si>
  <si>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</si>
  <si>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</si>
  <si>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</si>
  <si>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</si>
  <si>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</si>
  <si>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</si>
  <si>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</si>
  <si>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</si>
  <si>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</si>
  <si>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</si>
  <si>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Absent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</si>
  <si>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</si>
  <si>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</si>
  <si>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</si>
  <si>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</si>
  <si>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</si>
  <si>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</si>
  <si>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</si>
  <si>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</si>
  <si>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</si>
  <si>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</si>
  <si>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</si>
  <si>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</si>
  <si>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</si>
  <si>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</si>
  <si>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</si>
  <si>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</si>
  <si>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</si>
  <si>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</si>
  <si>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</si>
  <si>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</si>
  <si>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</si>
  <si>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</si>
  <si>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</si>
  <si>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</si>
  <si>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</si>
  <si>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</si>
  <si>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</si>
  <si>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</si>
  <si>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</si>
  <si>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</si>
  <si>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</si>
  <si>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</si>
  <si>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</si>
  <si>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</si>
  <si>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</si>
  <si>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</si>
  <si>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</si>
  <si>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</si>
  <si>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</si>
  <si>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</si>
  <si>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</si>
  <si>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</si>
  <si>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</si>
  <si>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</si>
  <si>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</si>
  <si>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</si>
  <si>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</si>
  <si>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</si>
  <si>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</si>
  <si>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</si>
  <si>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</si>
  <si>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</si>
  <si>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</si>
  <si>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</si>
  <si>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</si>
  <si>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</si>
  <si>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</si>
  <si>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</si>
  <si>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</si>
  <si>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</si>
  <si>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</si>
  <si>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</si>
  <si>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</si>
  <si>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</si>
  <si>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</si>
  <si>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</si>
  <si>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</si>
  <si>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</si>
  <si>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</si>
  <si>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</si>
  <si>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</si>
  <si>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</si>
  <si>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</si>
  <si>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</si>
  <si>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</si>
  <si>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</si>
  <si>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</si>
  <si>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</si>
  <si>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</si>
  <si>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</si>
  <si>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</si>
  <si>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</si>
  <si>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</si>
  <si>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</si>
  <si>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</si>
  <si>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</si>
  <si>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</si>
  <si>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</si>
  <si>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</si>
  <si>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</si>
  <si>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</si>
  <si>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</si>
  <si>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</si>
  <si>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</si>
  <si>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</si>
  <si>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</si>
  <si>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</si>
  <si>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</si>
  <si>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</si>
  <si>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</si>
  <si>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</si>
  <si>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</si>
  <si>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</si>
  <si>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</si>
  <si>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</si>
  <si>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</si>
  <si>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</si>
  <si>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</si>
  <si>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</si>
  <si>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</si>
  <si>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</si>
  <si>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</si>
  <si>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</si>
  <si>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</si>
  <si>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</si>
  <si>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</si>
  <si>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</si>
  <si>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</si>
  <si>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</si>
  <si>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</si>
  <si>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</si>
  <si>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</si>
  <si>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20170714SRT01</t>
  </si>
  <si>
    <t>Calculated Result</t>
  </si>
  <si>
    <t>20170714ECO01</t>
  </si>
  <si>
    <t xml:space="preserve">Comments: </t>
  </si>
  <si>
    <t>The sample was received outside of the maximum allowanble time of 24 hours, which may give an inaccurate result. Re-sampling is recommended.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</si>
  <si>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</si>
  <si>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</si>
  <si>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</si>
  <si>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</si>
  <si>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</si>
  <si>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</si>
  <si>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</si>
  <si>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</si>
  <si>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</si>
  <si>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</si>
  <si>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Rev1.8</t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</si>
  <si>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</si>
  <si>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</si>
  <si>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</si>
  <si>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</si>
  <si>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</si>
  <si>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r>
      <t xml:space="preserve">Comments: </t>
    </r>
    <r>
      <rPr>
        <sz val="8"/>
        <color theme="1"/>
        <rFont val="Arial"/>
        <family val="2"/>
      </rPr>
      <t>The sample was clear with some significant sediment.</t>
    </r>
  </si>
  <si>
    <t xml:space="preserve"> The hardness will likely cause lime scale, particularity at elevated temperatures.</t>
  </si>
  <si>
    <t>The significant silica level may cause scale, treatment options are available but expensive.</t>
  </si>
  <si>
    <t xml:space="preserve">NIND DAIRY SERVICES </t>
  </si>
  <si>
    <t xml:space="preserve">SATINBURN FARMS </t>
  </si>
  <si>
    <t>201707SRT01&amp;02</t>
  </si>
  <si>
    <t xml:space="preserve">Bore </t>
  </si>
  <si>
    <t xml:space="preserve">After kinetico </t>
  </si>
  <si>
    <t>The sample was slightly discoloured with no significant sediment .</t>
  </si>
  <si>
    <t>The sample was clear with no significant sediment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</si>
</sst>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4" fontId="4" fillId="0" borderId="0" xfId="0" applyNumberFormat="1" applyFont="1"/>
    <xf numFmtId="0" fontId="7" fillId="0" borderId="0" xfId="0" applyFont="1" applyBorder="1"/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1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33</xdr:row>
      <xdr:rowOff>65941</xdr:rowOff>
    </xdr:from>
    <xdr:to>
      <xdr:col>1</xdr:col>
      <xdr:colOff>1318847</xdr:colOff>
      <xdr:row>34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29</xdr:row>
      <xdr:rowOff>58614</xdr:rowOff>
    </xdr:from>
    <xdr:to>
      <xdr:col>1</xdr:col>
      <xdr:colOff>1318847</xdr:colOff>
      <xdr:row>30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20</xdr:row>
      <xdr:rowOff>58614</xdr:rowOff>
    </xdr:from>
    <xdr:to>
      <xdr:col>1</xdr:col>
      <xdr:colOff>1318847</xdr:colOff>
      <xdr:row>21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21</xdr:row>
      <xdr:rowOff>65941</xdr:rowOff>
    </xdr:from>
    <xdr:to>
      <xdr:col>1</xdr:col>
      <xdr:colOff>1318847</xdr:colOff>
      <xdr:row>22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174</v>
      </c>
    </row>
    <row r="2" spans="1:11">
      <c r="J2" s="13"/>
    </row>
    <row r="3" spans="1:11">
      <c r="F3" s="8"/>
      <c r="G3" s="8"/>
      <c r="H3" s="9" t="s">
        <v>157</v>
      </c>
      <c r="I3" s="4"/>
      <c r="J3" s="69"/>
    </row>
    <row r="4" spans="1:11" ht="15.75">
      <c r="B4" s="3"/>
      <c r="F4" s="8"/>
      <c r="G4" s="8"/>
      <c r="H4" s="9" t="s">
        <v>56</v>
      </c>
      <c r="I4" s="88">
        <v>42936</v>
      </c>
      <c r="J4" s="70"/>
    </row>
    <row r="5" spans="1:11">
      <c r="B5" s="9" t="s">
        <v>139</v>
      </c>
      <c r="C5" s="78" t="s">
        <v>141</v>
      </c>
      <c r="F5" s="8"/>
      <c r="G5" s="8"/>
      <c r="H5" s="9" t="s">
        <v>57</v>
      </c>
      <c r="I5" s="88">
        <v>42940</v>
      </c>
      <c r="J5" s="70"/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90" t="s">
        <v>44</v>
      </c>
      <c r="H7" s="91"/>
      <c r="I7" s="91"/>
      <c r="J7" s="92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3"/>
      <c r="I8" s="94"/>
      <c r="J8" s="95"/>
      <c r="K8" s="5"/>
    </row>
    <row r="9" spans="1:11">
      <c r="A9" s="4"/>
      <c r="B9" s="10" t="s">
        <v>5</v>
      </c>
      <c r="C9" s="10" t="s">
        <v>52</v>
      </c>
      <c r="D9" s="11"/>
      <c r="E9" s="11" t="s">
        <v>23</v>
      </c>
      <c r="F9" s="11" t="s">
        <v>23</v>
      </c>
      <c r="G9" s="11" t="e">
        <f>VLOOKUP(D9,Lookup!C18:D25,2)</f>
        <v>#N/A</v>
      </c>
      <c r="H9" s="93"/>
      <c r="I9" s="94"/>
      <c r="J9" s="95"/>
      <c r="K9" s="5"/>
    </row>
    <row r="10" spans="1:11">
      <c r="A10" s="4"/>
      <c r="B10" s="10" t="s">
        <v>6</v>
      </c>
      <c r="C10" s="10" t="s">
        <v>52</v>
      </c>
      <c r="D10" s="11"/>
      <c r="E10" s="11" t="s">
        <v>67</v>
      </c>
      <c r="F10" s="11" t="s">
        <v>23</v>
      </c>
      <c r="G10" s="11" t="e">
        <f>VLOOKUP(D10,Lookup!C27:D33,2)</f>
        <v>#N/A</v>
      </c>
      <c r="H10" s="93"/>
      <c r="I10" s="94"/>
      <c r="J10" s="95"/>
      <c r="K10" s="5"/>
    </row>
    <row r="11" spans="1:11">
      <c r="A11" s="4"/>
      <c r="B11" s="10" t="s">
        <v>7</v>
      </c>
      <c r="C11" s="10" t="s">
        <v>52</v>
      </c>
      <c r="D11" s="11"/>
      <c r="E11" s="11" t="s">
        <v>23</v>
      </c>
      <c r="F11" s="11" t="s">
        <v>23</v>
      </c>
      <c r="G11" s="11" t="e">
        <f>VLOOKUP(D11,Lookup!C35:D41,2)</f>
        <v>#N/A</v>
      </c>
      <c r="H11" s="93"/>
      <c r="I11" s="94"/>
      <c r="J11" s="95"/>
      <c r="K11" s="5"/>
    </row>
    <row r="12" spans="1:11">
      <c r="A12" s="4"/>
      <c r="B12" s="10" t="s">
        <v>8</v>
      </c>
      <c r="C12" s="10" t="s">
        <v>52</v>
      </c>
      <c r="D12" s="11"/>
      <c r="E12" s="11" t="s">
        <v>23</v>
      </c>
      <c r="F12" s="11" t="s">
        <v>23</v>
      </c>
      <c r="G12" s="11" t="e">
        <f>VLOOKUP(D12,Lookup!C35:D41,2)</f>
        <v>#N/A</v>
      </c>
      <c r="H12" s="93" t="s">
        <v>160</v>
      </c>
      <c r="I12" s="94"/>
      <c r="J12" s="95"/>
      <c r="K12" s="5"/>
    </row>
    <row r="13" spans="1:11">
      <c r="A13" s="4"/>
      <c r="B13" s="10" t="s">
        <v>14</v>
      </c>
      <c r="C13" s="10" t="s">
        <v>53</v>
      </c>
      <c r="D13" s="15"/>
      <c r="E13" s="11" t="s">
        <v>23</v>
      </c>
      <c r="F13" s="11" t="s">
        <v>23</v>
      </c>
      <c r="G13" s="11" t="e">
        <f>VLOOKUP(D13,Lookup!C98:D103,2)</f>
        <v>#N/A</v>
      </c>
      <c r="H13" s="93" t="s">
        <v>160</v>
      </c>
      <c r="I13" s="94"/>
      <c r="J13" s="95"/>
      <c r="K13" s="5"/>
    </row>
    <row r="14" spans="1:11">
      <c r="A14" s="4"/>
      <c r="B14" s="10" t="s">
        <v>119</v>
      </c>
      <c r="C14" s="11" t="s">
        <v>23</v>
      </c>
      <c r="D14" s="14"/>
      <c r="E14" s="11" t="s">
        <v>23</v>
      </c>
      <c r="F14" s="11" t="s">
        <v>23</v>
      </c>
      <c r="G14" s="11" t="str">
        <f>VLOOKUP(D14,Lookup!C105:D109,2)</f>
        <v>Normal</v>
      </c>
      <c r="H14" s="93" t="s">
        <v>160</v>
      </c>
      <c r="I14" s="94"/>
      <c r="J14" s="95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3"/>
      <c r="I15" s="94"/>
      <c r="J15" s="95"/>
      <c r="K15" s="5"/>
    </row>
    <row r="16" spans="1:11" ht="15">
      <c r="A16" s="4"/>
      <c r="B16" s="10" t="s">
        <v>110</v>
      </c>
      <c r="C16" s="10" t="s">
        <v>111</v>
      </c>
      <c r="D16" s="11"/>
      <c r="E16" s="11" t="s">
        <v>23</v>
      </c>
      <c r="F16" s="11">
        <v>50</v>
      </c>
      <c r="G16" s="11" t="e">
        <f>VLOOKUP(D16,Lookup!C89:D96,2)</f>
        <v>#N/A</v>
      </c>
      <c r="H16" s="93"/>
      <c r="I16" s="94"/>
      <c r="J16" s="95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93"/>
      <c r="I17" s="94"/>
      <c r="J17" s="95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93" t="s">
        <v>70</v>
      </c>
      <c r="I18" s="94"/>
      <c r="J18" s="95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3"/>
      <c r="I19" s="94"/>
      <c r="J19" s="95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3"/>
      <c r="I20" s="94"/>
      <c r="J20" s="95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93"/>
      <c r="I21" s="94"/>
      <c r="J21" s="95"/>
      <c r="K21" s="5"/>
    </row>
    <row r="22" spans="1:11">
      <c r="A22" s="4"/>
      <c r="B22" s="10" t="s">
        <v>15</v>
      </c>
      <c r="C22" s="10" t="s">
        <v>24</v>
      </c>
      <c r="D22" s="11"/>
      <c r="E22" s="11" t="s">
        <v>72</v>
      </c>
      <c r="F22" s="11" t="s">
        <v>23</v>
      </c>
      <c r="G22" s="11" t="e">
        <f>VLOOKUP(D22,Lookup!C80:D87,2)</f>
        <v>#N/A</v>
      </c>
      <c r="H22" s="93"/>
      <c r="I22" s="94"/>
      <c r="J22" s="95"/>
      <c r="K22" s="5"/>
    </row>
    <row r="23" spans="1:11">
      <c r="A23" s="4"/>
      <c r="B23" s="10" t="s">
        <v>18</v>
      </c>
      <c r="C23" s="10" t="s">
        <v>25</v>
      </c>
      <c r="D23" s="11"/>
      <c r="E23" s="11" t="s">
        <v>73</v>
      </c>
      <c r="F23" s="11" t="s">
        <v>23</v>
      </c>
      <c r="G23" s="11" t="e">
        <f>VLOOKUP(D23,Lookup!C120:D127,2)</f>
        <v>#N/A</v>
      </c>
      <c r="H23" s="93"/>
      <c r="I23" s="94"/>
      <c r="J23" s="95"/>
      <c r="K23" s="5"/>
    </row>
    <row r="24" spans="1:11">
      <c r="A24" s="4"/>
      <c r="B24" s="10" t="s">
        <v>19</v>
      </c>
      <c r="C24" s="10" t="s">
        <v>55</v>
      </c>
      <c r="D24" s="14"/>
      <c r="E24" s="11" t="s">
        <v>23</v>
      </c>
      <c r="F24" s="11" t="s">
        <v>23</v>
      </c>
      <c r="G24" s="11" t="e">
        <f>VLOOKUP(D24,Lookup!C129:D135,2)</f>
        <v>#N/A</v>
      </c>
      <c r="H24" s="93"/>
      <c r="I24" s="94"/>
      <c r="J24" s="95"/>
      <c r="K24" s="5"/>
    </row>
    <row r="25" spans="1:11">
      <c r="A25" s="4"/>
      <c r="B25" s="66"/>
      <c r="C25" s="66"/>
      <c r="D25" s="68"/>
      <c r="E25" s="68"/>
      <c r="F25" s="68"/>
      <c r="G25" s="68"/>
      <c r="H25" s="82"/>
      <c r="I25" s="82"/>
      <c r="J25" s="82"/>
      <c r="K25" s="5"/>
    </row>
    <row r="26" spans="1:11">
      <c r="A26" s="4"/>
      <c r="B26" s="55" t="s">
        <v>180</v>
      </c>
      <c r="C26" s="4"/>
      <c r="D26" s="4"/>
      <c r="E26" s="4"/>
      <c r="F26" s="4"/>
      <c r="G26" s="4"/>
      <c r="H26" s="4"/>
      <c r="I26" s="4"/>
      <c r="J26" s="4"/>
      <c r="K26" s="5"/>
    </row>
    <row r="27" spans="1:11">
      <c r="A27" s="4"/>
      <c r="B27" s="56" t="s">
        <v>181</v>
      </c>
      <c r="C27" s="56"/>
      <c r="K27" s="5"/>
    </row>
    <row r="28" spans="1:11">
      <c r="A28" s="4"/>
      <c r="B28" s="56" t="s">
        <v>182</v>
      </c>
      <c r="K28" s="5"/>
    </row>
    <row r="29" spans="1:11">
      <c r="A29" s="4"/>
      <c r="B29" s="82"/>
      <c r="C29" s="82"/>
      <c r="K29" s="5"/>
    </row>
    <row r="30" spans="1:11">
      <c r="A30" s="4"/>
      <c r="B30" s="61" t="s">
        <v>64</v>
      </c>
      <c r="C30" s="62" t="s">
        <v>133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65</v>
      </c>
      <c r="C31" s="97" t="s">
        <v>134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 t="s">
        <v>24</v>
      </c>
      <c r="C32" s="96" t="s">
        <v>135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1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132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60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155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62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20">
    <mergeCell ref="C32:J32"/>
    <mergeCell ref="H12:J12"/>
    <mergeCell ref="H13:J13"/>
    <mergeCell ref="H14:J14"/>
    <mergeCell ref="H15:J15"/>
    <mergeCell ref="C31:J31"/>
    <mergeCell ref="H16:J16"/>
    <mergeCell ref="H23:J23"/>
    <mergeCell ref="H24:J24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</mergeCells>
  <conditionalFormatting sqref="G8:G25">
    <cfRule type="cellIs" dxfId="9" priority="1" operator="equal">
      <formula>"Above MAV"</formula>
    </cfRule>
    <cfRule type="cellIs" dxfId="8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J5" sqref="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 t="s">
        <v>158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43025</v>
      </c>
    </row>
    <row r="5" spans="1:11">
      <c r="B5" s="9" t="s">
        <v>139</v>
      </c>
      <c r="C5" s="78" t="s">
        <v>140</v>
      </c>
      <c r="F5" s="8"/>
      <c r="G5" s="8"/>
      <c r="H5" s="9" t="s">
        <v>57</v>
      </c>
      <c r="J5" s="70">
        <f ca="1">TODAY()</f>
        <v>43025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90" t="s">
        <v>44</v>
      </c>
      <c r="H7" s="91"/>
      <c r="I7" s="91"/>
      <c r="J7" s="92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3"/>
      <c r="I8" s="94"/>
      <c r="J8" s="95"/>
      <c r="K8" s="5"/>
    </row>
    <row r="9" spans="1:11">
      <c r="A9" s="4"/>
      <c r="B9" s="10" t="s">
        <v>5</v>
      </c>
      <c r="C9" s="10" t="s">
        <v>52</v>
      </c>
      <c r="D9" s="11"/>
      <c r="E9" s="11" t="s">
        <v>23</v>
      </c>
      <c r="F9" s="11" t="s">
        <v>23</v>
      </c>
      <c r="G9" s="11" t="e">
        <f>VLOOKUP(D9,Lookup!C18:D25,2)</f>
        <v>#N/A</v>
      </c>
      <c r="H9" s="93"/>
      <c r="I9" s="94"/>
      <c r="J9" s="95"/>
      <c r="K9" s="5"/>
    </row>
    <row r="10" spans="1:11">
      <c r="A10" s="4"/>
      <c r="B10" s="10" t="s">
        <v>6</v>
      </c>
      <c r="C10" s="10" t="s">
        <v>52</v>
      </c>
      <c r="D10" s="11"/>
      <c r="E10" s="11" t="s">
        <v>67</v>
      </c>
      <c r="F10" s="11" t="s">
        <v>23</v>
      </c>
      <c r="G10" s="11" t="e">
        <f>VLOOKUP(D10,Lookup!C27:D33,2)</f>
        <v>#N/A</v>
      </c>
      <c r="H10" s="93"/>
      <c r="I10" s="94"/>
      <c r="J10" s="95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3" t="s">
        <v>160</v>
      </c>
      <c r="I11" s="94"/>
      <c r="J11" s="95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3" t="s">
        <v>160</v>
      </c>
      <c r="I12" s="94"/>
      <c r="J12" s="95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3"/>
      <c r="I13" s="94"/>
      <c r="J13" s="95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68</v>
      </c>
      <c r="F14" s="11" t="s">
        <v>23</v>
      </c>
      <c r="G14" s="11" t="e">
        <f>VLOOKUP(D14,Lookup!C52:D59,2)</f>
        <v>#N/A</v>
      </c>
      <c r="H14" s="93"/>
      <c r="I14" s="94"/>
      <c r="J14" s="95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69</v>
      </c>
      <c r="F15" s="11">
        <v>0.4</v>
      </c>
      <c r="G15" s="11" t="e">
        <f>VLOOKUP(D15,Lookup!C61:D65,2)</f>
        <v>#N/A</v>
      </c>
      <c r="H15" s="93" t="s">
        <v>70</v>
      </c>
      <c r="I15" s="94"/>
      <c r="J15" s="95"/>
      <c r="K15" s="5"/>
    </row>
    <row r="16" spans="1:11">
      <c r="A16" s="4"/>
      <c r="B16" s="10" t="s">
        <v>4</v>
      </c>
      <c r="C16" s="10" t="s">
        <v>24</v>
      </c>
      <c r="D16" s="11"/>
      <c r="E16" s="11" t="s">
        <v>71</v>
      </c>
      <c r="F16" s="11" t="s">
        <v>23</v>
      </c>
      <c r="G16" s="11" t="e">
        <f>VLOOKUP(D16,Lookup!C9:D16,2)</f>
        <v>#N/A</v>
      </c>
      <c r="H16" s="93"/>
      <c r="I16" s="94"/>
      <c r="J16" s="95"/>
      <c r="K16" s="5"/>
    </row>
    <row r="17" spans="1:11">
      <c r="A17" s="4"/>
      <c r="B17" s="10" t="s">
        <v>18</v>
      </c>
      <c r="C17" s="10" t="s">
        <v>25</v>
      </c>
      <c r="D17" s="11"/>
      <c r="E17" s="11" t="s">
        <v>73</v>
      </c>
      <c r="F17" s="11" t="s">
        <v>23</v>
      </c>
      <c r="G17" s="11" t="e">
        <f>VLOOKUP(D17,Lookup!C120:D127,2)</f>
        <v>#N/A</v>
      </c>
      <c r="H17" s="93"/>
      <c r="I17" s="94"/>
      <c r="J17" s="95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VLOOKUP(D18,Lookup!C129:D135,2)</f>
        <v>#N/A</v>
      </c>
      <c r="H18" s="93"/>
      <c r="I18" s="94"/>
      <c r="J18" s="95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149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175</v>
      </c>
      <c r="C21" s="65"/>
      <c r="K21" s="5"/>
    </row>
    <row r="22" spans="1:11">
      <c r="A22" s="4"/>
      <c r="B22" s="65" t="s">
        <v>148</v>
      </c>
      <c r="K22" s="5"/>
    </row>
    <row r="23" spans="1:11">
      <c r="A23" s="4"/>
      <c r="B23" s="65" t="s">
        <v>176</v>
      </c>
      <c r="K23" s="5"/>
    </row>
    <row r="24" spans="1:11">
      <c r="A24" s="4"/>
      <c r="B24" s="65" t="s">
        <v>151</v>
      </c>
      <c r="K24" s="5"/>
    </row>
    <row r="25" spans="1:11">
      <c r="A25" s="4"/>
      <c r="B25" s="65" t="s">
        <v>154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64</v>
      </c>
      <c r="C27" s="62" t="s">
        <v>133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65</v>
      </c>
      <c r="C28" s="97" t="s">
        <v>134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135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155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62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G9">
    <cfRule type="cellIs" dxfId="5" priority="3" operator="equal">
      <formula>"Above MAV"</formula>
    </cfRule>
    <cfRule type="cellIs" dxfId="4" priority="4" operator="equal">
      <formula>"ALERT"</formula>
    </cfRule>
  </conditionalFormatting>
  <conditionalFormatting sqref="G11:G12">
    <cfRule type="cellIs" dxfId="3" priority="1" operator="equal">
      <formula>"Above MAV"</formula>
    </cfRule>
    <cfRule type="cellIs" dxfId="2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view="pageLayout" zoomScale="130" zoomScaleNormal="110" zoomScalePageLayoutView="130" workbookViewId="0">
      <selection activeCell="D18" sqref="D1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43025</v>
      </c>
    </row>
    <row r="5" spans="1:11">
      <c r="B5" s="9" t="s">
        <v>139</v>
      </c>
      <c r="C5" s="78" t="s">
        <v>141</v>
      </c>
      <c r="F5" s="8"/>
      <c r="G5" s="8"/>
      <c r="H5" s="9" t="s">
        <v>57</v>
      </c>
      <c r="J5" s="70">
        <f ca="1">TODAY()</f>
        <v>43025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137</v>
      </c>
      <c r="E8" s="72" t="s">
        <v>138</v>
      </c>
      <c r="F8" s="72" t="s">
        <v>22</v>
      </c>
      <c r="G8" s="72" t="s">
        <v>27</v>
      </c>
      <c r="H8" s="72" t="s">
        <v>169</v>
      </c>
      <c r="I8" s="72" t="s">
        <v>170</v>
      </c>
      <c r="J8" s="72" t="s">
        <v>171</v>
      </c>
      <c r="K8" s="5"/>
    </row>
    <row r="9" spans="1:11">
      <c r="A9" s="4"/>
      <c r="B9" s="10" t="s">
        <v>3</v>
      </c>
      <c r="C9" s="11" t="s">
        <v>23</v>
      </c>
      <c r="D9" s="11"/>
      <c r="E9" s="11"/>
      <c r="F9" s="11"/>
      <c r="G9" s="11"/>
      <c r="H9" s="11"/>
      <c r="I9" s="11"/>
      <c r="J9" s="11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+D9+0.5+VLOOKUP(D10,LSI!$F$2:$G$25,2)+VLOOKUP(D11,LSI!$H$2:$I$25,2)-12.1</f>
        <v>#N/A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15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172</v>
      </c>
      <c r="C18" s="10" t="s">
        <v>173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19</v>
      </c>
      <c r="C19" s="10" t="s">
        <v>55</v>
      </c>
      <c r="D19" s="14"/>
      <c r="E19" s="14"/>
      <c r="F19" s="14"/>
      <c r="G19" s="14"/>
      <c r="H19" s="14"/>
      <c r="I19" s="14"/>
      <c r="J19" s="14"/>
      <c r="K19" s="5"/>
    </row>
    <row r="20" spans="1:11">
      <c r="A20" s="4"/>
      <c r="B20" s="66"/>
      <c r="C20" s="66"/>
      <c r="D20" s="68"/>
      <c r="E20" s="68"/>
      <c r="F20" s="68"/>
      <c r="G20" s="68"/>
      <c r="H20" s="68"/>
      <c r="I20" s="68"/>
      <c r="J20" s="68"/>
      <c r="K20" s="5"/>
    </row>
    <row r="21" spans="1:11">
      <c r="A21" s="4"/>
      <c r="B21" s="7" t="s">
        <v>44</v>
      </c>
      <c r="C21" s="9" t="s">
        <v>61</v>
      </c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10" t="s">
        <v>45</v>
      </c>
      <c r="C22" s="57" t="s">
        <v>136</v>
      </c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46</v>
      </c>
      <c r="C23" s="57" t="s">
        <v>136</v>
      </c>
      <c r="D23" s="60"/>
      <c r="E23" s="58"/>
      <c r="F23" s="58"/>
      <c r="G23" s="58"/>
      <c r="H23" s="58"/>
      <c r="I23" s="58"/>
      <c r="J23" s="59"/>
      <c r="K23" s="5"/>
    </row>
    <row r="24" spans="1:11">
      <c r="A24" s="4"/>
      <c r="B24" s="10" t="s">
        <v>47</v>
      </c>
      <c r="C24" s="57" t="s">
        <v>136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48</v>
      </c>
      <c r="C25" s="57" t="s">
        <v>136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49</v>
      </c>
      <c r="C26" s="57" t="s">
        <v>136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50</v>
      </c>
      <c r="C27" s="57" t="s">
        <v>136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51</v>
      </c>
      <c r="C28" s="57" t="s">
        <v>136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3"/>
      <c r="D29" s="83"/>
      <c r="E29" s="83"/>
      <c r="F29" s="83"/>
      <c r="G29" s="83"/>
      <c r="H29" s="83"/>
      <c r="I29" s="83"/>
      <c r="J29" s="83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132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60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155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62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10"/>
  <sheetViews>
    <sheetView tabSelected="1" view="pageLayout" zoomScale="130" zoomScaleNormal="110" zoomScalePageLayoutView="130" workbookViewId="0">
      <selection activeCell="C21" sqref="C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4" width="10" style="1" customWidth="1"/>
    <col min="5" max="5" width="10.7109375" style="1" customWidth="1"/>
    <col min="6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183</v>
      </c>
      <c r="F3" s="8"/>
      <c r="G3" s="8"/>
      <c r="H3" s="9" t="s">
        <v>157</v>
      </c>
      <c r="I3" s="4" t="s">
        <v>185</v>
      </c>
      <c r="J3" s="69"/>
    </row>
    <row r="4" spans="1:11" ht="15.75">
      <c r="B4" s="3" t="s">
        <v>184</v>
      </c>
      <c r="F4" s="8"/>
      <c r="G4" s="8"/>
      <c r="H4" s="9" t="s">
        <v>56</v>
      </c>
      <c r="I4" s="88">
        <v>42937</v>
      </c>
      <c r="J4" s="70"/>
    </row>
    <row r="5" spans="1:11">
      <c r="B5" s="9" t="s">
        <v>139</v>
      </c>
      <c r="C5" s="78" t="s">
        <v>141</v>
      </c>
      <c r="F5" s="8"/>
      <c r="G5" s="8"/>
      <c r="H5" s="9" t="s">
        <v>57</v>
      </c>
      <c r="I5" s="88">
        <v>42940</v>
      </c>
      <c r="J5" s="70"/>
    </row>
    <row r="6" spans="1:11">
      <c r="A6" s="4"/>
      <c r="B6" s="4"/>
      <c r="C6" s="8"/>
      <c r="D6" s="8">
        <v>1</v>
      </c>
      <c r="E6" s="8">
        <v>2</v>
      </c>
      <c r="F6" s="8"/>
      <c r="G6" s="8"/>
      <c r="H6" s="8"/>
      <c r="I6" s="8"/>
      <c r="J6" s="8"/>
      <c r="K6" s="5"/>
    </row>
    <row r="7" spans="1:11">
      <c r="A7" s="4"/>
      <c r="B7" s="71" t="s">
        <v>1</v>
      </c>
      <c r="C7" s="72" t="s">
        <v>2</v>
      </c>
      <c r="D7" s="72" t="s">
        <v>186</v>
      </c>
      <c r="E7" s="72" t="s">
        <v>187</v>
      </c>
      <c r="F7" s="5"/>
    </row>
    <row r="8" spans="1:11">
      <c r="A8" s="4"/>
      <c r="B8" s="10" t="s">
        <v>3</v>
      </c>
      <c r="C8" s="11" t="s">
        <v>23</v>
      </c>
      <c r="D8" s="11">
        <v>7.2</v>
      </c>
      <c r="E8" s="11">
        <v>7.3</v>
      </c>
      <c r="F8" s="5"/>
    </row>
    <row r="9" spans="1:11">
      <c r="A9" s="4"/>
      <c r="B9" s="10" t="s">
        <v>6</v>
      </c>
      <c r="C9" s="10" t="s">
        <v>52</v>
      </c>
      <c r="D9" s="11">
        <v>255</v>
      </c>
      <c r="E9" s="11" t="s">
        <v>38</v>
      </c>
      <c r="F9" s="5"/>
    </row>
    <row r="10" spans="1:11">
      <c r="A10" s="4"/>
      <c r="B10" s="10" t="s">
        <v>9</v>
      </c>
      <c r="C10" s="10" t="s">
        <v>54</v>
      </c>
      <c r="D10" s="15">
        <v>29.5</v>
      </c>
      <c r="E10" s="15">
        <v>34.5</v>
      </c>
      <c r="F10" s="5"/>
    </row>
    <row r="11" spans="1:11">
      <c r="A11" s="4"/>
      <c r="B11" s="10" t="s">
        <v>10</v>
      </c>
      <c r="C11" s="10" t="s">
        <v>24</v>
      </c>
      <c r="D11" s="11">
        <v>2.15</v>
      </c>
      <c r="E11" s="11">
        <v>0.12</v>
      </c>
      <c r="F11" s="5"/>
    </row>
    <row r="12" spans="1:11">
      <c r="A12" s="4"/>
      <c r="B12" s="10" t="s">
        <v>11</v>
      </c>
      <c r="C12" s="10" t="s">
        <v>24</v>
      </c>
      <c r="D12" s="11">
        <v>0.01</v>
      </c>
      <c r="E12" s="11" t="s">
        <v>40</v>
      </c>
      <c r="F12" s="5"/>
    </row>
    <row r="13" spans="1:11">
      <c r="A13" s="4"/>
      <c r="B13" s="10" t="s">
        <v>4</v>
      </c>
      <c r="C13" s="10" t="s">
        <v>24</v>
      </c>
      <c r="D13" s="11">
        <v>540</v>
      </c>
      <c r="E13" s="11">
        <v>600</v>
      </c>
      <c r="F13" s="5"/>
    </row>
    <row r="14" spans="1:11">
      <c r="A14" s="4"/>
      <c r="B14" s="10" t="s">
        <v>18</v>
      </c>
      <c r="C14" s="10" t="s">
        <v>25</v>
      </c>
      <c r="D14" s="11">
        <v>15.63</v>
      </c>
      <c r="E14" s="11" t="s">
        <v>41</v>
      </c>
      <c r="F14" s="5"/>
    </row>
    <row r="15" spans="1:11">
      <c r="A15" s="4"/>
      <c r="B15" s="10" t="s">
        <v>19</v>
      </c>
      <c r="C15" s="10" t="s">
        <v>55</v>
      </c>
      <c r="D15" s="14">
        <v>85.5</v>
      </c>
      <c r="E15" s="14">
        <v>96.6</v>
      </c>
      <c r="F15" s="5"/>
    </row>
    <row r="16" spans="1:11">
      <c r="A16" s="4"/>
      <c r="B16" s="66"/>
      <c r="C16" s="66"/>
      <c r="D16" s="68"/>
      <c r="E16" s="68"/>
      <c r="F16" s="8"/>
      <c r="G16" s="8"/>
      <c r="H16" s="8"/>
      <c r="I16" s="8"/>
      <c r="J16" s="8"/>
      <c r="K16" s="5"/>
    </row>
    <row r="17" spans="1:11">
      <c r="A17" s="4"/>
      <c r="B17" s="89" t="s">
        <v>44</v>
      </c>
      <c r="C17" s="87" t="s">
        <v>61</v>
      </c>
      <c r="D17" s="68"/>
      <c r="E17" s="68"/>
      <c r="F17" s="68"/>
      <c r="G17" s="68"/>
      <c r="H17" s="8"/>
      <c r="I17" s="8"/>
      <c r="J17" s="8"/>
      <c r="K17" s="5"/>
    </row>
    <row r="18" spans="1:11">
      <c r="A18" s="4"/>
      <c r="B18" s="66" t="s">
        <v>45</v>
      </c>
      <c r="C18" s="83" t="s">
        <v>188</v>
      </c>
      <c r="D18" s="83"/>
      <c r="E18" s="83"/>
      <c r="F18" s="68"/>
      <c r="G18" s="68"/>
      <c r="H18" s="8"/>
      <c r="I18" s="8"/>
      <c r="J18" s="8"/>
      <c r="K18" s="5"/>
    </row>
    <row r="19" spans="1:11">
      <c r="A19" s="4"/>
      <c r="B19" s="66" t="s">
        <v>46</v>
      </c>
      <c r="C19" s="83" t="s">
        <v>189</v>
      </c>
      <c r="D19" s="83"/>
      <c r="E19" s="83"/>
      <c r="F19" s="68"/>
      <c r="G19" s="68"/>
      <c r="H19" s="8"/>
      <c r="I19" s="8"/>
      <c r="J19" s="8"/>
      <c r="K19" s="5"/>
    </row>
    <row r="20" spans="1:11">
      <c r="A20" s="4"/>
      <c r="B20" s="66"/>
      <c r="C20" s="83"/>
      <c r="D20" s="83"/>
      <c r="E20" s="83"/>
      <c r="F20" s="5"/>
      <c r="G20" s="5"/>
      <c r="H20" s="5"/>
      <c r="I20" s="5"/>
      <c r="J20" s="5"/>
      <c r="K20" s="5"/>
    </row>
    <row r="21" spans="1:11">
      <c r="A21" s="4"/>
      <c r="B21" s="4"/>
      <c r="C21" s="8"/>
      <c r="D21" s="8"/>
      <c r="E21" s="8"/>
      <c r="F21" s="5"/>
      <c r="G21" s="5"/>
      <c r="H21" s="5"/>
      <c r="I21" s="5"/>
      <c r="J21" s="5"/>
      <c r="K21" s="5"/>
    </row>
    <row r="22" spans="1:11">
      <c r="A22" s="4"/>
      <c r="B22" s="4"/>
      <c r="C22" s="8"/>
      <c r="D22" s="8"/>
      <c r="E22" s="8"/>
      <c r="F22" s="5"/>
      <c r="G22" s="5"/>
      <c r="H22" s="5"/>
      <c r="I22" s="5"/>
      <c r="J22" s="5"/>
      <c r="K22" s="5"/>
    </row>
    <row r="23" spans="1:11">
      <c r="A23" s="4"/>
      <c r="B23" s="4" t="s">
        <v>132</v>
      </c>
      <c r="C23" s="8"/>
      <c r="D23" s="8"/>
      <c r="E23" s="8"/>
      <c r="F23" s="5"/>
      <c r="G23" s="5"/>
      <c r="H23" s="5"/>
      <c r="I23" s="5"/>
      <c r="J23" s="5"/>
      <c r="K23" s="5"/>
    </row>
    <row r="24" spans="1:11">
      <c r="A24" s="4"/>
      <c r="B24" s="4" t="s">
        <v>60</v>
      </c>
      <c r="C24" s="8"/>
      <c r="D24" s="8"/>
      <c r="E24" s="8"/>
      <c r="F24" s="5"/>
      <c r="G24" s="5"/>
      <c r="H24" s="5"/>
      <c r="I24" s="5"/>
      <c r="J24" s="5"/>
      <c r="K24" s="5"/>
    </row>
    <row r="25" spans="1:11">
      <c r="A25" s="4"/>
      <c r="B25" s="4" t="s">
        <v>155</v>
      </c>
      <c r="C25" s="8"/>
      <c r="D25" s="8"/>
      <c r="E25" s="8"/>
      <c r="F25" s="5"/>
      <c r="G25" s="5"/>
      <c r="H25" s="5"/>
      <c r="I25" s="5"/>
      <c r="J25" s="5"/>
      <c r="K25" s="5"/>
    </row>
    <row r="26" spans="1:11">
      <c r="A26" s="4"/>
      <c r="B26" s="12" t="s">
        <v>62</v>
      </c>
      <c r="C26" s="8"/>
      <c r="D26" s="8"/>
      <c r="E26" s="8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4"/>
      <c r="G52" s="4"/>
      <c r="H52" s="4"/>
      <c r="I52" s="4"/>
      <c r="J52" s="4"/>
      <c r="K52" s="5"/>
    </row>
    <row r="53" spans="1:11">
      <c r="A53" s="4"/>
      <c r="B53" s="5"/>
      <c r="C53" s="5"/>
      <c r="D53" s="5"/>
      <c r="E53" s="5"/>
      <c r="F53" s="4"/>
      <c r="G53" s="4"/>
      <c r="H53" s="4"/>
      <c r="I53" s="4"/>
      <c r="J53" s="4"/>
      <c r="K53" s="5"/>
    </row>
    <row r="54" spans="1:11">
      <c r="A54" s="4"/>
      <c r="B54" s="5"/>
      <c r="C54" s="5"/>
      <c r="D54" s="5"/>
      <c r="E54" s="5"/>
      <c r="F54" s="4"/>
      <c r="G54" s="4"/>
      <c r="H54" s="4"/>
      <c r="I54" s="4"/>
      <c r="J54" s="4"/>
      <c r="K54" s="5"/>
    </row>
    <row r="55" spans="1:11">
      <c r="A55" s="4"/>
      <c r="B55" s="5"/>
      <c r="C55" s="5"/>
      <c r="D55" s="5"/>
      <c r="E55" s="5"/>
      <c r="F55" s="4"/>
      <c r="G55" s="4"/>
      <c r="H55" s="4"/>
      <c r="I55" s="4"/>
      <c r="J55" s="4"/>
      <c r="K55" s="5"/>
    </row>
    <row r="56" spans="1:11">
      <c r="A56" s="4"/>
      <c r="B56" s="5"/>
      <c r="C56" s="5"/>
      <c r="D56" s="5"/>
      <c r="E56" s="5"/>
      <c r="F56" s="4"/>
      <c r="G56" s="4"/>
      <c r="H56" s="4"/>
      <c r="I56" s="4"/>
      <c r="J56" s="4"/>
      <c r="K56" s="5"/>
    </row>
    <row r="57" spans="1:11">
      <c r="A57" s="4"/>
      <c r="B57" s="5"/>
      <c r="C57" s="5"/>
      <c r="D57" s="5"/>
      <c r="E57" s="5"/>
      <c r="F57" s="4"/>
      <c r="G57" s="4"/>
      <c r="H57" s="4"/>
      <c r="I57" s="4"/>
      <c r="J57" s="4"/>
      <c r="K57" s="5"/>
    </row>
    <row r="58" spans="1:11">
      <c r="A58" s="4"/>
      <c r="B58" s="5"/>
      <c r="C58" s="5"/>
      <c r="D58" s="5"/>
      <c r="E58" s="5"/>
      <c r="F58" s="4"/>
      <c r="G58" s="4"/>
      <c r="H58" s="4"/>
      <c r="I58" s="4"/>
      <c r="J58" s="4"/>
      <c r="K58" s="5"/>
    </row>
    <row r="59" spans="1:11">
      <c r="A59" s="4"/>
      <c r="B59" s="5"/>
      <c r="C59" s="5"/>
      <c r="D59" s="5"/>
      <c r="E59" s="5"/>
      <c r="F59" s="4"/>
      <c r="G59" s="4"/>
      <c r="H59" s="4"/>
      <c r="I59" s="4"/>
      <c r="J59" s="4"/>
      <c r="K59" s="5"/>
    </row>
    <row r="60" spans="1:11">
      <c r="A60" s="4"/>
      <c r="B60" s="5"/>
      <c r="C60" s="5"/>
      <c r="D60" s="5"/>
      <c r="E60" s="5"/>
      <c r="F60" s="4"/>
      <c r="G60" s="4"/>
      <c r="H60" s="4"/>
      <c r="I60" s="4"/>
      <c r="J60" s="4"/>
      <c r="K60" s="5"/>
    </row>
    <row r="61" spans="1:11">
      <c r="A61" s="4"/>
      <c r="B61" s="5"/>
      <c r="C61" s="5"/>
      <c r="D61" s="5"/>
      <c r="E61" s="5"/>
      <c r="F61" s="4"/>
      <c r="G61" s="4"/>
      <c r="H61" s="4"/>
      <c r="I61" s="4"/>
      <c r="J61" s="4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K101" s="4"/>
    </row>
    <row r="102" spans="1:11">
      <c r="A102" s="4"/>
      <c r="B102" s="4"/>
      <c r="C102" s="4"/>
      <c r="D102" s="4"/>
      <c r="E102" s="4"/>
      <c r="K102" s="4"/>
    </row>
    <row r="103" spans="1:11">
      <c r="A103" s="4"/>
      <c r="B103" s="4"/>
      <c r="C103" s="4"/>
      <c r="D103" s="4"/>
      <c r="E103" s="4"/>
      <c r="K103" s="4"/>
    </row>
    <row r="104" spans="1:11">
      <c r="A104" s="4"/>
      <c r="B104" s="4"/>
      <c r="C104" s="4"/>
      <c r="D104" s="4"/>
      <c r="E104" s="4"/>
      <c r="K104" s="4"/>
    </row>
    <row r="105" spans="1:11">
      <c r="A105" s="4"/>
      <c r="B105" s="4"/>
      <c r="C105" s="4"/>
      <c r="D105" s="4"/>
      <c r="E105" s="4"/>
      <c r="K105" s="4"/>
    </row>
    <row r="106" spans="1:11">
      <c r="A106" s="4"/>
      <c r="B106" s="4"/>
      <c r="C106" s="4"/>
      <c r="D106" s="4"/>
      <c r="E106" s="4"/>
      <c r="K106" s="4"/>
    </row>
    <row r="107" spans="1:11">
      <c r="A107" s="4"/>
      <c r="B107" s="4"/>
      <c r="C107" s="4"/>
      <c r="D107" s="4"/>
      <c r="E107" s="4"/>
      <c r="K107" s="4"/>
    </row>
    <row r="108" spans="1:11">
      <c r="A108" s="4"/>
      <c r="B108" s="4"/>
      <c r="C108" s="4"/>
      <c r="D108" s="4"/>
      <c r="E108" s="4"/>
      <c r="K108" s="4"/>
    </row>
    <row r="109" spans="1:11">
      <c r="A109" s="4"/>
      <c r="B109" s="4"/>
      <c r="C109" s="4"/>
      <c r="D109" s="4"/>
      <c r="E109" s="4"/>
      <c r="K109" s="4"/>
    </row>
    <row r="110" spans="1:11">
      <c r="A110" s="4"/>
      <c r="B110" s="4"/>
      <c r="C110" s="4"/>
      <c r="D110" s="4"/>
      <c r="E110" s="4"/>
      <c r="K110" s="4"/>
    </row>
  </sheetData>
  <pageMargins left="0" right="0" top="1.3779527559055118" bottom="1.3779527559055118" header="3.937007874015748E-2" footer="0"/>
  <pageSetup paperSize="9" scale="9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C6 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1"/>
  <sheetViews>
    <sheetView view="pageLayout" zoomScale="130" zoomScaleNormal="110" zoomScalePageLayoutView="130" workbookViewId="0">
      <selection activeCell="F13" sqref="F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 t="s">
        <v>161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43025</v>
      </c>
    </row>
    <row r="5" spans="1:11">
      <c r="B5" s="9" t="s">
        <v>139</v>
      </c>
      <c r="C5" s="78" t="s">
        <v>140</v>
      </c>
      <c r="F5" s="8"/>
      <c r="G5" s="8"/>
      <c r="H5" s="9" t="s">
        <v>57</v>
      </c>
      <c r="J5" s="70">
        <f ca="1">TODAY()</f>
        <v>43025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90" t="s">
        <v>44</v>
      </c>
      <c r="H7" s="91"/>
      <c r="I7" s="91"/>
      <c r="J7" s="92"/>
      <c r="K7" s="5"/>
    </row>
    <row r="8" spans="1:11">
      <c r="A8" s="4"/>
      <c r="B8" s="10" t="s">
        <v>29</v>
      </c>
      <c r="C8" s="10" t="s">
        <v>28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3"/>
      <c r="I8" s="94"/>
      <c r="J8" s="95"/>
      <c r="K8" s="5"/>
    </row>
    <row r="9" spans="1:11">
      <c r="A9" s="4"/>
      <c r="B9" s="10" t="s">
        <v>30</v>
      </c>
      <c r="C9" s="10" t="s">
        <v>28</v>
      </c>
      <c r="D9" s="11" t="s">
        <v>23</v>
      </c>
      <c r="E9" s="11" t="s">
        <v>23</v>
      </c>
      <c r="F9" s="11" t="s">
        <v>23</v>
      </c>
      <c r="G9" s="11" t="e">
        <f>VLOOKUP(D9,Lookup!C113:D114,2,FALSE)</f>
        <v>#N/A</v>
      </c>
      <c r="H9" s="93"/>
      <c r="I9" s="94"/>
      <c r="J9" s="95"/>
      <c r="K9" s="5"/>
    </row>
    <row r="10" spans="1:11">
      <c r="A10" s="4"/>
      <c r="B10" s="10" t="s">
        <v>31</v>
      </c>
      <c r="C10" s="10" t="s">
        <v>33</v>
      </c>
      <c r="D10" s="11"/>
      <c r="E10" s="11" t="s">
        <v>23</v>
      </c>
      <c r="F10" s="11" t="s">
        <v>23</v>
      </c>
      <c r="G10" s="11" t="e">
        <f>VLOOKUP(D10,Lookup!C115:D116,2)</f>
        <v>#N/A</v>
      </c>
      <c r="H10" s="93"/>
      <c r="I10" s="94"/>
      <c r="J10" s="95"/>
      <c r="K10" s="5"/>
    </row>
    <row r="11" spans="1:11">
      <c r="A11" s="4"/>
      <c r="B11" s="10" t="s">
        <v>32</v>
      </c>
      <c r="C11" s="10" t="s">
        <v>33</v>
      </c>
      <c r="D11" s="11"/>
      <c r="E11" s="11" t="s">
        <v>23</v>
      </c>
      <c r="F11" s="11" t="s">
        <v>43</v>
      </c>
      <c r="G11" s="11" t="e">
        <f>VLOOKUP(D11,Lookup!C117:D118,2)</f>
        <v>#N/A</v>
      </c>
      <c r="H11" s="93"/>
      <c r="I11" s="94"/>
      <c r="J11" s="95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162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152</v>
      </c>
      <c r="C14" s="79"/>
      <c r="K14" s="5"/>
    </row>
    <row r="15" spans="1:11">
      <c r="A15" s="4"/>
      <c r="B15" s="79" t="s">
        <v>165</v>
      </c>
      <c r="K15" s="5"/>
    </row>
    <row r="16" spans="1:11">
      <c r="A16" s="4"/>
      <c r="B16" s="79" t="s">
        <v>164</v>
      </c>
      <c r="K16" s="5"/>
    </row>
    <row r="17" spans="1:11">
      <c r="A17" s="4"/>
      <c r="B17" s="79" t="s">
        <v>163</v>
      </c>
      <c r="K17" s="5"/>
    </row>
    <row r="18" spans="1:11">
      <c r="A18" s="4"/>
      <c r="B18" s="79"/>
      <c r="C18" s="79"/>
      <c r="K18" s="5"/>
    </row>
    <row r="19" spans="1:11">
      <c r="A19" s="4"/>
      <c r="B19" s="61" t="s">
        <v>64</v>
      </c>
      <c r="C19" s="62" t="s">
        <v>133</v>
      </c>
      <c r="D19" s="63"/>
      <c r="E19" s="63"/>
      <c r="F19" s="63"/>
      <c r="G19" s="63"/>
      <c r="H19" s="63"/>
      <c r="I19" s="63"/>
      <c r="J19" s="63"/>
      <c r="K19" s="5"/>
    </row>
    <row r="20" spans="1:11">
      <c r="A20" s="4"/>
      <c r="B20" s="55" t="s">
        <v>65</v>
      </c>
      <c r="C20" s="97" t="s">
        <v>134</v>
      </c>
      <c r="D20" s="97"/>
      <c r="E20" s="97"/>
      <c r="F20" s="97"/>
      <c r="G20" s="97"/>
      <c r="H20" s="97"/>
      <c r="I20" s="97"/>
      <c r="J20" s="97"/>
      <c r="K20" s="5"/>
    </row>
    <row r="21" spans="1:11">
      <c r="A21" s="4"/>
      <c r="B21" s="55"/>
      <c r="C21" s="96"/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132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60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155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12" t="s">
        <v>62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</sheetData>
  <mergeCells count="7">
    <mergeCell ref="G7:J7"/>
    <mergeCell ref="H10:J10"/>
    <mergeCell ref="H11:J11"/>
    <mergeCell ref="C20:J20"/>
    <mergeCell ref="C21:J21"/>
    <mergeCell ref="H8:J8"/>
    <mergeCell ref="H9:J9"/>
  </mergeCells>
  <conditionalFormatting sqref="G8:G12">
    <cfRule type="cellIs" dxfId="1" priority="1" operator="equal">
      <formula>"Above MAV"</formula>
    </cfRule>
    <cfRule type="cellIs" dxfId="0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2"/>
  <sheetViews>
    <sheetView workbookViewId="0">
      <selection activeCell="I43" sqref="I43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3" spans="1:9">
      <c r="A3" t="s">
        <v>34</v>
      </c>
    </row>
    <row r="4" spans="1:9">
      <c r="A4" s="6" t="s">
        <v>23</v>
      </c>
      <c r="F4" s="6"/>
      <c r="H4" s="6"/>
    </row>
    <row r="5" spans="1:9">
      <c r="A5" s="6" t="s">
        <v>35</v>
      </c>
      <c r="F5" s="6"/>
      <c r="H5" s="6"/>
    </row>
    <row r="6" spans="1:9">
      <c r="A6" s="6" t="s">
        <v>36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26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31</v>
      </c>
      <c r="H26" s="6"/>
    </row>
    <row r="27" spans="1:8">
      <c r="B27" s="6"/>
      <c r="C27" s="6"/>
      <c r="D27" t="s">
        <v>32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139</v>
      </c>
    </row>
    <row r="39" spans="1:9">
      <c r="A39" t="s">
        <v>140</v>
      </c>
    </row>
    <row r="40" spans="1:9">
      <c r="A40" t="s">
        <v>141</v>
      </c>
    </row>
    <row r="41" spans="1:9">
      <c r="A41" t="s">
        <v>142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 s="51" customFormat="1">
      <c r="A46" s="51" t="s">
        <v>156</v>
      </c>
      <c r="I46" s="6"/>
    </row>
    <row r="47" spans="1:9">
      <c r="A47" t="s">
        <v>143</v>
      </c>
    </row>
    <row r="49" spans="1:9" s="51" customFormat="1">
      <c r="A49" s="51" t="s">
        <v>153</v>
      </c>
      <c r="I49" s="6"/>
    </row>
    <row r="50" spans="1:9" s="51" customFormat="1">
      <c r="A50" s="56" t="s">
        <v>152</v>
      </c>
      <c r="I50" s="6"/>
    </row>
    <row r="51" spans="1:9">
      <c r="A51" s="56" t="s">
        <v>150</v>
      </c>
    </row>
    <row r="52" spans="1:9">
      <c r="A52" s="64" t="s">
        <v>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8"/>
  <sheetViews>
    <sheetView workbookViewId="0">
      <selection activeCell="G122" sqref="G122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6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103</v>
      </c>
      <c r="E29" s="17"/>
    </row>
    <row r="30" spans="2:5">
      <c r="B30" s="22"/>
      <c r="C30" s="19">
        <v>40</v>
      </c>
      <c r="D30" s="23" t="s">
        <v>84</v>
      </c>
      <c r="E30" s="34"/>
    </row>
    <row r="31" spans="2:5">
      <c r="B31" s="22"/>
      <c r="C31" s="19">
        <v>100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220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82</v>
      </c>
      <c r="E36" s="18"/>
    </row>
    <row r="37" spans="2:5">
      <c r="B37" s="22"/>
      <c r="C37" s="20">
        <v>20</v>
      </c>
      <c r="D37" s="24" t="s">
        <v>82</v>
      </c>
      <c r="E37" s="18"/>
    </row>
    <row r="38" spans="2:5">
      <c r="B38" s="22"/>
      <c r="C38" s="19">
        <v>40</v>
      </c>
      <c r="D38" s="23" t="s">
        <v>84</v>
      </c>
      <c r="E38" s="18"/>
    </row>
    <row r="39" spans="2:5">
      <c r="B39" s="22"/>
      <c r="C39" s="19">
        <v>100</v>
      </c>
      <c r="D39" s="23" t="s">
        <v>88</v>
      </c>
      <c r="E39" s="18"/>
    </row>
    <row r="40" spans="2:5">
      <c r="B40" s="22"/>
      <c r="C40" s="20">
        <v>180</v>
      </c>
      <c r="D40" s="24" t="s">
        <v>90</v>
      </c>
      <c r="E40" s="18"/>
    </row>
    <row r="41" spans="2:5">
      <c r="B41" s="22"/>
      <c r="C41" s="20">
        <v>220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177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177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177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177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177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177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35</v>
      </c>
      <c r="D111" s="31" t="s">
        <v>124</v>
      </c>
    </row>
    <row r="112" spans="2:4">
      <c r="C112" s="27" t="s">
        <v>36</v>
      </c>
      <c r="D112" s="31" t="s">
        <v>121</v>
      </c>
    </row>
    <row r="113" spans="2:4">
      <c r="B113" s="30" t="s">
        <v>123</v>
      </c>
      <c r="C113" s="27" t="s">
        <v>35</v>
      </c>
      <c r="D113" s="31" t="s">
        <v>125</v>
      </c>
    </row>
    <row r="114" spans="2:4">
      <c r="C114" s="27" t="s">
        <v>36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C116" s="27">
        <v>1.2</v>
      </c>
      <c r="D116" s="31" t="s">
        <v>124</v>
      </c>
    </row>
    <row r="117" spans="2:4">
      <c r="B117" s="30" t="s">
        <v>127</v>
      </c>
      <c r="C117" s="27" t="s">
        <v>43</v>
      </c>
      <c r="D117" s="31" t="s">
        <v>121</v>
      </c>
    </row>
    <row r="118" spans="2:4">
      <c r="C118" s="27">
        <v>1.2</v>
      </c>
      <c r="D118" s="31" t="s">
        <v>125</v>
      </c>
    </row>
    <row r="119" spans="2:4">
      <c r="B119" s="28" t="s">
        <v>18</v>
      </c>
    </row>
    <row r="120" spans="2:4">
      <c r="C120" s="20" t="s">
        <v>41</v>
      </c>
      <c r="D120" s="24" t="s">
        <v>128</v>
      </c>
    </row>
    <row r="121" spans="2:4">
      <c r="B121" s="28"/>
      <c r="C121" s="20">
        <v>0.05</v>
      </c>
      <c r="D121" s="24" t="s">
        <v>128</v>
      </c>
    </row>
    <row r="122" spans="2:4">
      <c r="B122" s="28"/>
      <c r="C122" s="20">
        <v>0.3</v>
      </c>
      <c r="D122" s="24" t="s">
        <v>82</v>
      </c>
    </row>
    <row r="123" spans="2:4">
      <c r="B123" s="28"/>
      <c r="C123" s="20">
        <v>1</v>
      </c>
      <c r="D123" s="24" t="s">
        <v>86</v>
      </c>
    </row>
    <row r="124" spans="2:4">
      <c r="B124" s="40"/>
      <c r="C124" s="20">
        <v>2.5</v>
      </c>
      <c r="D124" s="24" t="s">
        <v>85</v>
      </c>
    </row>
    <row r="125" spans="2:4">
      <c r="B125" s="40"/>
      <c r="C125" s="20">
        <v>5</v>
      </c>
      <c r="D125" s="24" t="s">
        <v>88</v>
      </c>
    </row>
    <row r="126" spans="2:4">
      <c r="B126" s="40"/>
      <c r="C126" s="20">
        <v>20</v>
      </c>
      <c r="D126" s="24" t="s">
        <v>90</v>
      </c>
    </row>
    <row r="127" spans="2:4">
      <c r="B127" s="40"/>
      <c r="C127" s="20">
        <v>40</v>
      </c>
      <c r="D127" s="24" t="s">
        <v>92</v>
      </c>
    </row>
    <row r="128" spans="2:4">
      <c r="B128" s="28" t="s">
        <v>129</v>
      </c>
    </row>
    <row r="129" spans="2:4">
      <c r="C129" s="20" t="s">
        <v>38</v>
      </c>
      <c r="D129" s="24" t="s">
        <v>179</v>
      </c>
    </row>
    <row r="130" spans="2:4">
      <c r="B130" s="28"/>
      <c r="C130" s="20">
        <v>5</v>
      </c>
      <c r="D130" s="24" t="s">
        <v>179</v>
      </c>
    </row>
    <row r="131" spans="2:4">
      <c r="B131" s="28"/>
      <c r="C131" s="20">
        <v>75</v>
      </c>
      <c r="D131" s="24" t="s">
        <v>178</v>
      </c>
    </row>
    <row r="132" spans="2:4">
      <c r="B132" s="28"/>
      <c r="C132" s="20">
        <v>80</v>
      </c>
      <c r="D132" s="24" t="s">
        <v>168</v>
      </c>
    </row>
    <row r="133" spans="2:4">
      <c r="B133" s="28"/>
      <c r="C133" s="20">
        <v>85</v>
      </c>
      <c r="D133" s="24" t="s">
        <v>84</v>
      </c>
    </row>
    <row r="134" spans="2:4">
      <c r="B134" s="40"/>
      <c r="C134" s="20">
        <v>90</v>
      </c>
      <c r="D134" s="24" t="s">
        <v>166</v>
      </c>
    </row>
    <row r="135" spans="2:4">
      <c r="B135" s="40"/>
      <c r="C135" s="20">
        <v>95</v>
      </c>
      <c r="D135" s="24" t="s">
        <v>167</v>
      </c>
    </row>
    <row r="136" spans="2:4">
      <c r="B136" s="28" t="s">
        <v>130</v>
      </c>
    </row>
    <row r="137" spans="2:4">
      <c r="C137" s="20" t="s">
        <v>40</v>
      </c>
      <c r="D137" s="24" t="s">
        <v>177</v>
      </c>
    </row>
    <row r="138" spans="2:4">
      <c r="B138" s="28"/>
      <c r="C138" s="20">
        <v>0.01</v>
      </c>
      <c r="D138" s="24" t="s">
        <v>131</v>
      </c>
    </row>
    <row r="139" spans="2:4">
      <c r="B139" s="28"/>
      <c r="C139" s="20">
        <v>0.2</v>
      </c>
      <c r="D139" s="24" t="s">
        <v>82</v>
      </c>
    </row>
    <row r="140" spans="2:4">
      <c r="B140" s="28"/>
      <c r="C140" s="20">
        <v>0.6</v>
      </c>
      <c r="D140" s="24" t="s">
        <v>121</v>
      </c>
    </row>
    <row r="141" spans="2:4">
      <c r="B141" s="40"/>
      <c r="C141" s="20">
        <v>1.1000000000000001</v>
      </c>
      <c r="D141" s="24" t="s">
        <v>88</v>
      </c>
    </row>
    <row r="142" spans="2:4">
      <c r="B142" s="40"/>
      <c r="C142" s="20">
        <v>2</v>
      </c>
      <c r="D142" s="24" t="s">
        <v>90</v>
      </c>
    </row>
    <row r="143" spans="2:4">
      <c r="C143" s="20">
        <v>5</v>
      </c>
      <c r="D143" s="24" t="s">
        <v>118</v>
      </c>
    </row>
    <row r="144" spans="2:4">
      <c r="B144" s="28" t="s">
        <v>172</v>
      </c>
    </row>
    <row r="145" spans="2:4">
      <c r="C145" s="20" t="s">
        <v>38</v>
      </c>
      <c r="D145" s="24" t="s">
        <v>128</v>
      </c>
    </row>
    <row r="146" spans="2:4">
      <c r="B146" s="28"/>
      <c r="C146" s="20">
        <v>5</v>
      </c>
      <c r="D146" s="24" t="s">
        <v>82</v>
      </c>
    </row>
    <row r="147" spans="2:4">
      <c r="B147" s="28"/>
      <c r="C147" s="20">
        <v>30</v>
      </c>
      <c r="D147" s="24" t="s">
        <v>84</v>
      </c>
    </row>
    <row r="148" spans="2:4">
      <c r="B148" s="28"/>
      <c r="C148" s="20">
        <v>50</v>
      </c>
      <c r="D148" s="24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Full!D8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Full!D10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Full!D9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AECC3F-5C10-4B33-9FF5-035B93E34EEF}"/>
</file>

<file path=customXml/itemProps2.xml><?xml version="1.0" encoding="utf-8"?>
<ds:datastoreItem xmlns:ds="http://schemas.openxmlformats.org/officeDocument/2006/customXml" ds:itemID="{EA10E8E7-4F8E-40FA-9706-68B5FC9F34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</vt:lpstr>
      <vt:lpstr>Short</vt:lpstr>
      <vt:lpstr>SRT</vt:lpstr>
      <vt:lpstr>Multi</vt:lpstr>
      <vt:lpstr>Micro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2017-10-16T19:09:54Z</cp:lastPrinted>
  <dcterms:created xsi:type="dcterms:W3CDTF">2017-07-10T05:27:40Z</dcterms:created>
  <dcterms:modified xsi:type="dcterms:W3CDTF">2017-10-16T20:15:55Z</dcterms:modified>
</cp:coreProperties>
</file>