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CHT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D13" i="9"/>
  <c r="E12" i="9"/>
  <c r="G12" i="9"/>
  <c r="H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G12" i="4" l="1"/>
  <c r="G14" i="4"/>
  <c r="B7" i="6"/>
  <c r="D18" i="9"/>
  <c r="E18" i="9"/>
  <c r="G18" i="9"/>
  <c r="H18" i="9"/>
  <c r="D26" i="1"/>
  <c r="D25" i="1"/>
  <c r="E26" i="1"/>
  <c r="E25" i="1"/>
  <c r="I26" i="1"/>
  <c r="I25" i="1"/>
  <c r="D25" i="4"/>
  <c r="D24" i="4"/>
  <c r="H26" i="1"/>
  <c r="H25" i="1"/>
  <c r="G25" i="1"/>
  <c r="G26" i="1"/>
  <c r="F26" i="1"/>
  <c r="F25" i="1"/>
  <c r="J25" i="1"/>
  <c r="J26" i="1"/>
  <c r="D25" i="17"/>
  <c r="D24" i="17"/>
</calcChain>
</file>

<file path=xl/sharedStrings.xml><?xml version="1.0" encoding="utf-8"?>
<sst xmlns="http://schemas.openxmlformats.org/spreadsheetml/2006/main" count="1150" uniqueCount="207">
  <si>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</si>
  <si>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</si>
  <si>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</si>
  <si>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</si>
  <si>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</si>
  <si>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</si>
  <si>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</si>
  <si>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</si>
  <si>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</si>
  <si>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</si>
  <si>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</si>
  <si>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</si>
  <si>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</si>
  <si>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</si>
  <si>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</si>
  <si>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</si>
  <si>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</si>
  <si>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</si>
  <si>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</si>
  <si>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</si>
  <si>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</si>
  <si>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</si>
  <si>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</si>
  <si>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</si>
  <si>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</si>
  <si>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</si>
  <si>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</si>
  <si>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</si>
  <si>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</si>
  <si>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</si>
  <si>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</si>
  <si>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</si>
  <si>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</si>
  <si>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</si>
  <si>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</si>
  <si>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</si>
  <si>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</si>
  <si>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</si>
  <si>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</si>
  <si>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</si>
  <si>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</si>
  <si>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</si>
  <si>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</si>
  <si>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</si>
  <si>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</si>
  <si>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</si>
  <si>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</si>
  <si>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</si>
  <si>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</si>
  <si>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</si>
  <si>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</si>
  <si>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</si>
  <si>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</si>
  <si>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</si>
  <si>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</si>
  <si>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</si>
  <si>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</si>
  <si>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</si>
  <si>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</si>
  <si>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</si>
  <si>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</si>
  <si>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</si>
  <si>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</si>
  <si>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</si>
  <si>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</si>
  <si>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</si>
  <si>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</si>
  <si>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</si>
  <si>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</si>
  <si>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</si>
  <si>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</si>
  <si>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</si>
  <si>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</si>
  <si>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</si>
  <si>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</si>
  <si>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</si>
  <si>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</si>
  <si>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</si>
  <si>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</si>
  <si>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</si>
  <si>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</si>
  <si>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</si>
  <si>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</si>
  <si>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</si>
  <si>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</si>
  <si>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</si>
  <si>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</si>
  <si>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</si>
  <si>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</si>
  <si>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</si>
  <si>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</si>
  <si>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</si>
  <si>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</si>
  <si>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</si>
  <si>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</si>
  <si>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</si>
  <si>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</si>
  <si>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</si>
  <si>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</si>
  <si>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</si>
  <si>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</si>
  <si>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</si>
  <si>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</si>
  <si>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</si>
  <si>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</si>
  <si>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</si>
  <si>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</si>
  <si>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</si>
  <si>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</si>
  <si>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</si>
  <si>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</si>
  <si>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</si>
  <si>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</si>
  <si>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</si>
  <si>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</si>
  <si>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</si>
  <si>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</si>
  <si>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</si>
  <si>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</si>
  <si>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</si>
  <si>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</si>
  <si>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</si>
  <si>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</si>
  <si>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</si>
  <si>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</si>
  <si>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</si>
  <si>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</si>
  <si>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</si>
  <si>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</si>
  <si>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</si>
  <si>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</si>
  <si>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</si>
  <si>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</si>
  <si>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</si>
  <si>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</si>
  <si>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</si>
  <si>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</si>
  <si>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</si>
  <si>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</si>
  <si>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</si>
  <si>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</si>
  <si>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</si>
  <si>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</si>
  <si>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</si>
  <si>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</si>
  <si>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</si>
  <si>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</si>
  <si>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</si>
  <si>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</si>
  <si>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</si>
  <si>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</si>
  <si>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</si>
  <si>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</si>
  <si>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</si>
  <si>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</si>
  <si>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</si>
  <si>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</si>
  <si>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</si>
  <si>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</si>
  <si>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</si>
  <si>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</si>
  <si>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</si>
  <si>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</si>
  <si>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</si>
  <si>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</si>
  <si>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</si>
  <si>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</si>
  <si>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</si>
  <si>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</si>
  <si>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</si>
  <si>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</si>
  <si>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</si>
  <si>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</si>
  <si>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</si>
  <si>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</si>
  <si>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</si>
  <si>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</si>
  <si>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</si>
  <si>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</si>
  <si>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</si>
  <si>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</si>
  <si>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</si>
  <si>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</si>
  <si>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</si>
  <si>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</si>
  <si>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</si>
  <si>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</si>
  <si>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</si>
  <si>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</si>
  <si>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</si>
  <si>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</si>
  <si>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</si>
  <si>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</si>
  <si>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</si>
  <si>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</si>
  <si>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</si>
  <si>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</si>
  <si>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</si>
  <si>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</si>
  <si>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</si>
  <si>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</si>
  <si>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Rev2.8</t>
  </si>
  <si>
    <t>PRATT MILKING</t>
  </si>
  <si>
    <t>MACKAY</t>
  </si>
  <si>
    <t>20170816SRT01</t>
  </si>
  <si>
    <t>Treated SRT</t>
  </si>
  <si>
    <t>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</si>
</sst>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31</xdr:row>
      <xdr:rowOff>58614</xdr:rowOff>
    </xdr:from>
    <xdr:to>
      <xdr:col>1</xdr:col>
      <xdr:colOff>1318847</xdr:colOff>
      <xdr:row>32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42969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160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160</v>
      </c>
      <c r="I13" s="100"/>
      <c r="J13" s="101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160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9" t="s">
        <v>70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9" t="s">
        <v>160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193</v>
      </c>
      <c r="C24" s="10" t="s">
        <v>194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193</v>
      </c>
      <c r="C25" s="10" t="s">
        <v>195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150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173</v>
      </c>
      <c r="C31" s="94"/>
      <c r="K31" s="5"/>
    </row>
    <row r="32" spans="1:11">
      <c r="A32" s="4"/>
      <c r="B32" s="94" t="s">
        <v>149</v>
      </c>
      <c r="K32" s="5"/>
    </row>
    <row r="33" spans="1:11">
      <c r="A33" s="4"/>
      <c r="B33" s="94" t="s">
        <v>174</v>
      </c>
      <c r="K33" s="5"/>
    </row>
    <row r="34" spans="1:11">
      <c r="A34" s="4"/>
      <c r="B34" s="94" t="s">
        <v>152</v>
      </c>
      <c r="K34" s="5"/>
    </row>
    <row r="35" spans="1:11">
      <c r="A35" s="4"/>
      <c r="B35" s="94" t="s">
        <v>155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64</v>
      </c>
      <c r="C37" s="62" t="s">
        <v>134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65</v>
      </c>
      <c r="C38" s="98" t="s">
        <v>135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136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62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7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 t="s">
        <v>157</v>
      </c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193</v>
      </c>
      <c r="C21" s="95" t="s">
        <v>198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18</v>
      </c>
      <c r="C22" s="10" t="s">
        <v>25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171</v>
      </c>
      <c r="C23" s="10" t="s">
        <v>172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19</v>
      </c>
      <c r="C24" s="10" t="s">
        <v>55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20</v>
      </c>
      <c r="C25" s="10" t="s">
        <v>24</v>
      </c>
      <c r="D25" s="14"/>
      <c r="E25" s="14"/>
      <c r="F25" s="14"/>
      <c r="G25" s="14"/>
      <c r="H25" s="14"/>
      <c r="I25" s="14"/>
      <c r="J25" s="14"/>
      <c r="K25" s="5"/>
    </row>
    <row r="26" spans="1:11" ht="22.5" customHeight="1">
      <c r="A26" s="4"/>
      <c r="B26" s="10" t="s">
        <v>26</v>
      </c>
      <c r="C26" s="10" t="s">
        <v>24</v>
      </c>
      <c r="D26" s="87"/>
      <c r="E26" s="87"/>
      <c r="F26" s="87"/>
      <c r="G26" s="87"/>
      <c r="H26" s="87"/>
      <c r="I26" s="87"/>
      <c r="J26" s="87"/>
      <c r="K26" s="5"/>
    </row>
    <row r="27" spans="1:11" ht="22.5" customHeight="1">
      <c r="A27" s="4"/>
      <c r="B27" s="10" t="s">
        <v>27</v>
      </c>
      <c r="C27" s="10" t="s">
        <v>24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66"/>
      <c r="C28" s="66"/>
      <c r="D28" s="68"/>
      <c r="E28" s="68"/>
      <c r="F28" s="68"/>
      <c r="G28" s="68"/>
      <c r="H28" s="68"/>
      <c r="I28" s="68"/>
      <c r="J28" s="68"/>
      <c r="K28" s="5"/>
    </row>
    <row r="29" spans="1:11">
      <c r="A29" s="4"/>
      <c r="B29" s="7" t="s">
        <v>44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45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46</v>
      </c>
      <c r="C31" s="57" t="s">
        <v>137</v>
      </c>
      <c r="D31" s="60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47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48</v>
      </c>
      <c r="C33" s="57" t="s">
        <v>137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49</v>
      </c>
      <c r="C34" s="57" t="s">
        <v>137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50</v>
      </c>
      <c r="C35" s="57" t="s">
        <v>137</v>
      </c>
      <c r="D35" s="58"/>
      <c r="E35" s="58"/>
      <c r="F35" s="58"/>
      <c r="G35" s="58"/>
      <c r="H35" s="58"/>
      <c r="I35" s="58"/>
      <c r="J35" s="59"/>
      <c r="K35" s="5"/>
    </row>
    <row r="36" spans="1:11" ht="20.25" customHeight="1">
      <c r="A36" s="4"/>
      <c r="B36" s="10" t="s">
        <v>51</v>
      </c>
      <c r="C36" s="57" t="s">
        <v>137</v>
      </c>
      <c r="D36" s="58"/>
      <c r="E36" s="58"/>
      <c r="F36" s="58"/>
      <c r="G36" s="58"/>
      <c r="H36" s="58"/>
      <c r="I36" s="58"/>
      <c r="J36" s="59"/>
      <c r="K36" s="5"/>
    </row>
    <row r="37" spans="1:11">
      <c r="A37" s="4"/>
      <c r="B37" s="66"/>
      <c r="C37" s="83"/>
      <c r="D37" s="83"/>
      <c r="E37" s="83"/>
      <c r="F37" s="83"/>
      <c r="G37" s="83"/>
      <c r="H37" s="83"/>
      <c r="I37" s="83"/>
      <c r="J37" s="8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182</v>
      </c>
      <c r="J1" s="13" t="str">
        <f>'R-ALL'!J1</f>
        <v>Rev2.8</v>
      </c>
    </row>
    <row r="2" spans="1:11">
      <c r="J2" s="13"/>
    </row>
    <row r="3" spans="1:11" ht="22.5" customHeight="1">
      <c r="B3" s="90" t="s">
        <v>185</v>
      </c>
      <c r="C3" s="105"/>
      <c r="D3" s="105"/>
      <c r="E3" s="105"/>
      <c r="F3" s="105"/>
      <c r="G3" s="8"/>
      <c r="H3" s="90" t="s">
        <v>158</v>
      </c>
      <c r="I3" s="105"/>
      <c r="J3" s="105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140</v>
      </c>
      <c r="C5" s="106"/>
      <c r="D5" s="106"/>
      <c r="E5" s="106"/>
      <c r="F5" s="106"/>
      <c r="G5" s="8"/>
      <c r="H5" s="90" t="s">
        <v>184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183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193</v>
      </c>
      <c r="C25" s="10" t="s">
        <v>194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193</v>
      </c>
      <c r="C26" s="10" t="s">
        <v>195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191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191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191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191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191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191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191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200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179</v>
      </c>
      <c r="B54" t="s">
        <v>181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workbookViewId="0">
      <selection activeCell="H11" sqref="H11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5.7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199</v>
      </c>
      <c r="E29" s="17"/>
    </row>
    <row r="30" spans="2:5">
      <c r="B30" s="22"/>
      <c r="C30" s="19">
        <v>60</v>
      </c>
      <c r="D30" s="23" t="s">
        <v>85</v>
      </c>
      <c r="E30" s="34"/>
    </row>
    <row r="31" spans="2:5">
      <c r="B31" s="22"/>
      <c r="C31" s="19">
        <v>120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300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104</v>
      </c>
      <c r="E36" s="18"/>
    </row>
    <row r="37" spans="2:5">
      <c r="B37" s="22"/>
      <c r="C37" s="20">
        <v>20</v>
      </c>
      <c r="D37" s="24" t="s">
        <v>199</v>
      </c>
      <c r="E37" s="18"/>
    </row>
    <row r="38" spans="2:5">
      <c r="B38" s="22"/>
      <c r="C38" s="19">
        <v>60</v>
      </c>
      <c r="D38" s="23" t="s">
        <v>85</v>
      </c>
      <c r="E38" s="18"/>
    </row>
    <row r="39" spans="2:5">
      <c r="B39" s="22"/>
      <c r="C39" s="19">
        <v>120</v>
      </c>
      <c r="D39" s="23" t="s">
        <v>109</v>
      </c>
      <c r="E39" s="18"/>
    </row>
    <row r="40" spans="2:5">
      <c r="B40" s="22"/>
      <c r="C40" s="20">
        <v>180</v>
      </c>
      <c r="D40" s="24" t="s">
        <v>110</v>
      </c>
      <c r="E40" s="18"/>
    </row>
    <row r="41" spans="2:5">
      <c r="B41" s="22"/>
      <c r="C41" s="20">
        <v>300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175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175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175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175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175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175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180</v>
      </c>
      <c r="D116" s="31" t="s">
        <v>125</v>
      </c>
    </row>
    <row r="117" spans="2:4">
      <c r="B117" s="30"/>
      <c r="C117" s="27">
        <v>1.1000000000000001</v>
      </c>
      <c r="D117" s="31" t="s">
        <v>125</v>
      </c>
    </row>
    <row r="118" spans="2:4">
      <c r="C118" s="27">
        <v>24</v>
      </c>
      <c r="D118" s="31" t="s">
        <v>125</v>
      </c>
    </row>
    <row r="119" spans="2:4">
      <c r="B119" s="30" t="s">
        <v>128</v>
      </c>
      <c r="C119" s="27" t="s">
        <v>43</v>
      </c>
      <c r="D119" s="31" t="s">
        <v>122</v>
      </c>
    </row>
    <row r="120" spans="2:4">
      <c r="B120" s="30"/>
      <c r="C120" s="27" t="s">
        <v>180</v>
      </c>
      <c r="D120" s="31" t="s">
        <v>126</v>
      </c>
    </row>
    <row r="121" spans="2:4">
      <c r="B121" s="30"/>
      <c r="C121" s="27">
        <v>1.1000000000000001</v>
      </c>
      <c r="D121" s="31" t="s">
        <v>126</v>
      </c>
    </row>
    <row r="122" spans="2:4">
      <c r="C122" s="27">
        <v>24</v>
      </c>
      <c r="D122" s="31" t="s">
        <v>126</v>
      </c>
    </row>
    <row r="123" spans="2:4">
      <c r="B123" s="28" t="s">
        <v>18</v>
      </c>
    </row>
    <row r="124" spans="2:4">
      <c r="C124" s="20" t="s">
        <v>41</v>
      </c>
      <c r="D124" s="24" t="s">
        <v>129</v>
      </c>
    </row>
    <row r="125" spans="2:4">
      <c r="B125" s="28"/>
      <c r="C125" s="20">
        <v>0.05</v>
      </c>
      <c r="D125" s="24" t="s">
        <v>129</v>
      </c>
    </row>
    <row r="126" spans="2:4">
      <c r="B126" s="28"/>
      <c r="C126" s="20">
        <v>0.3</v>
      </c>
      <c r="D126" s="24" t="s">
        <v>83</v>
      </c>
    </row>
    <row r="127" spans="2:4">
      <c r="B127" s="28"/>
      <c r="C127" s="20">
        <v>1</v>
      </c>
      <c r="D127" s="24" t="s">
        <v>87</v>
      </c>
    </row>
    <row r="128" spans="2:4">
      <c r="B128" s="40"/>
      <c r="C128" s="20">
        <v>2.5</v>
      </c>
      <c r="D128" s="24" t="s">
        <v>86</v>
      </c>
    </row>
    <row r="129" spans="2:4">
      <c r="B129" s="40"/>
      <c r="C129" s="20">
        <v>5</v>
      </c>
      <c r="D129" s="24" t="s">
        <v>89</v>
      </c>
    </row>
    <row r="130" spans="2:4">
      <c r="B130" s="40"/>
      <c r="C130" s="20">
        <v>20</v>
      </c>
      <c r="D130" s="24" t="s">
        <v>91</v>
      </c>
    </row>
    <row r="131" spans="2:4">
      <c r="B131" s="40"/>
      <c r="C131" s="20">
        <v>40</v>
      </c>
      <c r="D131" s="24" t="s">
        <v>93</v>
      </c>
    </row>
    <row r="132" spans="2:4">
      <c r="B132" s="28" t="s">
        <v>130</v>
      </c>
    </row>
    <row r="133" spans="2:4">
      <c r="C133" s="20" t="s">
        <v>38</v>
      </c>
      <c r="D133" s="24" t="s">
        <v>177</v>
      </c>
    </row>
    <row r="134" spans="2:4">
      <c r="B134" s="28"/>
      <c r="C134" s="20">
        <v>5</v>
      </c>
      <c r="D134" s="24" t="s">
        <v>177</v>
      </c>
    </row>
    <row r="135" spans="2:4">
      <c r="B135" s="28"/>
      <c r="C135" s="20">
        <v>75</v>
      </c>
      <c r="D135" s="24" t="s">
        <v>176</v>
      </c>
    </row>
    <row r="136" spans="2:4">
      <c r="B136" s="28"/>
      <c r="C136" s="20">
        <v>80</v>
      </c>
      <c r="D136" s="24" t="s">
        <v>167</v>
      </c>
    </row>
    <row r="137" spans="2:4">
      <c r="B137" s="28"/>
      <c r="C137" s="20">
        <v>85</v>
      </c>
      <c r="D137" s="24" t="s">
        <v>85</v>
      </c>
    </row>
    <row r="138" spans="2:4">
      <c r="B138" s="40"/>
      <c r="C138" s="20">
        <v>90</v>
      </c>
      <c r="D138" s="24" t="s">
        <v>165</v>
      </c>
    </row>
    <row r="139" spans="2:4">
      <c r="B139" s="40"/>
      <c r="C139" s="20">
        <v>95</v>
      </c>
      <c r="D139" s="24" t="s">
        <v>166</v>
      </c>
    </row>
    <row r="140" spans="2:4">
      <c r="B140" s="28" t="s">
        <v>131</v>
      </c>
    </row>
    <row r="141" spans="2:4">
      <c r="C141" s="20" t="s">
        <v>40</v>
      </c>
      <c r="D141" s="24" t="s">
        <v>175</v>
      </c>
    </row>
    <row r="142" spans="2:4">
      <c r="B142" s="28"/>
      <c r="C142" s="20">
        <v>0.01</v>
      </c>
      <c r="D142" s="24" t="s">
        <v>132</v>
      </c>
    </row>
    <row r="143" spans="2:4">
      <c r="B143" s="28"/>
      <c r="C143" s="20">
        <v>0.2</v>
      </c>
      <c r="D143" s="24" t="s">
        <v>83</v>
      </c>
    </row>
    <row r="144" spans="2:4">
      <c r="B144" s="28"/>
      <c r="C144" s="20">
        <v>0.6</v>
      </c>
      <c r="D144" s="24" t="s">
        <v>122</v>
      </c>
    </row>
    <row r="145" spans="2:4">
      <c r="B145" s="40"/>
      <c r="C145" s="20">
        <v>1.1000000000000001</v>
      </c>
      <c r="D145" s="24" t="s">
        <v>89</v>
      </c>
    </row>
    <row r="146" spans="2:4">
      <c r="B146" s="40"/>
      <c r="C146" s="20">
        <v>2</v>
      </c>
      <c r="D146" s="24" t="s">
        <v>91</v>
      </c>
    </row>
    <row r="147" spans="2:4">
      <c r="C147" s="20">
        <v>5</v>
      </c>
      <c r="D147" s="24" t="s">
        <v>119</v>
      </c>
    </row>
    <row r="148" spans="2:4">
      <c r="B148" s="28" t="s">
        <v>171</v>
      </c>
    </row>
    <row r="149" spans="2:4">
      <c r="C149" s="20" t="s">
        <v>38</v>
      </c>
      <c r="D149" s="24" t="s">
        <v>129</v>
      </c>
    </row>
    <row r="150" spans="2:4">
      <c r="B150" s="28"/>
      <c r="C150" s="20">
        <v>5</v>
      </c>
      <c r="D150" s="24" t="s">
        <v>83</v>
      </c>
    </row>
    <row r="151" spans="2:4">
      <c r="B151" s="28"/>
      <c r="C151" s="20">
        <v>30</v>
      </c>
      <c r="D151" s="24" t="s">
        <v>85</v>
      </c>
    </row>
    <row r="152" spans="2:4">
      <c r="B152" s="28"/>
      <c r="C152" s="20">
        <v>50</v>
      </c>
      <c r="D152" s="24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42969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42969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160</v>
      </c>
      <c r="I11" s="100"/>
      <c r="J11" s="101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160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9" t="s">
        <v>70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99" t="s">
        <v>160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73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173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174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8" t="s">
        <v>135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136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view="pageLayout" zoomScale="130" zoomScaleNormal="110" zoomScalePageLayoutView="130" workbookViewId="0">
      <selection activeCell="F15" sqref="F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202</v>
      </c>
      <c r="F3" s="8"/>
      <c r="G3" s="8"/>
      <c r="H3" s="9" t="s">
        <v>158</v>
      </c>
      <c r="J3" s="69" t="s">
        <v>204</v>
      </c>
    </row>
    <row r="4" spans="1:11" ht="15.75">
      <c r="B4" s="3" t="s">
        <v>203</v>
      </c>
      <c r="F4" s="8"/>
      <c r="G4" s="8"/>
      <c r="H4" s="9" t="s">
        <v>56</v>
      </c>
      <c r="J4" s="70">
        <v>42964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42969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22</v>
      </c>
      <c r="F8" s="72" t="s">
        <v>168</v>
      </c>
      <c r="G8" s="72" t="s">
        <v>205</v>
      </c>
      <c r="H8" s="72" t="s">
        <v>206</v>
      </c>
      <c r="I8" s="5"/>
    </row>
    <row r="9" spans="1:11">
      <c r="A9" s="4"/>
      <c r="B9" s="10" t="s">
        <v>3</v>
      </c>
      <c r="C9" s="11" t="s">
        <v>23</v>
      </c>
      <c r="D9" s="14">
        <v>7</v>
      </c>
      <c r="E9" s="14">
        <v>7.4</v>
      </c>
      <c r="F9" s="14" t="s">
        <v>23</v>
      </c>
      <c r="G9" s="14">
        <v>7.4</v>
      </c>
      <c r="H9" s="14">
        <v>7.5</v>
      </c>
      <c r="I9" s="5"/>
    </row>
    <row r="10" spans="1:11">
      <c r="A10" s="4"/>
      <c r="B10" s="10" t="s">
        <v>5</v>
      </c>
      <c r="C10" s="10" t="s">
        <v>52</v>
      </c>
      <c r="D10" s="11">
        <v>80</v>
      </c>
      <c r="E10" s="11">
        <v>60</v>
      </c>
      <c r="F10" s="11" t="s">
        <v>23</v>
      </c>
      <c r="G10" s="11">
        <v>55</v>
      </c>
      <c r="H10" s="11">
        <v>90</v>
      </c>
      <c r="I10" s="5"/>
    </row>
    <row r="11" spans="1:11">
      <c r="A11" s="4"/>
      <c r="B11" s="10" t="s">
        <v>6</v>
      </c>
      <c r="C11" s="10" t="s">
        <v>52</v>
      </c>
      <c r="D11" s="11">
        <v>35</v>
      </c>
      <c r="E11" s="11" t="s">
        <v>38</v>
      </c>
      <c r="F11" s="11" t="s">
        <v>23</v>
      </c>
      <c r="G11" s="11" t="s">
        <v>38</v>
      </c>
      <c r="H11" s="11" t="s">
        <v>38</v>
      </c>
      <c r="I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15.983975063440369</v>
      </c>
      <c r="E12" s="15">
        <f t="shared" ref="E12:H12" si="0">2*(E10-(5*10^(E9-10)))/(1+(0.94*10^(E9-10)))*10^(6-E9)</f>
        <v>4.76503497354798</v>
      </c>
      <c r="F12" s="15" t="s">
        <v>23</v>
      </c>
      <c r="G12" s="15">
        <f t="shared" si="0"/>
        <v>4.3678655887199183</v>
      </c>
      <c r="H12" s="15">
        <f t="shared" si="0"/>
        <v>5.6742328983659709</v>
      </c>
      <c r="I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-1.5999999999999996</v>
      </c>
      <c r="E13" s="14">
        <v>-2.2000000000000002</v>
      </c>
      <c r="F13" s="14" t="s">
        <v>23</v>
      </c>
      <c r="G13" s="14">
        <v>-2.2000000000000002</v>
      </c>
      <c r="H13" s="14">
        <v>-1.9</v>
      </c>
      <c r="I13" s="5"/>
    </row>
    <row r="14" spans="1:11">
      <c r="A14" s="4"/>
      <c r="B14" s="10" t="s">
        <v>10</v>
      </c>
      <c r="C14" s="10" t="s">
        <v>24</v>
      </c>
      <c r="D14" s="11">
        <v>3.45</v>
      </c>
      <c r="E14" s="11">
        <v>0.77</v>
      </c>
      <c r="F14" s="87">
        <v>1.2</v>
      </c>
      <c r="G14" s="11">
        <v>0.12</v>
      </c>
      <c r="H14" s="11">
        <v>0.23</v>
      </c>
      <c r="I14" s="5"/>
    </row>
    <row r="15" spans="1:11">
      <c r="A15" s="4"/>
      <c r="B15" s="10" t="s">
        <v>11</v>
      </c>
      <c r="C15" s="10" t="s">
        <v>24</v>
      </c>
      <c r="D15" s="11">
        <v>0.09</v>
      </c>
      <c r="E15" s="11" t="s">
        <v>40</v>
      </c>
      <c r="F15" s="11"/>
      <c r="G15" s="11" t="s">
        <v>40</v>
      </c>
      <c r="H15" s="11" t="s">
        <v>40</v>
      </c>
      <c r="I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120</v>
      </c>
      <c r="F16" s="11" t="s">
        <v>23</v>
      </c>
      <c r="G16" s="11">
        <v>110</v>
      </c>
      <c r="H16" s="11">
        <v>150</v>
      </c>
      <c r="I16" s="5"/>
    </row>
    <row r="17" spans="1:11">
      <c r="A17" s="4"/>
      <c r="B17" s="10" t="s">
        <v>15</v>
      </c>
      <c r="C17" s="10" t="s">
        <v>24</v>
      </c>
      <c r="D17" s="11">
        <v>20</v>
      </c>
      <c r="E17" s="11">
        <v>25</v>
      </c>
      <c r="F17" s="11" t="s">
        <v>23</v>
      </c>
      <c r="G17" s="11">
        <v>17</v>
      </c>
      <c r="H17" s="11">
        <v>27</v>
      </c>
      <c r="I17" s="5"/>
    </row>
    <row r="18" spans="1:11">
      <c r="A18" s="4"/>
      <c r="B18" s="10" t="s">
        <v>193</v>
      </c>
      <c r="C18" s="10" t="s">
        <v>194</v>
      </c>
      <c r="D18" s="14">
        <f t="shared" ref="D18:H18" si="1">D19/10</f>
        <v>14.49</v>
      </c>
      <c r="E18" s="14">
        <f t="shared" si="1"/>
        <v>17.55</v>
      </c>
      <c r="F18" s="14" t="s">
        <v>23</v>
      </c>
      <c r="G18" s="14">
        <f t="shared" si="1"/>
        <v>15.830000000000002</v>
      </c>
      <c r="H18" s="14">
        <f t="shared" si="1"/>
        <v>21.4</v>
      </c>
      <c r="I18" s="5"/>
    </row>
    <row r="19" spans="1:11">
      <c r="A19" s="4"/>
      <c r="B19" s="10" t="s">
        <v>193</v>
      </c>
      <c r="C19" s="10" t="s">
        <v>195</v>
      </c>
      <c r="D19" s="15">
        <v>144.9</v>
      </c>
      <c r="E19" s="15">
        <v>175.5</v>
      </c>
      <c r="F19" s="15" t="s">
        <v>23</v>
      </c>
      <c r="G19" s="15">
        <v>158.30000000000001</v>
      </c>
      <c r="H19" s="15">
        <v>214</v>
      </c>
      <c r="I19" s="5"/>
    </row>
    <row r="20" spans="1:11">
      <c r="A20" s="4"/>
      <c r="B20" s="10" t="s">
        <v>18</v>
      </c>
      <c r="C20" s="10" t="s">
        <v>25</v>
      </c>
      <c r="D20" s="87">
        <v>11.57</v>
      </c>
      <c r="E20" s="87">
        <v>3.24</v>
      </c>
      <c r="F20" s="14" t="s">
        <v>23</v>
      </c>
      <c r="G20" s="87">
        <v>0.43</v>
      </c>
      <c r="H20" s="87">
        <v>1.37</v>
      </c>
      <c r="I20" s="5"/>
    </row>
    <row r="21" spans="1:11">
      <c r="A21" s="4"/>
      <c r="B21" s="10" t="s">
        <v>19</v>
      </c>
      <c r="C21" s="10" t="s">
        <v>55</v>
      </c>
      <c r="D21" s="14">
        <v>75.099999999999994</v>
      </c>
      <c r="E21" s="14">
        <v>77.599999999999994</v>
      </c>
      <c r="F21" s="14" t="s">
        <v>23</v>
      </c>
      <c r="G21" s="14">
        <v>91.1</v>
      </c>
      <c r="H21" s="14">
        <v>93.6</v>
      </c>
      <c r="I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 t="s">
        <v>61</v>
      </c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0" t="s">
        <v>45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46</v>
      </c>
      <c r="C25" s="57" t="s">
        <v>137</v>
      </c>
      <c r="D25" s="60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47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48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49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50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51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3"/>
      <c r="D31" s="83"/>
      <c r="E31" s="83"/>
      <c r="F31" s="83"/>
      <c r="G31" s="83"/>
      <c r="H31" s="83"/>
      <c r="I31" s="83"/>
      <c r="J31" s="83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133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60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62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42969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42969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193</v>
      </c>
      <c r="C25" s="10" t="s">
        <v>194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193</v>
      </c>
      <c r="C26" s="10" t="s">
        <v>195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137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137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156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62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Rev2.8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42969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164</v>
      </c>
      <c r="K15" s="5"/>
    </row>
    <row r="16" spans="1:11">
      <c r="A16" s="4"/>
      <c r="B16" s="88" t="s">
        <v>178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 t="s">
        <v>192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98" t="s">
        <v>135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202</v>
      </c>
      <c r="F3" s="8"/>
      <c r="G3" s="8"/>
      <c r="H3" s="9" t="s">
        <v>158</v>
      </c>
      <c r="J3" s="69" t="s">
        <v>204</v>
      </c>
    </row>
    <row r="4" spans="1:11" ht="15.75">
      <c r="B4" s="3" t="s">
        <v>203</v>
      </c>
      <c r="F4" s="8"/>
      <c r="G4" s="8"/>
      <c r="H4" s="9" t="s">
        <v>56</v>
      </c>
      <c r="J4" s="70">
        <v>42964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160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160</v>
      </c>
      <c r="I13" s="100"/>
      <c r="J13" s="101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160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9" t="s">
        <v>70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9" t="s">
        <v>160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193</v>
      </c>
      <c r="C24" s="10" t="s">
        <v>194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193</v>
      </c>
      <c r="C25" s="10" t="s">
        <v>195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74</v>
      </c>
      <c r="F29" s="11">
        <v>5</v>
      </c>
      <c r="G29" s="11" t="e">
        <f>VLOOKUP(D29,Lookup!C141:D147,2)</f>
        <v>#N/A</v>
      </c>
      <c r="H29" s="99"/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9" t="s">
        <v>160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150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173</v>
      </c>
      <c r="C38" s="56"/>
      <c r="K38" s="5"/>
    </row>
    <row r="39" spans="1:11">
      <c r="A39" s="4"/>
      <c r="B39" s="56" t="s">
        <v>149</v>
      </c>
      <c r="K39" s="5"/>
    </row>
    <row r="40" spans="1:11">
      <c r="A40" s="4"/>
      <c r="B40" s="56" t="s">
        <v>174</v>
      </c>
      <c r="K40" s="5"/>
    </row>
    <row r="41" spans="1:11">
      <c r="A41" s="4"/>
      <c r="B41" s="56" t="s">
        <v>152</v>
      </c>
      <c r="K41" s="5"/>
    </row>
    <row r="42" spans="1:11">
      <c r="A42" s="4"/>
      <c r="B42" s="56" t="s">
        <v>155</v>
      </c>
      <c r="C42" s="56"/>
      <c r="K42" s="5"/>
    </row>
    <row r="43" spans="1:11">
      <c r="A43" s="4"/>
      <c r="B43" s="82"/>
      <c r="C43" s="82"/>
      <c r="K43" s="5"/>
    </row>
    <row r="44" spans="1:11">
      <c r="A44" s="4"/>
      <c r="B44" s="61" t="s">
        <v>64</v>
      </c>
      <c r="C44" s="62" t="s">
        <v>134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65</v>
      </c>
      <c r="C45" s="98" t="s">
        <v>135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136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62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193</v>
      </c>
      <c r="C23" s="95" t="s">
        <v>198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171</v>
      </c>
      <c r="C25" s="10" t="s">
        <v>172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191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191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191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191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191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191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191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Rev2.8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168</v>
      </c>
      <c r="I9" s="92" t="s">
        <v>169</v>
      </c>
      <c r="J9" s="92" t="s">
        <v>170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193</v>
      </c>
      <c r="C17" s="95" t="s">
        <v>198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171</v>
      </c>
      <c r="C19" s="10" t="s">
        <v>172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137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30C432-D1CB-484E-8007-98070F737FB9}"/>
</file>

<file path=customXml/itemProps2.xml><?xml version="1.0" encoding="utf-8"?>
<ds:datastoreItem xmlns:ds="http://schemas.openxmlformats.org/officeDocument/2006/customXml" ds:itemID="{C9EC607D-BEFD-4FDB-8A42-19E1F92214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T-CHT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2017-07-27T05:28:04Z</cp:lastPrinted>
  <dcterms:created xsi:type="dcterms:W3CDTF">2017-07-10T05:27:40Z</dcterms:created>
  <dcterms:modified xsi:type="dcterms:W3CDTF">2017-08-22T01:32:36Z</dcterms:modified>
</cp:coreProperties>
</file>