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D13" i="9"/>
  <c r="E12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E26" i="1"/>
  <c r="E25" i="1"/>
  <c r="I25" i="1"/>
  <c r="I26" i="1"/>
  <c r="D24" i="4"/>
  <c r="D25" i="4"/>
  <c r="H25" i="1"/>
  <c r="H26" i="1"/>
  <c r="G25" i="1"/>
  <c r="G26" i="1"/>
  <c r="J25" i="1"/>
  <c r="J26" i="1"/>
  <c r="F26" i="1"/>
  <c r="F25" i="1"/>
  <c r="D26" i="1"/>
  <c r="D25" i="1"/>
</calcChain>
</file>

<file path=xl/sharedStrings.xml><?xml version="1.0" encoding="utf-8"?>
<sst xmlns="http://schemas.openxmlformats.org/spreadsheetml/2006/main" count="1128" uniqueCount="210">
  <si>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</si>
  <si>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</si>
  <si>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</si>
  <si>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</si>
  <si>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</si>
  <si>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</si>
  <si>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</si>
  <si>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</si>
  <si>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</si>
  <si>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</si>
  <si>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</si>
  <si>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</si>
  <si>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</si>
  <si>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</si>
  <si>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</si>
  <si>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</si>
  <si>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</si>
  <si>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</si>
  <si>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</si>
  <si>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</si>
  <si>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</si>
  <si>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</si>
  <si>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</si>
  <si>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</si>
  <si>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</si>
  <si>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</si>
  <si>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</si>
  <si>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</si>
  <si>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</si>
  <si>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</si>
  <si>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</si>
  <si>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</si>
  <si>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</si>
  <si>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</si>
  <si>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</si>
  <si>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</si>
  <si>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</si>
  <si>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</si>
  <si>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</si>
  <si>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</si>
  <si>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</si>
  <si>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</si>
  <si>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</si>
  <si>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</si>
  <si>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</si>
  <si>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</si>
  <si>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</si>
  <si>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</si>
  <si>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</si>
  <si>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</si>
  <si>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</si>
  <si>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</si>
  <si>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</si>
  <si>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</si>
  <si>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</si>
  <si>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</si>
  <si>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</si>
  <si>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</si>
  <si>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</si>
  <si>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</si>
  <si>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</si>
  <si>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</si>
  <si>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</si>
  <si>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</si>
  <si>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</si>
  <si>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</si>
  <si>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</si>
  <si>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</si>
  <si>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</si>
  <si>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</si>
  <si>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</si>
  <si>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</si>
  <si>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</si>
  <si>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</si>
  <si>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</si>
  <si>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</si>
  <si>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</si>
  <si>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</si>
  <si>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</si>
  <si>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</si>
  <si>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</si>
  <si>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</si>
  <si>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</si>
  <si>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</si>
  <si>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</si>
  <si>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</si>
  <si>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</si>
  <si>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</si>
  <si>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</si>
  <si>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</si>
  <si>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</si>
  <si>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</si>
  <si>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</si>
  <si>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</si>
  <si>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</si>
  <si>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</si>
  <si>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</si>
  <si>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</si>
  <si>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</si>
  <si>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</si>
  <si>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</si>
  <si>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</si>
  <si>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</si>
  <si>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</si>
  <si>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</si>
  <si>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</si>
  <si>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</si>
  <si>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</si>
  <si>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</si>
  <si>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</si>
  <si>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</si>
  <si>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</si>
  <si>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</si>
  <si>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</si>
  <si>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</si>
  <si>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</si>
  <si>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</si>
  <si>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</si>
  <si>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</si>
  <si>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</si>
  <si>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</si>
  <si>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</si>
  <si>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</si>
  <si>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</si>
  <si>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</si>
  <si>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</si>
  <si>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</si>
  <si>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</si>
  <si>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</si>
  <si>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</si>
  <si>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</si>
  <si>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</si>
  <si>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</si>
  <si>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</si>
  <si>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</si>
  <si>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</si>
  <si>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</si>
  <si>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</si>
  <si>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</si>
  <si>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</si>
  <si>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</si>
  <si>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</si>
  <si>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</si>
  <si>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</si>
  <si>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</si>
  <si>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</si>
  <si>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</si>
  <si>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</si>
  <si>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</si>
  <si>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</si>
  <si>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</si>
  <si>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</si>
  <si>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</si>
  <si>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</si>
  <si>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</si>
  <si>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</si>
  <si>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</si>
  <si>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</si>
  <si>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</si>
  <si>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</si>
  <si>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</si>
  <si>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</si>
  <si>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</si>
  <si>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</si>
  <si>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</si>
  <si>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</si>
  <si>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</si>
  <si>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</si>
  <si>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</si>
  <si>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</si>
  <si>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</si>
  <si>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</si>
  <si>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</si>
  <si>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</si>
  <si>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</si>
  <si>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</si>
  <si>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</si>
  <si>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</si>
  <si>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</si>
  <si>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</si>
  <si>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</si>
  <si>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</si>
  <si>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</si>
  <si>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</si>
  <si>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</si>
  <si>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</si>
  <si>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</si>
  <si>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</si>
  <si>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</si>
  <si>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</si>
  <si>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</si>
  <si>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</si>
  <si>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</si>
  <si>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</si>
  <si>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</si>
  <si>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</si>
  <si>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</si>
  <si>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</si>
  <si>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</si>
  <si>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</si>
  <si>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</si>
  <si>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</si>
  <si>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</si>
  <si>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</si>
  <si>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</si>
  <si>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HYDRAMECH GROUP</t>
  </si>
  <si>
    <t>McCLINTOCK</t>
  </si>
  <si>
    <t>20170928SRT01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</si>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</sst>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28</xdr:row>
      <xdr:rowOff>58614</xdr:rowOff>
    </xdr:from>
    <xdr:to>
      <xdr:col>1</xdr:col>
      <xdr:colOff>1318847</xdr:colOff>
      <xdr:row>29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156</v>
      </c>
      <c r="J3" s="69" t="s">
        <v>204</v>
      </c>
    </row>
    <row r="4" spans="1:11" ht="15.75">
      <c r="B4" s="3" t="s">
        <v>206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9" t="s">
        <v>133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 t="s">
        <v>24</v>
      </c>
      <c r="C39" s="98" t="s">
        <v>134</v>
      </c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 t="s">
        <v>155</v>
      </c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6"/>
      <c r="D3" s="106"/>
      <c r="E3" s="106"/>
      <c r="F3" s="106"/>
      <c r="G3" s="8"/>
      <c r="H3" s="90" t="s">
        <v>156</v>
      </c>
      <c r="I3" s="106"/>
      <c r="J3" s="106"/>
    </row>
    <row r="4" spans="1:11" ht="22.5" customHeight="1">
      <c r="B4" s="90" t="s">
        <v>182</v>
      </c>
      <c r="C4" s="106"/>
      <c r="D4" s="106"/>
      <c r="E4" s="106"/>
      <c r="F4" s="106"/>
      <c r="G4" s="8"/>
      <c r="H4" s="90" t="s">
        <v>56</v>
      </c>
      <c r="I4" s="106"/>
      <c r="J4" s="106"/>
    </row>
    <row r="5" spans="1:11" ht="22.5" customHeight="1">
      <c r="B5" s="90" t="s">
        <v>138</v>
      </c>
      <c r="C5" s="107"/>
      <c r="D5" s="107"/>
      <c r="E5" s="107"/>
      <c r="F5" s="107"/>
      <c r="G5" s="8"/>
      <c r="H5" s="90" t="s">
        <v>180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12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158</v>
      </c>
      <c r="I11" s="101"/>
      <c r="J11" s="10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0" t="s">
        <v>69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0" t="s">
        <v>158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9" t="s">
        <v>133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134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156</v>
      </c>
      <c r="J3" s="69" t="s">
        <v>207</v>
      </c>
    </row>
    <row r="4" spans="1:10" ht="15.75">
      <c r="B4" s="3" t="s">
        <v>206</v>
      </c>
      <c r="F4" s="8"/>
      <c r="G4" s="8"/>
      <c r="H4" s="9" t="s">
        <v>56</v>
      </c>
      <c r="J4" s="70">
        <v>43006</v>
      </c>
    </row>
    <row r="5" spans="1:10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43010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108"/>
      <c r="H7" s="108"/>
      <c r="I7" s="108"/>
      <c r="J7" s="5"/>
    </row>
    <row r="8" spans="1:10">
      <c r="A8" s="4"/>
      <c r="B8" s="71" t="s">
        <v>1</v>
      </c>
      <c r="C8" s="72" t="s">
        <v>2</v>
      </c>
      <c r="D8" s="72" t="s">
        <v>136</v>
      </c>
      <c r="E8" s="72" t="s">
        <v>22</v>
      </c>
      <c r="F8" s="72" t="s">
        <v>28</v>
      </c>
      <c r="G8" s="109"/>
      <c r="H8" s="109"/>
      <c r="I8" s="109"/>
      <c r="J8" s="5"/>
    </row>
    <row r="9" spans="1:10">
      <c r="A9" s="4"/>
      <c r="B9" s="10" t="s">
        <v>3</v>
      </c>
      <c r="C9" s="11" t="s">
        <v>23</v>
      </c>
      <c r="D9" s="14">
        <v>7.1</v>
      </c>
      <c r="E9" s="14">
        <v>7.5</v>
      </c>
      <c r="F9" s="14">
        <v>7.2</v>
      </c>
      <c r="G9" s="110"/>
      <c r="H9" s="110"/>
      <c r="I9" s="110"/>
      <c r="J9" s="5"/>
    </row>
    <row r="10" spans="1:10">
      <c r="A10" s="4"/>
      <c r="B10" s="10" t="s">
        <v>5</v>
      </c>
      <c r="C10" s="10" t="s">
        <v>52</v>
      </c>
      <c r="D10" s="11">
        <v>180</v>
      </c>
      <c r="E10" s="11">
        <v>150</v>
      </c>
      <c r="F10" s="11">
        <v>25</v>
      </c>
      <c r="G10" s="108"/>
      <c r="H10" s="108"/>
      <c r="I10" s="108"/>
      <c r="J10" s="5"/>
    </row>
    <row r="11" spans="1:10">
      <c r="A11" s="4"/>
      <c r="B11" s="10" t="s">
        <v>6</v>
      </c>
      <c r="C11" s="10" t="s">
        <v>52</v>
      </c>
      <c r="D11" s="11">
        <v>90</v>
      </c>
      <c r="E11" s="11" t="s">
        <v>38</v>
      </c>
      <c r="F11" s="11" t="s">
        <v>38</v>
      </c>
      <c r="G11" s="108"/>
      <c r="H11" s="108"/>
      <c r="I11" s="108"/>
      <c r="J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28.56101763064515</v>
      </c>
      <c r="E12" s="15">
        <f t="shared" ref="E12" si="0">2*(E10-(5*10^(E9-10)))/(1+(0.94*10^(E9-10)))*10^(6-E9)</f>
        <v>9.4577195214558269</v>
      </c>
      <c r="F12" s="15" t="s">
        <v>38</v>
      </c>
      <c r="G12" s="111"/>
      <c r="H12" s="111"/>
      <c r="I12" s="111"/>
      <c r="J12" s="5"/>
    </row>
    <row r="13" spans="1:10">
      <c r="A13" s="4"/>
      <c r="B13" s="10" t="s">
        <v>17</v>
      </c>
      <c r="C13" s="11" t="s">
        <v>23</v>
      </c>
      <c r="D13" s="14">
        <f>+D9+0.5+VLOOKUP(D10,LSI!$F$2:$G$25,2)+VLOOKUP(D11,LSI!$H$2:$I$25,2)-12.1</f>
        <v>-0.79999999999999893</v>
      </c>
      <c r="E13" s="14">
        <v>-1.5999999999999996</v>
      </c>
      <c r="F13" s="14">
        <v>-2.7000000000000011</v>
      </c>
      <c r="G13" s="110"/>
      <c r="H13" s="110"/>
      <c r="I13" s="110"/>
      <c r="J13" s="5"/>
    </row>
    <row r="14" spans="1:10">
      <c r="A14" s="4"/>
      <c r="B14" s="10" t="s">
        <v>10</v>
      </c>
      <c r="C14" s="10" t="s">
        <v>24</v>
      </c>
      <c r="D14" s="11">
        <v>1.04</v>
      </c>
      <c r="E14" s="11">
        <v>0.12</v>
      </c>
      <c r="F14" s="11" t="s">
        <v>40</v>
      </c>
      <c r="G14" s="108"/>
      <c r="H14" s="108"/>
      <c r="I14" s="108"/>
      <c r="J14" s="5"/>
    </row>
    <row r="15" spans="1:10">
      <c r="A15" s="4"/>
      <c r="B15" s="10" t="s">
        <v>11</v>
      </c>
      <c r="C15" s="10" t="s">
        <v>24</v>
      </c>
      <c r="D15" s="11">
        <v>0.2</v>
      </c>
      <c r="E15" s="11" t="s">
        <v>40</v>
      </c>
      <c r="F15" s="11" t="s">
        <v>40</v>
      </c>
      <c r="G15" s="108"/>
      <c r="H15" s="108"/>
      <c r="I15" s="108"/>
      <c r="J15" s="5"/>
    </row>
    <row r="16" spans="1:10">
      <c r="A16" s="4"/>
      <c r="B16" s="10" t="s">
        <v>4</v>
      </c>
      <c r="C16" s="10" t="s">
        <v>24</v>
      </c>
      <c r="D16" s="11">
        <v>250</v>
      </c>
      <c r="E16" s="11">
        <v>250</v>
      </c>
      <c r="F16" s="11">
        <v>300</v>
      </c>
      <c r="G16" s="108"/>
      <c r="H16" s="108"/>
      <c r="I16" s="108"/>
      <c r="J16" s="5"/>
    </row>
    <row r="17" spans="1:11">
      <c r="A17" s="4"/>
      <c r="B17" s="10" t="s">
        <v>15</v>
      </c>
      <c r="C17" s="10" t="s">
        <v>24</v>
      </c>
      <c r="D17" s="11">
        <v>34</v>
      </c>
      <c r="E17" s="11">
        <v>41</v>
      </c>
      <c r="F17" s="11">
        <v>150</v>
      </c>
      <c r="G17" s="108"/>
      <c r="H17" s="108"/>
      <c r="I17" s="108"/>
      <c r="J17" s="5"/>
    </row>
    <row r="18" spans="1:11">
      <c r="A18" s="4"/>
      <c r="B18" s="10" t="s">
        <v>189</v>
      </c>
      <c r="C18" s="10" t="s">
        <v>190</v>
      </c>
      <c r="D18" s="14">
        <f t="shared" ref="D18:F18" si="1">D19/10</f>
        <v>35.200000000000003</v>
      </c>
      <c r="E18" s="14">
        <f t="shared" si="1"/>
        <v>35.6</v>
      </c>
      <c r="F18" s="14">
        <f t="shared" si="1"/>
        <v>41.8</v>
      </c>
      <c r="G18" s="110"/>
      <c r="H18" s="110"/>
      <c r="I18" s="110"/>
      <c r="J18" s="5"/>
    </row>
    <row r="19" spans="1:11">
      <c r="A19" s="4"/>
      <c r="B19" s="10" t="s">
        <v>189</v>
      </c>
      <c r="C19" s="10" t="s">
        <v>191</v>
      </c>
      <c r="D19" s="15">
        <v>352</v>
      </c>
      <c r="E19" s="15">
        <v>356</v>
      </c>
      <c r="F19" s="15">
        <v>418</v>
      </c>
      <c r="G19" s="111"/>
      <c r="H19" s="111"/>
      <c r="I19" s="111"/>
      <c r="J19" s="5"/>
    </row>
    <row r="20" spans="1:11">
      <c r="A20" s="4"/>
      <c r="B20" s="10" t="s">
        <v>18</v>
      </c>
      <c r="C20" s="10" t="s">
        <v>25</v>
      </c>
      <c r="D20" s="14">
        <v>3.44</v>
      </c>
      <c r="E20" s="14" t="s">
        <v>41</v>
      </c>
      <c r="F20" s="14">
        <v>0.54</v>
      </c>
      <c r="G20" s="110"/>
      <c r="H20" s="110"/>
      <c r="I20" s="110"/>
      <c r="J20" s="5"/>
    </row>
    <row r="21" spans="1:11">
      <c r="A21" s="4"/>
      <c r="B21" s="10" t="s">
        <v>168</v>
      </c>
      <c r="C21" s="10" t="s">
        <v>169</v>
      </c>
      <c r="E21" s="11" t="s">
        <v>38</v>
      </c>
      <c r="F21" s="11" t="s">
        <v>38</v>
      </c>
      <c r="G21" s="108"/>
      <c r="H21" s="108"/>
      <c r="I21" s="108"/>
      <c r="J21" s="5"/>
    </row>
    <row r="22" spans="1:11">
      <c r="A22" s="4"/>
      <c r="B22" s="10" t="s">
        <v>19</v>
      </c>
      <c r="C22" s="10" t="s">
        <v>55</v>
      </c>
      <c r="D22" s="14">
        <v>85</v>
      </c>
      <c r="E22" s="14">
        <v>82.2</v>
      </c>
      <c r="F22" s="14">
        <v>98.3</v>
      </c>
      <c r="G22" s="110"/>
      <c r="H22" s="110"/>
      <c r="I22" s="110"/>
      <c r="J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131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60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154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9" t="s">
        <v>133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0" t="s">
        <v>203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158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9" t="s">
        <v>133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98" t="s">
        <v>134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927004-D666-4226-8969-B176153CF7EF}"/>
</file>

<file path=customXml/itemProps2.xml><?xml version="1.0" encoding="utf-8"?>
<ds:datastoreItem xmlns:ds="http://schemas.openxmlformats.org/officeDocument/2006/customXml" ds:itemID="{10870DAF-E33A-40B1-986A-2D35CCFAEF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2017-10-01T19:54:51Z</cp:lastPrinted>
  <dcterms:created xsi:type="dcterms:W3CDTF">2017-07-10T05:27:40Z</dcterms:created>
  <dcterms:modified xsi:type="dcterms:W3CDTF">2017-10-01T20:09:27Z</dcterms:modified>
</cp:coreProperties>
</file>