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D13" i="9"/>
  <c r="E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26" i="1"/>
  <c r="G25" i="1"/>
  <c r="I25" i="1"/>
  <c r="I26" i="1"/>
  <c r="D24" i="4"/>
  <c r="D25" i="4"/>
  <c r="D25" i="1"/>
  <c r="D26" i="1"/>
  <c r="J25" i="1"/>
  <c r="J26" i="1"/>
  <c r="E25" i="1"/>
  <c r="E26" i="1"/>
  <c r="F26" i="1"/>
  <c r="F25" i="1"/>
  <c r="H26" i="1"/>
  <c r="H25" i="1"/>
</calcChain>
</file>

<file path=xl/sharedStrings.xml><?xml version="1.0" encoding="utf-8"?>
<sst xmlns="http://schemas.openxmlformats.org/spreadsheetml/2006/main" count="1121" uniqueCount="213">
  <si>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</si>
  <si>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</si>
  <si>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</si>
  <si>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</si>
  <si>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</si>
  <si>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</si>
  <si>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</si>
  <si>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</si>
  <si>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</si>
  <si>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</si>
  <si>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</si>
  <si>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</si>
  <si>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</si>
  <si>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</si>
  <si>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</si>
  <si>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</si>
  <si>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</si>
  <si>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</si>
  <si>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</si>
  <si>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</si>
  <si>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</si>
  <si>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</si>
  <si>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</si>
  <si>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</si>
  <si>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</si>
  <si>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</si>
  <si>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</si>
  <si>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</si>
  <si>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</si>
  <si>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</si>
  <si>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</si>
  <si>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</si>
  <si>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</si>
  <si>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</si>
  <si>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</si>
  <si>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</si>
  <si>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</si>
  <si>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</si>
  <si>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</si>
  <si>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</si>
  <si>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</si>
  <si>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</si>
  <si>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</si>
  <si>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</si>
  <si>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</si>
  <si>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</si>
  <si>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</si>
  <si>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</si>
  <si>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</si>
  <si>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</si>
  <si>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</si>
  <si>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</si>
  <si>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</si>
  <si>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</si>
  <si>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</si>
  <si>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</si>
  <si>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</si>
  <si>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</si>
  <si>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</si>
  <si>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</si>
  <si>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</si>
  <si>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</si>
  <si>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</si>
  <si>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</si>
  <si>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</si>
  <si>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</si>
  <si>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</si>
  <si>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</si>
  <si>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</si>
  <si>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</si>
  <si>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</si>
  <si>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</si>
  <si>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</si>
  <si>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</si>
  <si>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</si>
  <si>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</si>
  <si>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</si>
  <si>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</si>
  <si>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</si>
  <si>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</si>
  <si>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</si>
  <si>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</si>
  <si>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</si>
  <si>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</si>
  <si>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</si>
  <si>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</si>
  <si>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</si>
  <si>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</si>
  <si>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</si>
  <si>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</si>
  <si>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</si>
  <si>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</si>
  <si>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</si>
  <si>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</si>
  <si>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</si>
  <si>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</si>
  <si>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</si>
  <si>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</si>
  <si>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</si>
  <si>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</si>
  <si>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</si>
  <si>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</si>
  <si>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</si>
  <si>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</si>
  <si>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</si>
  <si>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</si>
  <si>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</si>
  <si>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</si>
  <si>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</si>
  <si>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</si>
  <si>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</si>
  <si>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</si>
  <si>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</si>
  <si>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</si>
  <si>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</si>
  <si>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</si>
  <si>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</si>
  <si>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</si>
  <si>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</si>
  <si>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</si>
  <si>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</si>
  <si>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</si>
  <si>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</si>
  <si>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</si>
  <si>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</si>
  <si>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</si>
  <si>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</si>
  <si>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</si>
  <si>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</si>
  <si>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</si>
  <si>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</si>
  <si>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</si>
  <si>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</si>
  <si>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</si>
  <si>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</si>
  <si>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</si>
  <si>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</si>
  <si>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</si>
  <si>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</si>
  <si>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</si>
  <si>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</si>
  <si>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</si>
  <si>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</si>
  <si>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</si>
  <si>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</si>
  <si>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</si>
  <si>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</si>
  <si>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</si>
  <si>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</si>
  <si>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</si>
  <si>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</si>
  <si>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</si>
  <si>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</si>
  <si>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</si>
  <si>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</si>
  <si>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</si>
  <si>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</si>
  <si>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</si>
  <si>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</si>
  <si>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</si>
  <si>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</si>
  <si>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</si>
  <si>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</si>
  <si>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</si>
  <si>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</si>
  <si>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</si>
  <si>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</si>
  <si>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</si>
  <si>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</si>
  <si>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</si>
  <si>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</si>
  <si>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</si>
  <si>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</si>
  <si>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</si>
  <si>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</si>
  <si>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</si>
  <si>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</si>
  <si>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</si>
  <si>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</si>
  <si>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</si>
  <si>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</si>
  <si>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</si>
  <si>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</si>
  <si>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</si>
  <si>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</si>
  <si>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</si>
  <si>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</si>
  <si>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</si>
  <si>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</si>
  <si>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</si>
  <si>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</si>
  <si>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</si>
  <si>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</si>
  <si>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</si>
  <si>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</si>
  <si>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</si>
  <si>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</si>
  <si>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</si>
  <si>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</si>
  <si>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</si>
  <si>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</si>
  <si>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</si>
  <si>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</si>
  <si>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</si>
  <si>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</si>
  <si>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BORE</t>
  </si>
  <si>
    <t xml:space="preserve">PUMP </t>
  </si>
  <si>
    <t>SOFTENER</t>
  </si>
  <si>
    <t xml:space="preserve">The sample was clear with some significant sediment </t>
  </si>
  <si>
    <t xml:space="preserve">The sample was slightly discoloured with no significant sediment </t>
  </si>
  <si>
    <t xml:space="preserve">ORDISH &amp; STEVENS </t>
  </si>
  <si>
    <t>GEOFF BREWER</t>
  </si>
  <si>
    <t>20171009SRT01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</si>
</sst>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58614</xdr:rowOff>
    </xdr:from>
    <xdr:to>
      <xdr:col>1</xdr:col>
      <xdr:colOff>1318847</xdr:colOff>
      <xdr:row>29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topLeftCell="A4" zoomScale="130" zoomScaleNormal="110" zoomScalePageLayoutView="130" workbookViewId="0">
      <selection activeCell="B14" sqref="B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99" t="s">
        <v>133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 t="s">
        <v>24</v>
      </c>
      <c r="C39" s="98" t="s">
        <v>134</v>
      </c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 t="s">
        <v>155</v>
      </c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06"/>
      <c r="D3" s="106"/>
      <c r="E3" s="106"/>
      <c r="F3" s="106"/>
      <c r="G3" s="8"/>
      <c r="H3" s="90" t="s">
        <v>156</v>
      </c>
      <c r="I3" s="106"/>
      <c r="J3" s="106"/>
    </row>
    <row r="4" spans="1:11" ht="22.5" customHeight="1">
      <c r="B4" s="90" t="s">
        <v>182</v>
      </c>
      <c r="C4" s="106"/>
      <c r="D4" s="106"/>
      <c r="E4" s="106"/>
      <c r="F4" s="106"/>
      <c r="G4" s="8"/>
      <c r="H4" s="90" t="s">
        <v>56</v>
      </c>
      <c r="I4" s="106"/>
      <c r="J4" s="106"/>
    </row>
    <row r="5" spans="1:11" ht="22.5" customHeight="1">
      <c r="B5" s="90" t="s">
        <v>138</v>
      </c>
      <c r="C5" s="107"/>
      <c r="D5" s="107"/>
      <c r="E5" s="107"/>
      <c r="F5" s="107"/>
      <c r="G5" s="8"/>
      <c r="H5" s="90" t="s">
        <v>180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158</v>
      </c>
      <c r="I11" s="101"/>
      <c r="J11" s="10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0" t="s">
        <v>69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0" t="s">
        <v>158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99" t="s">
        <v>133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98" t="s">
        <v>134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210</v>
      </c>
      <c r="F3" s="8"/>
      <c r="G3" s="8"/>
      <c r="H3" s="9" t="s">
        <v>156</v>
      </c>
      <c r="J3" s="69" t="s">
        <v>212</v>
      </c>
    </row>
    <row r="4" spans="1:11" ht="15.75">
      <c r="B4" s="3" t="s">
        <v>211</v>
      </c>
      <c r="F4" s="8"/>
      <c r="G4" s="8"/>
      <c r="H4" s="9" t="s">
        <v>56</v>
      </c>
      <c r="J4" s="70">
        <v>43017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205</v>
      </c>
      <c r="E8" s="72" t="s">
        <v>206</v>
      </c>
      <c r="F8" s="72" t="s">
        <v>207</v>
      </c>
      <c r="G8" s="109"/>
      <c r="H8" s="109"/>
      <c r="I8" s="109"/>
      <c r="J8" s="109"/>
      <c r="K8" s="5"/>
    </row>
    <row r="9" spans="1:11">
      <c r="A9" s="4"/>
      <c r="B9" s="10" t="s">
        <v>3</v>
      </c>
      <c r="C9" s="11" t="s">
        <v>23</v>
      </c>
      <c r="D9" s="14">
        <v>7</v>
      </c>
      <c r="E9" s="14">
        <v>6.6</v>
      </c>
      <c r="F9" s="14">
        <v>7.1</v>
      </c>
      <c r="G9" s="108"/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110</v>
      </c>
      <c r="E10" s="11">
        <v>90</v>
      </c>
      <c r="F10" s="11">
        <v>115</v>
      </c>
      <c r="G10" s="68"/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100</v>
      </c>
      <c r="E11" s="11">
        <v>105</v>
      </c>
      <c r="F11" s="11" t="s">
        <v>38</v>
      </c>
      <c r="G11" s="68"/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21.978340360061548</v>
      </c>
      <c r="E12" s="15">
        <f t="shared" ref="E12:J12" si="0">2*(E10-(5*10^(E9-10)))/(1+(0.94*10^(E9-10)))*10^(6-E9)</f>
        <v>45.196042470699538</v>
      </c>
      <c r="F12" s="15">
        <v>18.246956135297864</v>
      </c>
      <c r="G12" s="67"/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-1</v>
      </c>
      <c r="E13" s="14">
        <f>+E9+0.5+VLOOKUP(E10,LSI!$F$2:$G$25,2)+VLOOKUP(E11,LSI!$H$2:$I$25,2)-12.1</f>
        <v>-1.5</v>
      </c>
      <c r="F13" s="14">
        <v>-2.2000000000000011</v>
      </c>
      <c r="G13" s="108"/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1.32</v>
      </c>
      <c r="E14" s="11">
        <v>1.42</v>
      </c>
      <c r="F14" s="11">
        <v>1.8</v>
      </c>
      <c r="G14" s="68"/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0.3</v>
      </c>
      <c r="F15" s="11">
        <v>0.08</v>
      </c>
      <c r="G15" s="68"/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290</v>
      </c>
      <c r="E16" s="11">
        <v>280</v>
      </c>
      <c r="F16" s="11">
        <v>300</v>
      </c>
      <c r="G16" s="68"/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25</v>
      </c>
      <c r="E17" s="11">
        <v>51</v>
      </c>
      <c r="F17" s="11">
        <v>34</v>
      </c>
      <c r="G17" s="68"/>
      <c r="H17" s="68"/>
      <c r="I17" s="68"/>
      <c r="J17" s="68"/>
      <c r="K17" s="5"/>
    </row>
    <row r="18" spans="1:11">
      <c r="A18" s="4"/>
      <c r="B18" s="10" t="s">
        <v>189</v>
      </c>
      <c r="C18" s="10" t="s">
        <v>190</v>
      </c>
      <c r="D18" s="14">
        <f t="shared" ref="D18:J18" si="1">D19/10</f>
        <v>40.700000000000003</v>
      </c>
      <c r="E18" s="14">
        <f t="shared" si="1"/>
        <v>39.6</v>
      </c>
      <c r="F18" s="14">
        <f t="shared" si="1"/>
        <v>42.2</v>
      </c>
      <c r="G18" s="108"/>
      <c r="H18" s="108"/>
      <c r="I18" s="108"/>
      <c r="J18" s="108"/>
      <c r="K18" s="5"/>
    </row>
    <row r="19" spans="1:11">
      <c r="A19" s="4"/>
      <c r="B19" s="10" t="s">
        <v>189</v>
      </c>
      <c r="C19" s="10" t="s">
        <v>191</v>
      </c>
      <c r="D19" s="15">
        <v>407</v>
      </c>
      <c r="E19" s="15">
        <v>396</v>
      </c>
      <c r="F19" s="15">
        <v>422</v>
      </c>
      <c r="G19" s="67"/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6.13</v>
      </c>
      <c r="E20" s="14">
        <v>27.1</v>
      </c>
      <c r="F20" s="14">
        <v>15.29</v>
      </c>
      <c r="G20" s="108"/>
      <c r="H20" s="108"/>
      <c r="I20" s="108"/>
      <c r="J20" s="108"/>
      <c r="K20" s="5"/>
    </row>
    <row r="21" spans="1:11">
      <c r="A21" s="4"/>
      <c r="B21" s="10" t="s">
        <v>168</v>
      </c>
      <c r="C21" s="10" t="s">
        <v>169</v>
      </c>
      <c r="D21" s="11">
        <v>10</v>
      </c>
      <c r="E21" s="11" t="s">
        <v>38</v>
      </c>
      <c r="F21" s="11">
        <v>5</v>
      </c>
      <c r="G21" s="68"/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73.8</v>
      </c>
      <c r="E22" s="14">
        <v>91.6</v>
      </c>
      <c r="F22" s="14">
        <v>83.3</v>
      </c>
      <c r="G22" s="108"/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131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60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99" t="s">
        <v>133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43018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43018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158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158</v>
      </c>
      <c r="I13" s="101"/>
      <c r="J13" s="102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158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0" t="s">
        <v>69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0" t="s">
        <v>158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0" t="s">
        <v>203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0" t="s">
        <v>158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99" t="s">
        <v>133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98" t="s">
        <v>134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06"/>
      <c r="D4" s="106"/>
      <c r="E4" s="106"/>
      <c r="F4" s="106"/>
      <c r="G4" s="8"/>
      <c r="H4" s="90" t="s">
        <v>156</v>
      </c>
      <c r="I4" s="106"/>
      <c r="J4" s="106"/>
    </row>
    <row r="5" spans="1:11" ht="22.5" customHeight="1">
      <c r="B5" s="90" t="s">
        <v>182</v>
      </c>
      <c r="C5" s="106"/>
      <c r="D5" s="106"/>
      <c r="E5" s="106"/>
      <c r="F5" s="106"/>
      <c r="G5" s="8"/>
      <c r="H5" s="90" t="s">
        <v>56</v>
      </c>
      <c r="I5" s="106"/>
      <c r="J5" s="106"/>
    </row>
    <row r="6" spans="1:11" ht="22.5" customHeight="1">
      <c r="B6" s="90" t="s">
        <v>138</v>
      </c>
      <c r="C6" s="107"/>
      <c r="D6" s="107"/>
      <c r="E6" s="107"/>
      <c r="F6" s="107"/>
      <c r="G6" s="8"/>
      <c r="H6" s="90" t="s">
        <v>180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A77A86-9E26-440D-99D6-859BBD10EE57}"/>
</file>

<file path=customXml/itemProps2.xml><?xml version="1.0" encoding="utf-8"?>
<ds:datastoreItem xmlns:ds="http://schemas.openxmlformats.org/officeDocument/2006/customXml" ds:itemID="{22B2608C-ABED-42A1-84CB-ADD7D1E67D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2017-10-10T02:33:08Z</dcterms:modified>
</cp:coreProperties>
</file>