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H13" i="9" l="1"/>
  <c r="G13" i="9"/>
  <c r="E13" i="9"/>
  <c r="D13" i="9"/>
  <c r="H12" i="9"/>
  <c r="G12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H18" i="9"/>
  <c r="G18" i="9"/>
  <c r="F18" i="9"/>
  <c r="E18" i="9"/>
  <c r="D18" i="9"/>
  <c r="D24" i="4"/>
  <c r="D25" i="4"/>
  <c r="D26" i="1"/>
  <c r="D25" i="1"/>
  <c r="I26" i="1"/>
  <c r="I25" i="1"/>
  <c r="H26" i="1"/>
  <c r="H25" i="1"/>
  <c r="J25" i="1"/>
  <c r="J26" i="1"/>
  <c r="F26" i="1"/>
  <c r="F25" i="1"/>
  <c r="G26" i="1"/>
  <c r="G25" i="1"/>
  <c r="E25" i="1"/>
  <c r="E26" i="1"/>
</calcChain>
</file>

<file path=xl/sharedStrings.xml><?xml version="1.0" encoding="utf-8"?>
<sst xmlns="http://schemas.openxmlformats.org/spreadsheetml/2006/main" count="1138" uniqueCount="216">
  <si>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</si>
  <si>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</si>
  <si>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</si>
  <si>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</si>
  <si>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</si>
  <si>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</si>
  <si>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</si>
  <si>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</si>
  <si>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</si>
  <si>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</si>
  <si>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</si>
  <si>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</si>
  <si>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</si>
  <si>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</si>
  <si>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</si>
  <si>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</si>
  <si>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</si>
  <si>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</si>
  <si>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</si>
  <si>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</si>
  <si>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</si>
  <si>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</si>
  <si>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</si>
  <si>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</si>
  <si>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</si>
  <si>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</si>
  <si>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</si>
  <si>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</si>
  <si>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</si>
  <si>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</si>
  <si>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</si>
  <si>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</si>
  <si>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</si>
  <si>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</si>
  <si>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</si>
  <si>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</si>
  <si>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</si>
  <si>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</si>
  <si>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</si>
  <si>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</si>
  <si>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</si>
  <si>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</si>
  <si>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</si>
  <si>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</si>
  <si>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</si>
  <si>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</si>
  <si>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</si>
  <si>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</si>
  <si>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</si>
  <si>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</si>
  <si>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</si>
  <si>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</si>
  <si>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</si>
  <si>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</si>
  <si>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</si>
  <si>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</si>
  <si>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</si>
  <si>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</si>
  <si>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</si>
  <si>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</si>
  <si>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</si>
  <si>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</si>
  <si>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</si>
  <si>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</si>
  <si>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</si>
  <si>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</si>
  <si>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</si>
  <si>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</si>
  <si>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</si>
  <si>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</si>
  <si>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</si>
  <si>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</si>
  <si>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</si>
  <si>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</si>
  <si>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</si>
  <si>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</si>
  <si>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</si>
  <si>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</si>
  <si>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</si>
  <si>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</si>
  <si>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</si>
  <si>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</si>
  <si>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</si>
  <si>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</si>
  <si>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</si>
  <si>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</si>
  <si>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</si>
  <si>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</si>
  <si>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</si>
  <si>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</si>
  <si>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</si>
  <si>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</si>
  <si>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</si>
  <si>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</si>
  <si>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</si>
  <si>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</si>
  <si>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</si>
  <si>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</si>
  <si>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</si>
  <si>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</si>
  <si>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</si>
  <si>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</si>
  <si>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</si>
  <si>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</si>
  <si>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</si>
  <si>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</si>
  <si>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</si>
  <si>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</si>
  <si>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</si>
  <si>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</si>
  <si>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</si>
  <si>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</si>
  <si>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</si>
  <si>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</si>
  <si>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</si>
  <si>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</si>
  <si>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</si>
  <si>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</si>
  <si>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</si>
  <si>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</si>
  <si>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</si>
  <si>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</si>
  <si>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</si>
  <si>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</si>
  <si>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</si>
  <si>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</si>
  <si>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</si>
  <si>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</si>
  <si>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</si>
  <si>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</si>
  <si>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</si>
  <si>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</si>
  <si>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</si>
  <si>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</si>
  <si>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</si>
  <si>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</si>
  <si>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</si>
  <si>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</si>
  <si>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</si>
  <si>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</si>
  <si>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</si>
  <si>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</si>
  <si>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</si>
  <si>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</si>
  <si>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</si>
  <si>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</si>
  <si>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</si>
  <si>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</si>
  <si>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</si>
  <si>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</si>
  <si>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</si>
  <si>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</si>
  <si>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</si>
  <si>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</si>
  <si>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</si>
  <si>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</si>
  <si>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</si>
  <si>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</si>
  <si>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</si>
  <si>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</si>
  <si>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</si>
  <si>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</si>
  <si>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</si>
  <si>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</si>
  <si>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</si>
  <si>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</si>
  <si>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</si>
  <si>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</si>
  <si>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</si>
  <si>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</si>
  <si>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</si>
  <si>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</si>
  <si>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</si>
  <si>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</si>
  <si>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</si>
  <si>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</si>
  <si>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</si>
  <si>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</si>
  <si>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</si>
  <si>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</si>
  <si>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</si>
  <si>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</si>
  <si>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</si>
  <si>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</si>
  <si>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</si>
  <si>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</si>
  <si>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</si>
  <si>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</si>
  <si>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</si>
  <si>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</si>
  <si>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</si>
  <si>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</si>
  <si>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</si>
  <si>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</si>
  <si>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</si>
  <si>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</si>
  <si>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</si>
  <si>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</si>
  <si>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</si>
  <si>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</si>
  <si>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</si>
  <si>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</si>
  <si>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</si>
  <si>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</si>
  <si>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</si>
  <si>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PUMP &amp; ENGINEERING</t>
  </si>
  <si>
    <t>VERISSIMO</t>
  </si>
  <si>
    <t>20171110SRT03</t>
  </si>
  <si>
    <t>SOFTENER</t>
  </si>
  <si>
    <t>HOUSE</t>
  </si>
  <si>
    <t>KETTLE</t>
  </si>
  <si>
    <t>&gt;0.1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</si>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</sst>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44" sqref="B4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topLeftCell="A16" zoomScale="130" zoomScaleNormal="110" zoomScalePageLayoutView="130" workbookViewId="0">
      <selection activeCell="E31" sqref="E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43049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208</v>
      </c>
      <c r="G8" s="72" t="s">
        <v>209</v>
      </c>
      <c r="H8" s="72" t="s">
        <v>210</v>
      </c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7.2</v>
      </c>
      <c r="F9" s="14">
        <v>7.6</v>
      </c>
      <c r="G9" s="14">
        <v>7.4</v>
      </c>
      <c r="H9" s="14">
        <v>8.6999999999999993</v>
      </c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255</v>
      </c>
      <c r="E10" s="11">
        <v>250</v>
      </c>
      <c r="F10" s="11">
        <v>235</v>
      </c>
      <c r="G10" s="11">
        <v>190</v>
      </c>
      <c r="H10" s="11">
        <v>115</v>
      </c>
      <c r="I10" s="110"/>
      <c r="J10" s="110"/>
      <c r="K10" s="5"/>
    </row>
    <row r="11" spans="1:11">
      <c r="A11" s="4"/>
      <c r="B11" s="10" t="s">
        <v>6</v>
      </c>
      <c r="C11" s="10" t="s">
        <v>52</v>
      </c>
      <c r="D11" s="11">
        <v>285</v>
      </c>
      <c r="E11" s="11">
        <v>225</v>
      </c>
      <c r="F11" s="11" t="s">
        <v>38</v>
      </c>
      <c r="G11" s="11">
        <v>160</v>
      </c>
      <c r="H11" s="11">
        <v>90</v>
      </c>
      <c r="I11" s="110"/>
      <c r="J11" s="110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40.461857817584324</v>
      </c>
      <c r="E12" s="15">
        <f t="shared" ref="E12:H12" si="0">2*(E10-(5*10^(E9-10)))/(1+(0.94*10^(E9-10)))*10^(6-E9)</f>
        <v>31.499938628012831</v>
      </c>
      <c r="F12" s="15">
        <v>11.760854670678428</v>
      </c>
      <c r="G12" s="15">
        <f t="shared" si="0"/>
        <v>15.091438979077584</v>
      </c>
      <c r="H12" s="15">
        <f t="shared" si="0"/>
        <v>0.43730805050761901</v>
      </c>
      <c r="I12" s="111"/>
      <c r="J12" s="111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-9.9999999999999645E-2</v>
      </c>
      <c r="E13" s="14">
        <f>+E9+0.5+VLOOKUP(E10,[1]LSI!$F$2:$G$25,2)+VLOOKUP(E11,[1]LSI!$H$2:$I$25,2)-12.1</f>
        <v>-9.9999999999999645E-2</v>
      </c>
      <c r="F13" s="14">
        <v>-1.4000000000000004</v>
      </c>
      <c r="G13" s="14">
        <f>+G9+0.5+VLOOKUP(G10,[1]LSI!$F$2:$G$25,2)+VLOOKUP(G11,[1]LSI!$H$2:$I$25,2)-12.1</f>
        <v>-0.19999999999999751</v>
      </c>
      <c r="H13" s="14">
        <f>+H9+0.5+VLOOKUP(H10,[1]LSI!$F$2:$G$25,2)+VLOOKUP(H11,[1]LSI!$H$2:$I$25,2)-12.1</f>
        <v>0.59999999999999964</v>
      </c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3.05</v>
      </c>
      <c r="E14" s="11">
        <v>1.58</v>
      </c>
      <c r="F14" s="11">
        <v>0.06</v>
      </c>
      <c r="G14" s="11">
        <v>0.01</v>
      </c>
      <c r="H14" s="11" t="s">
        <v>40</v>
      </c>
      <c r="I14" s="110"/>
      <c r="J14" s="110"/>
      <c r="K14" s="5"/>
    </row>
    <row r="15" spans="1:11">
      <c r="A15" s="4"/>
      <c r="B15" s="10" t="s">
        <v>11</v>
      </c>
      <c r="C15" s="10" t="s">
        <v>24</v>
      </c>
      <c r="D15" s="11" t="s">
        <v>211</v>
      </c>
      <c r="E15" s="11" t="s">
        <v>211</v>
      </c>
      <c r="F15" s="11" t="s">
        <v>40</v>
      </c>
      <c r="G15" s="11" t="s">
        <v>40</v>
      </c>
      <c r="H15" s="11" t="s">
        <v>40</v>
      </c>
      <c r="I15" s="110"/>
      <c r="J15" s="110"/>
      <c r="K15" s="5"/>
    </row>
    <row r="16" spans="1:11">
      <c r="A16" s="4"/>
      <c r="B16" s="10" t="s">
        <v>4</v>
      </c>
      <c r="C16" s="10" t="s">
        <v>24</v>
      </c>
      <c r="D16" s="11">
        <v>560</v>
      </c>
      <c r="E16" s="11">
        <v>570</v>
      </c>
      <c r="F16" s="11">
        <v>610</v>
      </c>
      <c r="G16" s="11">
        <v>430</v>
      </c>
      <c r="H16" s="11">
        <v>470</v>
      </c>
      <c r="I16" s="110"/>
      <c r="J16" s="110"/>
      <c r="K16" s="5"/>
    </row>
    <row r="17" spans="1:11">
      <c r="A17" s="4"/>
      <c r="B17" s="10" t="s">
        <v>15</v>
      </c>
      <c r="C17" s="10" t="s">
        <v>24</v>
      </c>
      <c r="D17" s="11">
        <v>37</v>
      </c>
      <c r="E17" s="11">
        <v>49</v>
      </c>
      <c r="F17" s="11">
        <v>36</v>
      </c>
      <c r="G17" s="11">
        <v>34</v>
      </c>
      <c r="H17" s="11">
        <v>41</v>
      </c>
      <c r="I17" s="110"/>
      <c r="J17" s="110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79</v>
      </c>
      <c r="E18" s="14">
        <f t="shared" si="1"/>
        <v>79.8</v>
      </c>
      <c r="F18" s="14">
        <f t="shared" si="1"/>
        <v>86.3</v>
      </c>
      <c r="G18" s="14">
        <f t="shared" si="1"/>
        <v>61</v>
      </c>
      <c r="H18" s="14">
        <f t="shared" si="1"/>
        <v>66.7</v>
      </c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790</v>
      </c>
      <c r="E19" s="15">
        <v>798</v>
      </c>
      <c r="F19" s="15">
        <v>863</v>
      </c>
      <c r="G19" s="15">
        <v>610</v>
      </c>
      <c r="H19" s="15">
        <v>667</v>
      </c>
      <c r="I19" s="111"/>
      <c r="J19" s="111"/>
      <c r="K19" s="5"/>
    </row>
    <row r="20" spans="1:11">
      <c r="A20" s="4"/>
      <c r="B20" s="10" t="s">
        <v>18</v>
      </c>
      <c r="C20" s="10" t="s">
        <v>25</v>
      </c>
      <c r="D20" s="14">
        <v>45.09</v>
      </c>
      <c r="E20" s="14">
        <v>14.68</v>
      </c>
      <c r="F20" s="14" t="s">
        <v>41</v>
      </c>
      <c r="G20" s="14" t="s">
        <v>41</v>
      </c>
      <c r="H20" s="14">
        <v>153</v>
      </c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10"/>
      <c r="J21" s="110"/>
      <c r="K21" s="5"/>
    </row>
    <row r="22" spans="1:11">
      <c r="A22" s="4"/>
      <c r="B22" s="10" t="s">
        <v>19</v>
      </c>
      <c r="C22" s="10" t="s">
        <v>55</v>
      </c>
      <c r="D22" s="14">
        <v>82.6</v>
      </c>
      <c r="E22" s="14">
        <v>90.6</v>
      </c>
      <c r="F22" s="14">
        <v>97.5</v>
      </c>
      <c r="G22" s="14">
        <v>98.9</v>
      </c>
      <c r="H22" s="14">
        <v>91</v>
      </c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212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214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8D4D08-F2C7-47C7-B841-BD35F51F7B65}"/>
</file>

<file path=customXml/itemProps2.xml><?xml version="1.0" encoding="utf-8"?>
<ds:datastoreItem xmlns:ds="http://schemas.openxmlformats.org/officeDocument/2006/customXml" ds:itemID="{FCD64DC6-E049-4686-897F-5D636C960C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2017-11-13T20:31:33Z</cp:lastPrinted>
  <dcterms:created xsi:type="dcterms:W3CDTF">2017-07-10T05:27:40Z</dcterms:created>
  <dcterms:modified xsi:type="dcterms:W3CDTF">2017-11-13T20:32:58Z</dcterms:modified>
</cp:coreProperties>
</file>