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E13" i="9" l="1"/>
  <c r="D13" i="9"/>
  <c r="E12" i="9"/>
  <c r="D12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J18" i="9"/>
  <c r="I18" i="9"/>
  <c r="H18" i="9"/>
  <c r="G18" i="9"/>
  <c r="F18" i="9"/>
  <c r="E18" i="9"/>
  <c r="D18" i="9"/>
  <c r="F25" i="1"/>
  <c r="F26" i="1"/>
  <c r="H26" i="1"/>
  <c r="H25" i="1"/>
  <c r="J25" i="1"/>
  <c r="J26" i="1"/>
  <c r="E26" i="1"/>
  <c r="E25" i="1"/>
  <c r="I25" i="1"/>
  <c r="I26" i="1"/>
  <c r="G25" i="1"/>
  <c r="G26" i="1"/>
  <c r="D25" i="1"/>
  <c r="D26" i="1"/>
  <c r="D24" i="4"/>
  <c r="D25" i="4"/>
</calcChain>
</file>

<file path=xl/sharedStrings.xml><?xml version="1.0" encoding="utf-8"?>
<sst xmlns="http://schemas.openxmlformats.org/spreadsheetml/2006/main" count="1144" uniqueCount="211">
  <si>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</si>
  <si>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</si>
  <si>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</si>
  <si>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</si>
  <si>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</si>
  <si>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</si>
  <si>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</si>
  <si>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</si>
  <si>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</si>
  <si>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</si>
  <si>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</si>
  <si>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</si>
  <si>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</si>
  <si>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</si>
  <si>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</si>
  <si>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</si>
  <si>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</si>
  <si>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</si>
  <si>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</si>
  <si>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</si>
  <si>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</si>
  <si>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</si>
  <si>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</si>
  <si>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</si>
  <si>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</si>
  <si>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</si>
  <si>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</si>
  <si>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</si>
  <si>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</si>
  <si>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</si>
  <si>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</si>
  <si>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</si>
  <si>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</si>
  <si>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</si>
  <si>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</si>
  <si>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</si>
  <si>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</si>
  <si>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</si>
  <si>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</si>
  <si>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</si>
  <si>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</si>
  <si>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</si>
  <si>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</si>
  <si>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</si>
  <si>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</si>
  <si>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</si>
  <si>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</si>
  <si>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</si>
  <si>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</si>
  <si>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</si>
  <si>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</si>
  <si>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</si>
  <si>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</si>
  <si>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</si>
  <si>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</si>
  <si>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</si>
  <si>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</si>
  <si>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</si>
  <si>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</si>
  <si>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</si>
  <si>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</si>
  <si>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</si>
  <si>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</si>
  <si>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</si>
  <si>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</si>
  <si>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</si>
  <si>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</si>
  <si>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</si>
  <si>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</si>
  <si>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</si>
  <si>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</si>
  <si>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</si>
  <si>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</si>
  <si>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</si>
  <si>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</si>
  <si>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</si>
  <si>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</si>
  <si>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</si>
  <si>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</si>
  <si>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</si>
  <si>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</si>
  <si>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</si>
  <si>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</si>
  <si>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</si>
  <si>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</si>
  <si>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</si>
  <si>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</si>
  <si>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</si>
  <si>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</si>
  <si>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</si>
  <si>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</si>
  <si>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</si>
  <si>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</si>
  <si>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</si>
  <si>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</si>
  <si>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</si>
  <si>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</si>
  <si>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</si>
  <si>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</si>
  <si>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</si>
  <si>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</si>
  <si>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</si>
  <si>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</si>
  <si>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</si>
  <si>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</si>
  <si>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</si>
  <si>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</si>
  <si>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</si>
  <si>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</si>
  <si>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</si>
  <si>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</si>
  <si>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</si>
  <si>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</si>
  <si>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</si>
  <si>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</si>
  <si>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</si>
  <si>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</si>
  <si>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</si>
  <si>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</si>
  <si>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</si>
  <si>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</si>
  <si>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</si>
  <si>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</si>
  <si>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</si>
  <si>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</si>
  <si>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</si>
  <si>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</si>
  <si>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</si>
  <si>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</si>
  <si>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</si>
  <si>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</si>
  <si>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</si>
  <si>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</si>
  <si>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</si>
  <si>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</si>
  <si>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</si>
  <si>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</si>
  <si>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</si>
  <si>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</si>
  <si>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</si>
  <si>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</si>
  <si>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</si>
  <si>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</si>
  <si>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</si>
  <si>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</si>
  <si>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</si>
  <si>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</si>
  <si>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</si>
  <si>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</si>
  <si>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</si>
  <si>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</si>
  <si>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</si>
  <si>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</si>
  <si>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</si>
  <si>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</si>
  <si>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</si>
  <si>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</si>
  <si>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</si>
  <si>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</si>
  <si>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</si>
  <si>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</si>
  <si>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</si>
  <si>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</si>
  <si>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</si>
  <si>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</si>
  <si>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</si>
  <si>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</si>
  <si>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</si>
  <si>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</si>
  <si>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</si>
  <si>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</si>
  <si>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</si>
  <si>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</si>
  <si>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</si>
  <si>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</si>
  <si>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</si>
  <si>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</si>
  <si>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</si>
  <si>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</si>
  <si>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</si>
  <si>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</si>
  <si>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</si>
  <si>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</si>
  <si>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</si>
  <si>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</si>
  <si>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</si>
  <si>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</si>
  <si>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</si>
  <si>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</si>
  <si>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</si>
  <si>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</si>
  <si>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</si>
  <si>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</si>
  <si>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</si>
  <si>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</si>
  <si>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</si>
  <si>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</si>
  <si>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</si>
  <si>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</si>
  <si>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</si>
  <si>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</si>
  <si>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</si>
  <si>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</si>
  <si>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</si>
  <si>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NEVILL WEBB &amp; SON</t>
  </si>
  <si>
    <t>LEWIS SHAILER</t>
  </si>
  <si>
    <t>20171113SRT03</t>
  </si>
  <si>
    <t>&gt;0.2</t>
  </si>
  <si>
    <t xml:space="preserve">The sample was slightly discoloured with no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</si>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</sst>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tabSelected="1" view="pageLayout" zoomScale="130" zoomScaleNormal="110" zoomScalePageLayoutView="130" workbookViewId="0">
      <selection activeCell="C34" sqref="C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7.3</v>
      </c>
      <c r="F9" s="14">
        <v>7.4</v>
      </c>
      <c r="G9" s="14">
        <v>6.8</v>
      </c>
      <c r="H9" s="14">
        <v>7.3</v>
      </c>
      <c r="I9" s="14">
        <v>7.5</v>
      </c>
      <c r="J9" s="14">
        <v>6.9</v>
      </c>
      <c r="K9" s="5"/>
    </row>
    <row r="10" spans="1:11">
      <c r="A10" s="4"/>
      <c r="B10" s="10" t="s">
        <v>5</v>
      </c>
      <c r="C10" s="10" t="s">
        <v>52</v>
      </c>
      <c r="D10" s="11">
        <v>330</v>
      </c>
      <c r="E10" s="11">
        <v>320</v>
      </c>
      <c r="F10" s="11">
        <v>320</v>
      </c>
      <c r="G10" s="11">
        <v>105</v>
      </c>
      <c r="H10" s="11">
        <v>320</v>
      </c>
      <c r="I10" s="11">
        <v>320</v>
      </c>
      <c r="J10" s="11">
        <v>115</v>
      </c>
      <c r="K10" s="5"/>
    </row>
    <row r="11" spans="1:11">
      <c r="A11" s="4"/>
      <c r="B11" s="10" t="s">
        <v>6</v>
      </c>
      <c r="C11" s="10" t="s">
        <v>52</v>
      </c>
      <c r="D11" s="11">
        <v>180</v>
      </c>
      <c r="E11" s="11">
        <v>155</v>
      </c>
      <c r="F11" s="11" t="s">
        <v>38</v>
      </c>
      <c r="G11" s="11">
        <v>15</v>
      </c>
      <c r="H11" s="11">
        <v>140</v>
      </c>
      <c r="I11" s="11">
        <v>10</v>
      </c>
      <c r="J11" s="11" t="s">
        <v>38</v>
      </c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26.212181754263312</v>
      </c>
      <c r="E12" s="15">
        <f t="shared" ref="E12:J12" si="0">2*(E10-(5*10^(E9-10)))/(1+(0.94*10^(E9-10)))*10^(6-E9)</f>
        <v>32.01493744583577</v>
      </c>
      <c r="F12" s="15">
        <v>25.417842984607187</v>
      </c>
      <c r="G12" s="15">
        <v>33.262029335284069</v>
      </c>
      <c r="H12" s="15">
        <v>32.01493744583577</v>
      </c>
      <c r="I12" s="15">
        <v>20.177598286877085</v>
      </c>
      <c r="J12" s="15">
        <v>28.932681348306645</v>
      </c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9.9999999999999645E-2</v>
      </c>
      <c r="E13" s="14">
        <f>+E9+0.5+VLOOKUP(E10,[1]LSI!$F$2:$G$25,2)+VLOOKUP(E11,[1]LSI!$H$2:$I$25,2)-12.1</f>
        <v>0</v>
      </c>
      <c r="F13" s="14">
        <v>-1.4000000000000004</v>
      </c>
      <c r="G13" s="14">
        <v>-2.1999999999999993</v>
      </c>
      <c r="H13" s="14">
        <v>-9.9999999999999645E-2</v>
      </c>
      <c r="I13" s="14">
        <v>-1.1999999999999993</v>
      </c>
      <c r="J13" s="14">
        <v>-2.4000000000000004</v>
      </c>
      <c r="K13" s="5"/>
    </row>
    <row r="14" spans="1:11">
      <c r="A14" s="4"/>
      <c r="B14" s="10" t="s">
        <v>10</v>
      </c>
      <c r="C14" s="10" t="s">
        <v>24</v>
      </c>
      <c r="D14" s="11">
        <v>1.76</v>
      </c>
      <c r="E14" s="11">
        <v>1.86</v>
      </c>
      <c r="F14" s="11">
        <v>1.1000000000000001</v>
      </c>
      <c r="G14" s="11">
        <v>0.32</v>
      </c>
      <c r="H14" s="11">
        <v>1.56</v>
      </c>
      <c r="I14" s="11">
        <v>1.56</v>
      </c>
      <c r="J14" s="11">
        <v>0.31</v>
      </c>
      <c r="K14" s="5"/>
    </row>
    <row r="15" spans="1:11">
      <c r="A15" s="4"/>
      <c r="B15" s="10" t="s">
        <v>11</v>
      </c>
      <c r="C15" s="10" t="s">
        <v>24</v>
      </c>
      <c r="D15" s="11" t="s">
        <v>207</v>
      </c>
      <c r="E15" s="11" t="s">
        <v>207</v>
      </c>
      <c r="F15" s="11" t="s">
        <v>40</v>
      </c>
      <c r="G15" s="11">
        <v>0.01</v>
      </c>
      <c r="H15" s="11" t="s">
        <v>207</v>
      </c>
      <c r="I15" s="11">
        <v>0.01</v>
      </c>
      <c r="J15" s="11" t="s">
        <v>40</v>
      </c>
      <c r="K15" s="5"/>
    </row>
    <row r="16" spans="1:11">
      <c r="A16" s="4"/>
      <c r="B16" s="10" t="s">
        <v>4</v>
      </c>
      <c r="C16" s="10" t="s">
        <v>24</v>
      </c>
      <c r="D16" s="11">
        <v>470</v>
      </c>
      <c r="E16" s="11">
        <v>470</v>
      </c>
      <c r="F16" s="11">
        <v>460</v>
      </c>
      <c r="G16" s="11">
        <v>560</v>
      </c>
      <c r="H16" s="11">
        <v>470</v>
      </c>
      <c r="I16" s="11">
        <v>470</v>
      </c>
      <c r="J16" s="11">
        <v>560</v>
      </c>
      <c r="K16" s="5"/>
    </row>
    <row r="17" spans="1:11">
      <c r="A17" s="4"/>
      <c r="B17" s="10" t="s">
        <v>15</v>
      </c>
      <c r="C17" s="10" t="s">
        <v>24</v>
      </c>
      <c r="D17" s="11">
        <v>24</v>
      </c>
      <c r="E17" s="11">
        <v>23</v>
      </c>
      <c r="F17" s="11">
        <v>21</v>
      </c>
      <c r="G17" s="11">
        <v>205</v>
      </c>
      <c r="H17" s="11">
        <v>30</v>
      </c>
      <c r="I17" s="11">
        <v>34</v>
      </c>
      <c r="J17" s="11">
        <v>190</v>
      </c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66.7</v>
      </c>
      <c r="E18" s="14">
        <f t="shared" si="1"/>
        <v>65.8</v>
      </c>
      <c r="F18" s="14">
        <f t="shared" si="1"/>
        <v>64.2</v>
      </c>
      <c r="G18" s="14">
        <f t="shared" si="1"/>
        <v>78.2</v>
      </c>
      <c r="H18" s="14">
        <f t="shared" si="1"/>
        <v>65.099999999999994</v>
      </c>
      <c r="I18" s="14">
        <f t="shared" si="1"/>
        <v>65.5</v>
      </c>
      <c r="J18" s="14">
        <f t="shared" si="1"/>
        <v>78.3</v>
      </c>
      <c r="K18" s="5"/>
    </row>
    <row r="19" spans="1:11">
      <c r="A19" s="4"/>
      <c r="B19" s="10" t="s">
        <v>187</v>
      </c>
      <c r="C19" s="10" t="s">
        <v>189</v>
      </c>
      <c r="D19" s="15">
        <v>667</v>
      </c>
      <c r="E19" s="15">
        <v>658</v>
      </c>
      <c r="F19" s="15">
        <v>642</v>
      </c>
      <c r="G19" s="15">
        <v>782</v>
      </c>
      <c r="H19" s="15">
        <v>651</v>
      </c>
      <c r="I19" s="15">
        <v>655</v>
      </c>
      <c r="J19" s="15">
        <v>783</v>
      </c>
      <c r="K19" s="5"/>
    </row>
    <row r="20" spans="1:11">
      <c r="A20" s="4"/>
      <c r="B20" s="10" t="s">
        <v>18</v>
      </c>
      <c r="C20" s="10" t="s">
        <v>25</v>
      </c>
      <c r="D20" s="14">
        <v>16.47</v>
      </c>
      <c r="E20" s="14">
        <v>19.71</v>
      </c>
      <c r="F20" s="14">
        <v>2.96</v>
      </c>
      <c r="G20" s="14">
        <v>0.71</v>
      </c>
      <c r="H20" s="14">
        <v>16.329999999999998</v>
      </c>
      <c r="I20" s="14">
        <v>10.86</v>
      </c>
      <c r="J20" s="14">
        <v>2.13</v>
      </c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1" t="s">
        <v>38</v>
      </c>
      <c r="J21" s="11" t="s">
        <v>38</v>
      </c>
      <c r="K21" s="5"/>
    </row>
    <row r="22" spans="1:11">
      <c r="A22" s="4"/>
      <c r="B22" s="10" t="s">
        <v>19</v>
      </c>
      <c r="C22" s="10" t="s">
        <v>55</v>
      </c>
      <c r="D22" s="14">
        <v>62.5</v>
      </c>
      <c r="E22" s="14">
        <v>60.4</v>
      </c>
      <c r="F22" s="14">
        <v>48.8</v>
      </c>
      <c r="G22" s="14">
        <v>94.2</v>
      </c>
      <c r="H22" s="14">
        <v>62.7</v>
      </c>
      <c r="I22" s="14">
        <v>50.9</v>
      </c>
      <c r="J22" s="14">
        <v>94.1</v>
      </c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208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210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4F390-4606-428C-B239-7898A7585694}"/>
</file>

<file path=customXml/itemProps2.xml><?xml version="1.0" encoding="utf-8"?>
<ds:datastoreItem xmlns:ds="http://schemas.openxmlformats.org/officeDocument/2006/customXml" ds:itemID="{B119BFF8-A9EB-4C53-8B99-392FD6DEE7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2017-11-13T23:17:53Z</dcterms:modified>
</cp:coreProperties>
</file>