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9" l="1"/>
  <c r="J5" i="17" l="1"/>
  <c r="E13" i="9" l="1"/>
  <c r="D13" i="9"/>
  <c r="E12" i="9"/>
  <c r="D12" i="9"/>
  <c r="J1" i="9"/>
  <c r="D14" i="17" l="1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D13" i="17"/>
  <c r="G13" i="17" s="1"/>
  <c r="D12" i="17"/>
  <c r="G12" i="17" s="1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/>
  <c r="E18" i="9"/>
  <c r="F18" i="9"/>
  <c r="G18" i="9"/>
  <c r="H18" i="9"/>
  <c r="I18" i="9"/>
  <c r="J18" i="9"/>
  <c r="F25" i="1"/>
  <c r="F26" i="1"/>
  <c r="H26" i="1"/>
  <c r="H25" i="1"/>
  <c r="I26" i="1"/>
  <c r="I25" i="1"/>
  <c r="G26" i="1"/>
  <c r="G25" i="1"/>
  <c r="D24" i="4"/>
  <c r="D25" i="4"/>
  <c r="J25" i="1"/>
  <c r="J26" i="1"/>
  <c r="D26" i="1"/>
  <c r="D25" i="1"/>
  <c r="E26" i="1"/>
  <c r="E25" i="1"/>
</calcChain>
</file>

<file path=xl/sharedStrings.xml><?xml version="1.0" encoding="utf-8"?>
<sst xmlns="http://schemas.openxmlformats.org/spreadsheetml/2006/main" count="1151" uniqueCount="208">
  <si>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</si>
  <si>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</si>
  <si>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</si>
  <si>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</si>
  <si>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</si>
  <si>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</si>
  <si>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</si>
  <si>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</si>
  <si>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</si>
  <si>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</si>
  <si>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</si>
  <si>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</si>
  <si>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</si>
  <si>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</si>
  <si>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</si>
  <si>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</si>
  <si>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</si>
  <si>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</si>
  <si>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</si>
  <si>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</si>
  <si>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</si>
  <si>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</si>
  <si>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</si>
  <si>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</si>
  <si>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</si>
  <si>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</si>
  <si>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</si>
  <si>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</si>
  <si>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</si>
  <si>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</si>
  <si>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</si>
  <si>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</si>
  <si>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</si>
  <si>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</si>
  <si>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</si>
  <si>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</si>
  <si>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</si>
  <si>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</si>
  <si>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</si>
  <si>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</si>
  <si>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</si>
  <si>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</si>
  <si>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</si>
  <si>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</si>
  <si>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</si>
  <si>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</si>
  <si>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</si>
  <si>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</si>
  <si>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</si>
  <si>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</si>
  <si>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</si>
  <si>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</si>
  <si>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</si>
  <si>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</si>
  <si>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</si>
  <si>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</si>
  <si>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</si>
  <si>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</si>
  <si>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</si>
  <si>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</si>
  <si>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</si>
  <si>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</si>
  <si>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</si>
  <si>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</si>
  <si>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</si>
  <si>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</si>
  <si>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</si>
  <si>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</si>
  <si>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</si>
  <si>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</si>
  <si>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</si>
  <si>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</si>
  <si>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</si>
  <si>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</si>
  <si>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</si>
  <si>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</si>
  <si>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</si>
  <si>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</si>
  <si>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</si>
  <si>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</si>
  <si>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</si>
  <si>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</si>
  <si>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</si>
  <si>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</si>
  <si>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</si>
  <si>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</si>
  <si>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</si>
  <si>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</si>
  <si>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</si>
  <si>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</si>
  <si>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</si>
  <si>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</si>
  <si>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</si>
  <si>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</si>
  <si>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</si>
  <si>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</si>
  <si>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</si>
  <si>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</si>
  <si>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</si>
  <si>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</si>
  <si>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</si>
  <si>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</si>
  <si>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</si>
  <si>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</si>
  <si>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</si>
  <si>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</si>
  <si>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</si>
  <si>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</si>
  <si>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</si>
  <si>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</si>
  <si>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</si>
  <si>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</si>
  <si>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</si>
  <si>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</si>
  <si>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</si>
  <si>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</si>
  <si>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</si>
  <si>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</si>
  <si>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</si>
  <si>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</si>
  <si>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</si>
  <si>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</si>
  <si>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</si>
  <si>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</si>
  <si>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</si>
  <si>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</si>
  <si>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</si>
  <si>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</si>
  <si>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</si>
  <si>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</si>
  <si>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</si>
  <si>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</si>
  <si>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</si>
  <si>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</si>
  <si>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</si>
  <si>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</si>
  <si>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</si>
  <si>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</si>
  <si>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</si>
  <si>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</si>
  <si>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</si>
  <si>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</si>
  <si>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</si>
  <si>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</si>
  <si>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</si>
  <si>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</si>
  <si>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</si>
  <si>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</si>
  <si>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</si>
  <si>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</si>
  <si>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</si>
  <si>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</si>
  <si>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</si>
  <si>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</si>
  <si>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</si>
  <si>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</si>
  <si>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</si>
  <si>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</si>
  <si>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</si>
  <si>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</si>
  <si>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</si>
  <si>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</si>
  <si>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</si>
  <si>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</si>
  <si>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</si>
  <si>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</si>
  <si>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</si>
  <si>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</si>
  <si>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</si>
  <si>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</si>
  <si>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</si>
  <si>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</si>
  <si>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</si>
  <si>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</si>
  <si>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</si>
  <si>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</si>
  <si>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</si>
  <si>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</si>
  <si>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</si>
  <si>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</si>
  <si>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</si>
  <si>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</si>
  <si>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</si>
  <si>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</si>
  <si>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</si>
  <si>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</si>
  <si>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</si>
  <si>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</si>
  <si>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</si>
  <si>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</si>
  <si>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</si>
  <si>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</si>
  <si>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</si>
  <si>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</si>
  <si>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</si>
  <si>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</si>
  <si>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</si>
  <si>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</si>
  <si>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</si>
  <si>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</si>
  <si>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</si>
  <si>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</si>
  <si>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</si>
  <si>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</si>
  <si>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NEVILL WEBB &amp; SON LTD</t>
  </si>
  <si>
    <t>WOODHOUSE</t>
  </si>
  <si>
    <t>20171113SRT04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</si>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</sst>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39</xdr:row>
      <xdr:rowOff>153865</xdr:rowOff>
    </xdr:from>
    <xdr:to>
      <xdr:col>1</xdr:col>
      <xdr:colOff>1033096</xdr:colOff>
      <xdr:row>41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7429500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32</xdr:row>
      <xdr:rowOff>153865</xdr:rowOff>
    </xdr:from>
    <xdr:to>
      <xdr:col>1</xdr:col>
      <xdr:colOff>1033096</xdr:colOff>
      <xdr:row>34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43052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43059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187</v>
      </c>
      <c r="C25" s="10" t="s">
        <v>189</v>
      </c>
      <c r="D25" s="15"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3"/>
      <c r="I29" s="93"/>
      <c r="J29" s="93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6" t="s">
        <v>168</v>
      </c>
      <c r="C31" s="96"/>
      <c r="K31" s="5"/>
    </row>
    <row r="32" spans="1:11">
      <c r="A32" s="4"/>
      <c r="B32" s="96" t="s">
        <v>145</v>
      </c>
      <c r="K32" s="5"/>
    </row>
    <row r="33" spans="1:11">
      <c r="A33" s="4"/>
      <c r="B33" s="96" t="s">
        <v>198</v>
      </c>
      <c r="K33" s="5"/>
    </row>
    <row r="34" spans="1:11">
      <c r="A34" s="4"/>
      <c r="B34" s="96" t="s">
        <v>148</v>
      </c>
      <c r="K34" s="5"/>
    </row>
    <row r="35" spans="1:11">
      <c r="A35" s="4"/>
      <c r="B35" s="96" t="s">
        <v>151</v>
      </c>
      <c r="C35" s="96"/>
      <c r="K35" s="5"/>
    </row>
    <row r="36" spans="1:11">
      <c r="A36" s="4"/>
      <c r="B36" s="93"/>
      <c r="C36" s="93"/>
      <c r="K36" s="5"/>
    </row>
    <row r="37" spans="1:11">
      <c r="A37" s="4"/>
      <c r="B37" s="61" t="s">
        <v>62</v>
      </c>
      <c r="C37" s="62" t="s">
        <v>130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63</v>
      </c>
      <c r="C38" s="98" t="s">
        <v>131</v>
      </c>
      <c r="D38" s="98"/>
      <c r="E38" s="98"/>
      <c r="F38" s="98"/>
      <c r="G38" s="98"/>
      <c r="H38" s="98"/>
      <c r="I38" s="98"/>
      <c r="J38" s="98"/>
      <c r="K38" s="5"/>
    </row>
    <row r="39" spans="1:11">
      <c r="A39" s="4"/>
      <c r="B39" s="55" t="s">
        <v>24</v>
      </c>
      <c r="C39" s="97" t="s">
        <v>132</v>
      </c>
      <c r="D39" s="98"/>
      <c r="E39" s="98"/>
      <c r="F39" s="98"/>
      <c r="G39" s="98"/>
      <c r="H39" s="98"/>
      <c r="I39" s="98"/>
      <c r="J39" s="98"/>
      <c r="K39" s="5"/>
    </row>
    <row r="40" spans="1:11">
      <c r="A40" s="4"/>
      <c r="B40" s="55"/>
      <c r="C40" s="92"/>
      <c r="D40" s="93"/>
      <c r="E40" s="93"/>
      <c r="F40" s="93"/>
      <c r="G40" s="93"/>
      <c r="H40" s="93"/>
      <c r="I40" s="93"/>
      <c r="J40" s="93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203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152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199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C38:J38"/>
    <mergeCell ref="H25:J25"/>
    <mergeCell ref="H26:J26"/>
    <mergeCell ref="H27:J27"/>
    <mergeCell ref="H28:J2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 t="s">
        <v>153</v>
      </c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4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5"/>
      <c r="D3" s="105"/>
      <c r="E3" s="105"/>
      <c r="F3" s="105"/>
      <c r="G3" s="8"/>
      <c r="H3" s="89" t="s">
        <v>154</v>
      </c>
      <c r="I3" s="105"/>
      <c r="J3" s="105"/>
    </row>
    <row r="4" spans="1:11" ht="22.5" customHeight="1">
      <c r="B4" s="89" t="s">
        <v>180</v>
      </c>
      <c r="C4" s="105"/>
      <c r="D4" s="105"/>
      <c r="E4" s="105"/>
      <c r="F4" s="105"/>
      <c r="G4" s="8"/>
      <c r="H4" s="89" t="s">
        <v>56</v>
      </c>
      <c r="I4" s="105"/>
      <c r="J4" s="105"/>
    </row>
    <row r="5" spans="1:11" ht="22.5" customHeight="1">
      <c r="B5" s="89" t="s">
        <v>136</v>
      </c>
      <c r="C5" s="106"/>
      <c r="D5" s="106"/>
      <c r="E5" s="106"/>
      <c r="F5" s="106"/>
      <c r="G5" s="8"/>
      <c r="H5" s="89" t="s">
        <v>178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43059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43059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8" t="s">
        <v>131</v>
      </c>
      <c r="D28" s="98"/>
      <c r="E28" s="98"/>
      <c r="F28" s="98"/>
      <c r="G28" s="98"/>
      <c r="H28" s="98"/>
      <c r="I28" s="98"/>
      <c r="J28" s="98"/>
      <c r="K28" s="5"/>
    </row>
    <row r="29" spans="1:11">
      <c r="A29" s="4"/>
      <c r="B29" s="55" t="s">
        <v>24</v>
      </c>
      <c r="C29" s="97" t="s">
        <v>132</v>
      </c>
      <c r="D29" s="98"/>
      <c r="E29" s="98"/>
      <c r="F29" s="98"/>
      <c r="G29" s="98"/>
      <c r="H29" s="98"/>
      <c r="I29" s="98"/>
      <c r="J29" s="98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2"/>
  <sheetViews>
    <sheetView tabSelected="1" view="pageLayout" topLeftCell="A4" zoomScale="130" zoomScaleNormal="110" zoomScalePageLayoutView="130" workbookViewId="0">
      <selection activeCell="G29" sqref="G29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43052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43059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>
        <v>7</v>
      </c>
      <c r="E9" s="14">
        <v>6.9</v>
      </c>
      <c r="F9" s="14">
        <v>7.4</v>
      </c>
      <c r="G9" s="14">
        <v>6.7</v>
      </c>
      <c r="H9" s="14">
        <v>6.9</v>
      </c>
      <c r="I9" s="14">
        <v>7</v>
      </c>
      <c r="J9" s="14">
        <v>6.6</v>
      </c>
      <c r="K9" s="5"/>
    </row>
    <row r="10" spans="1:11">
      <c r="A10" s="4"/>
      <c r="B10" s="10" t="s">
        <v>5</v>
      </c>
      <c r="C10" s="10" t="s">
        <v>52</v>
      </c>
      <c r="D10" s="11">
        <v>90</v>
      </c>
      <c r="E10" s="11">
        <v>65</v>
      </c>
      <c r="F10" s="11">
        <v>75</v>
      </c>
      <c r="G10" s="11">
        <v>15</v>
      </c>
      <c r="H10" s="11">
        <v>95</v>
      </c>
      <c r="I10" s="11">
        <v>75</v>
      </c>
      <c r="J10" s="11">
        <v>40</v>
      </c>
      <c r="K10" s="5"/>
    </row>
    <row r="11" spans="1:11">
      <c r="A11" s="4"/>
      <c r="B11" s="10" t="s">
        <v>6</v>
      </c>
      <c r="C11" s="10" t="s">
        <v>52</v>
      </c>
      <c r="D11" s="11">
        <v>55</v>
      </c>
      <c r="E11" s="11">
        <v>70</v>
      </c>
      <c r="F11" s="11" t="s">
        <v>38</v>
      </c>
      <c r="G11" s="11" t="s">
        <v>38</v>
      </c>
      <c r="H11" s="11">
        <v>35</v>
      </c>
      <c r="I11" s="11" t="s">
        <v>38</v>
      </c>
      <c r="J11" s="11" t="s">
        <v>38</v>
      </c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17.982096828980762</v>
      </c>
      <c r="E12" s="15">
        <f t="shared" ref="E12:J12" si="0">2*(E10-(5*10^(E9-10)))/(1+(0.94*10^(E9-10)))*10^(6-E9)</f>
        <v>16.352820216917429</v>
      </c>
      <c r="F12" s="15">
        <v>5.9565431280321661</v>
      </c>
      <c r="G12" s="15">
        <v>5.9819687437223017</v>
      </c>
      <c r="H12" s="15">
        <v>23.900736895750956</v>
      </c>
      <c r="I12" s="15">
        <v>14.984914180670172</v>
      </c>
      <c r="J12" s="15">
        <v>20.086574639244656</v>
      </c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-1.4000000000000004</v>
      </c>
      <c r="E13" s="14">
        <f>+E9+0.5+VLOOKUP(E10,[1]LSI!$F$2:$G$25,2)+VLOOKUP(E11,[1]LSI!$H$2:$I$25,2)-12.1</f>
        <v>-1.4999999999999982</v>
      </c>
      <c r="F13" s="14">
        <v>-2</v>
      </c>
      <c r="G13" s="14">
        <v>-3.5999999999999996</v>
      </c>
      <c r="H13" s="14">
        <v>-1.6999999999999993</v>
      </c>
      <c r="I13" s="14">
        <v>-2.4000000000000004</v>
      </c>
      <c r="J13" s="14">
        <v>-3.2000000000000011</v>
      </c>
      <c r="K13" s="5"/>
    </row>
    <row r="14" spans="1:11">
      <c r="A14" s="4"/>
      <c r="B14" s="10" t="s">
        <v>10</v>
      </c>
      <c r="C14" s="10" t="s">
        <v>24</v>
      </c>
      <c r="D14" s="11">
        <v>0.34</v>
      </c>
      <c r="E14" s="11">
        <v>0.37</v>
      </c>
      <c r="F14" s="11">
        <v>0.21</v>
      </c>
      <c r="G14" s="11">
        <v>0.02</v>
      </c>
      <c r="H14" s="11">
        <v>0.39</v>
      </c>
      <c r="I14" s="11">
        <v>0.26</v>
      </c>
      <c r="J14" s="11">
        <v>0.05</v>
      </c>
      <c r="K14" s="5"/>
    </row>
    <row r="15" spans="1:11">
      <c r="A15" s="4"/>
      <c r="B15" s="10" t="s">
        <v>11</v>
      </c>
      <c r="C15" s="10" t="s">
        <v>24</v>
      </c>
      <c r="D15" s="11">
        <v>0.32</v>
      </c>
      <c r="E15" s="11">
        <v>0.1</v>
      </c>
      <c r="F15" s="11">
        <v>0.01</v>
      </c>
      <c r="G15" s="11" t="s">
        <v>40</v>
      </c>
      <c r="H15" s="11">
        <v>0.2</v>
      </c>
      <c r="I15" s="11" t="s">
        <v>40</v>
      </c>
      <c r="J15" s="11" t="s">
        <v>40</v>
      </c>
      <c r="K15" s="5"/>
    </row>
    <row r="16" spans="1:11">
      <c r="A16" s="4"/>
      <c r="B16" s="10" t="s">
        <v>4</v>
      </c>
      <c r="C16" s="10" t="s">
        <v>24</v>
      </c>
      <c r="D16" s="11">
        <v>190</v>
      </c>
      <c r="E16" s="11">
        <v>180</v>
      </c>
      <c r="F16" s="11">
        <v>180</v>
      </c>
      <c r="G16" s="11">
        <v>210</v>
      </c>
      <c r="H16" s="11">
        <v>190</v>
      </c>
      <c r="I16" s="11">
        <v>190</v>
      </c>
      <c r="J16" s="11">
        <v>220</v>
      </c>
      <c r="K16" s="5"/>
    </row>
    <row r="17" spans="1:11">
      <c r="A17" s="4"/>
      <c r="B17" s="10" t="s">
        <v>15</v>
      </c>
      <c r="C17" s="10" t="s">
        <v>24</v>
      </c>
      <c r="D17" s="11">
        <v>39</v>
      </c>
      <c r="E17" s="11">
        <v>38</v>
      </c>
      <c r="F17" s="11">
        <v>32</v>
      </c>
      <c r="G17" s="11">
        <v>94</v>
      </c>
      <c r="H17" s="11">
        <v>41</v>
      </c>
      <c r="I17" s="11">
        <v>47</v>
      </c>
      <c r="J17" s="11">
        <v>94</v>
      </c>
      <c r="K17" s="5"/>
    </row>
    <row r="18" spans="1:11">
      <c r="A18" s="4"/>
      <c r="B18" s="10" t="s">
        <v>187</v>
      </c>
      <c r="C18" s="10" t="s">
        <v>188</v>
      </c>
      <c r="D18" s="14">
        <f t="shared" ref="D18:J18" si="1">D19/10</f>
        <v>26.7</v>
      </c>
      <c r="E18" s="14">
        <f t="shared" si="1"/>
        <v>25.8</v>
      </c>
      <c r="F18" s="14">
        <f t="shared" si="1"/>
        <v>25.1</v>
      </c>
      <c r="G18" s="14">
        <f t="shared" si="1"/>
        <v>29.7</v>
      </c>
      <c r="H18" s="14">
        <f t="shared" si="1"/>
        <v>26.2</v>
      </c>
      <c r="I18" s="14">
        <f t="shared" si="1"/>
        <v>26.4</v>
      </c>
      <c r="J18" s="14">
        <f t="shared" si="1"/>
        <v>30.5</v>
      </c>
      <c r="K18" s="5"/>
    </row>
    <row r="19" spans="1:11">
      <c r="A19" s="4"/>
      <c r="B19" s="10" t="s">
        <v>187</v>
      </c>
      <c r="C19" s="10" t="s">
        <v>189</v>
      </c>
      <c r="D19" s="15">
        <v>267</v>
      </c>
      <c r="E19" s="15">
        <v>258</v>
      </c>
      <c r="F19" s="15">
        <v>251</v>
      </c>
      <c r="G19" s="15">
        <v>297</v>
      </c>
      <c r="H19" s="15">
        <v>262</v>
      </c>
      <c r="I19" s="15">
        <v>264</v>
      </c>
      <c r="J19" s="15">
        <v>305</v>
      </c>
      <c r="K19" s="5"/>
    </row>
    <row r="20" spans="1:11">
      <c r="A20" s="4"/>
      <c r="B20" s="10" t="s">
        <v>18</v>
      </c>
      <c r="C20" s="10" t="s">
        <v>25</v>
      </c>
      <c r="D20" s="14" t="s">
        <v>41</v>
      </c>
      <c r="E20" s="14" t="s">
        <v>41</v>
      </c>
      <c r="F20" s="14" t="s">
        <v>41</v>
      </c>
      <c r="G20" s="14" t="s">
        <v>41</v>
      </c>
      <c r="H20" s="14" t="s">
        <v>41</v>
      </c>
      <c r="I20" s="14" t="s">
        <v>41</v>
      </c>
      <c r="J20" s="14" t="s">
        <v>41</v>
      </c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11" t="s">
        <v>38</v>
      </c>
      <c r="H21" s="11" t="s">
        <v>38</v>
      </c>
      <c r="I21" s="11" t="s">
        <v>38</v>
      </c>
      <c r="J21" s="11" t="s">
        <v>38</v>
      </c>
      <c r="K21" s="5"/>
    </row>
    <row r="22" spans="1:11">
      <c r="A22" s="4"/>
      <c r="B22" s="10" t="s">
        <v>19</v>
      </c>
      <c r="C22" s="10" t="s">
        <v>55</v>
      </c>
      <c r="D22" s="14">
        <v>93.5</v>
      </c>
      <c r="E22" s="14">
        <v>94.5</v>
      </c>
      <c r="F22" s="14">
        <v>86.9</v>
      </c>
      <c r="G22" s="14">
        <v>100</v>
      </c>
      <c r="H22" s="14">
        <v>94.5</v>
      </c>
      <c r="I22" s="14">
        <v>87</v>
      </c>
      <c r="J22" s="14">
        <v>100</v>
      </c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207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49</v>
      </c>
      <c r="C29" s="57" t="s">
        <v>207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10" t="s">
        <v>50</v>
      </c>
      <c r="C30" s="57" t="s">
        <v>207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10" t="s">
        <v>51</v>
      </c>
      <c r="C31" s="57" t="s">
        <v>207</v>
      </c>
      <c r="D31" s="58"/>
      <c r="E31" s="58"/>
      <c r="F31" s="58"/>
      <c r="G31" s="58"/>
      <c r="H31" s="58"/>
      <c r="I31" s="58"/>
      <c r="J31" s="59"/>
      <c r="K31" s="5"/>
    </row>
    <row r="32" spans="1:11">
      <c r="A32" s="4"/>
      <c r="B32" s="66"/>
      <c r="C32" s="82"/>
      <c r="D32" s="82"/>
      <c r="E32" s="82"/>
      <c r="F32" s="82"/>
      <c r="G32" s="82"/>
      <c r="H32" s="82"/>
      <c r="I32" s="82"/>
      <c r="J32" s="82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152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12" t="s">
        <v>199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43059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43059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topLeftCell="A16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43059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43059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8" t="s">
        <v>131</v>
      </c>
      <c r="D21" s="98"/>
      <c r="E21" s="98"/>
      <c r="F21" s="98"/>
      <c r="G21" s="98"/>
      <c r="H21" s="98"/>
      <c r="I21" s="98"/>
      <c r="J21" s="98"/>
      <c r="K21" s="5"/>
    </row>
    <row r="22" spans="1:11">
      <c r="A22" s="4"/>
      <c r="B22" s="55"/>
      <c r="C22" s="97"/>
      <c r="D22" s="98"/>
      <c r="E22" s="98"/>
      <c r="F22" s="98"/>
      <c r="G22" s="98"/>
      <c r="H22" s="98"/>
      <c r="I22" s="98"/>
      <c r="J22" s="98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43059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43059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201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8" t="s">
        <v>131</v>
      </c>
      <c r="D45" s="98"/>
      <c r="E45" s="98"/>
      <c r="F45" s="98"/>
      <c r="G45" s="98"/>
      <c r="H45" s="98"/>
      <c r="I45" s="98"/>
      <c r="J45" s="98"/>
      <c r="K45" s="5"/>
    </row>
    <row r="46" spans="1:11">
      <c r="A46" s="4"/>
      <c r="B46" s="55" t="s">
        <v>24</v>
      </c>
      <c r="C46" s="97" t="s">
        <v>132</v>
      </c>
      <c r="D46" s="98"/>
      <c r="E46" s="98"/>
      <c r="F46" s="98"/>
      <c r="G46" s="98"/>
      <c r="H46" s="98"/>
      <c r="I46" s="98"/>
      <c r="J46" s="98"/>
      <c r="K46" s="5"/>
    </row>
    <row r="47" spans="1:11">
      <c r="A47" s="4"/>
      <c r="B47" s="55"/>
      <c r="C47" s="97"/>
      <c r="D47" s="98"/>
      <c r="E47" s="98"/>
      <c r="F47" s="98"/>
      <c r="G47" s="98"/>
      <c r="H47" s="98"/>
      <c r="I47" s="98"/>
      <c r="J47" s="9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C47:J47"/>
    <mergeCell ref="H32:J32"/>
    <mergeCell ref="H33:J33"/>
    <mergeCell ref="H34:J34"/>
    <mergeCell ref="H35:J35"/>
    <mergeCell ref="C46:J46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4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4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C0C442-3EBB-446C-A98B-33EA0A8C00DD}"/>
</file>

<file path=customXml/itemProps2.xml><?xml version="1.0" encoding="utf-8"?>
<ds:datastoreItem xmlns:ds="http://schemas.openxmlformats.org/officeDocument/2006/customXml" ds:itemID="{A7DD1CB2-FB32-4B11-957F-6B8FDBE9A1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2017-08-28T00:27:35Z</cp:lastPrinted>
  <dcterms:created xsi:type="dcterms:W3CDTF">2017-07-10T05:27:40Z</dcterms:created>
  <dcterms:modified xsi:type="dcterms:W3CDTF">2017-11-19T22:20:09Z</dcterms:modified>
</cp:coreProperties>
</file>