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E13" i="9" l="1"/>
  <c r="D13" i="9"/>
  <c r="E12" i="9"/>
  <c r="D12" i="9"/>
  <c r="J5" i="9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H18" i="9" l="1"/>
  <c r="G18" i="9"/>
  <c r="F18" i="9"/>
  <c r="E18" i="9"/>
  <c r="D18" i="9"/>
  <c r="J25" i="1"/>
  <c r="J26" i="1"/>
  <c r="D25" i="1"/>
  <c r="D26" i="1"/>
  <c r="G25" i="1"/>
  <c r="G26" i="1"/>
  <c r="I25" i="1"/>
  <c r="I26" i="1"/>
  <c r="F26" i="1"/>
  <c r="F25" i="1"/>
  <c r="H26" i="1"/>
  <c r="H25" i="1"/>
  <c r="D24" i="4"/>
  <c r="D25" i="4"/>
  <c r="E25" i="1"/>
  <c r="E26" i="1"/>
</calcChain>
</file>

<file path=xl/sharedStrings.xml><?xml version="1.0" encoding="utf-8"?>
<sst xmlns="http://schemas.openxmlformats.org/spreadsheetml/2006/main" count="1134" uniqueCount="213">
  <si>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</si>
  <si>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</si>
  <si>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</si>
  <si>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</si>
  <si>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</si>
  <si>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</si>
  <si>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</si>
  <si>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</si>
  <si>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</si>
  <si>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</si>
  <si>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</si>
  <si>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</si>
  <si>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</si>
  <si>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</si>
  <si>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</si>
  <si>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</si>
  <si>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</si>
  <si>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</si>
  <si>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</si>
  <si>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</si>
  <si>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</si>
  <si>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</si>
  <si>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</si>
  <si>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</si>
  <si>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</si>
  <si>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</si>
  <si>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</si>
  <si>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</si>
  <si>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</si>
  <si>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</si>
  <si>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</si>
  <si>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</si>
  <si>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</si>
  <si>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</si>
  <si>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</si>
  <si>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</si>
  <si>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</si>
  <si>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</si>
  <si>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</si>
  <si>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</si>
  <si>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</si>
  <si>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</si>
  <si>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</si>
  <si>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</si>
  <si>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</si>
  <si>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</si>
  <si>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</si>
  <si>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</si>
  <si>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</si>
  <si>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</si>
  <si>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</si>
  <si>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</si>
  <si>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</si>
  <si>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</si>
  <si>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</si>
  <si>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</si>
  <si>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</si>
  <si>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</si>
  <si>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</si>
  <si>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</si>
  <si>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</si>
  <si>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</si>
  <si>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</si>
  <si>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</si>
  <si>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</si>
  <si>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</si>
  <si>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</si>
  <si>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</si>
  <si>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</si>
  <si>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</si>
  <si>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</si>
  <si>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</si>
  <si>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</si>
  <si>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</si>
  <si>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</si>
  <si>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</si>
  <si>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</si>
  <si>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</si>
  <si>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</si>
  <si>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</si>
  <si>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</si>
  <si>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</si>
  <si>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</si>
  <si>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</si>
  <si>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</si>
  <si>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</si>
  <si>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</si>
  <si>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</si>
  <si>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</si>
  <si>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</si>
  <si>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</si>
  <si>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</si>
  <si>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</si>
  <si>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</si>
  <si>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</si>
  <si>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</si>
  <si>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</si>
  <si>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</si>
  <si>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</si>
  <si>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</si>
  <si>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</si>
  <si>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</si>
  <si>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</si>
  <si>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</si>
  <si>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</si>
  <si>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</si>
  <si>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</si>
  <si>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</si>
  <si>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</si>
  <si>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</si>
  <si>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</si>
  <si>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</si>
  <si>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</si>
  <si>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</si>
  <si>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</si>
  <si>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</si>
  <si>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</si>
  <si>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</si>
  <si>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</si>
  <si>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</si>
  <si>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</si>
  <si>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</si>
  <si>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</si>
  <si>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</si>
  <si>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</si>
  <si>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</si>
  <si>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</si>
  <si>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</si>
  <si>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</si>
  <si>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</si>
  <si>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</si>
  <si>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</si>
  <si>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</si>
  <si>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</si>
  <si>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</si>
  <si>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</si>
  <si>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</si>
  <si>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</si>
  <si>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</si>
  <si>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</si>
  <si>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</si>
  <si>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</si>
  <si>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</si>
  <si>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</si>
  <si>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</si>
  <si>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</si>
  <si>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</si>
  <si>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</si>
  <si>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</si>
  <si>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</si>
  <si>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</si>
  <si>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</si>
  <si>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</si>
  <si>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</si>
  <si>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</si>
  <si>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</si>
  <si>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</si>
  <si>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</si>
  <si>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</si>
  <si>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</si>
  <si>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</si>
  <si>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</si>
  <si>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</si>
  <si>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</si>
  <si>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</si>
  <si>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</si>
  <si>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</si>
  <si>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</si>
  <si>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</si>
  <si>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</si>
  <si>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</si>
  <si>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</si>
  <si>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</si>
  <si>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</si>
  <si>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</si>
  <si>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</si>
  <si>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</si>
  <si>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</si>
  <si>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</si>
  <si>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</si>
  <si>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</si>
  <si>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</si>
  <si>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</si>
  <si>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</si>
  <si>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</si>
  <si>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</si>
  <si>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</si>
  <si>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</si>
  <si>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</si>
  <si>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</si>
  <si>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</si>
  <si>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</si>
  <si>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</si>
  <si>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</si>
  <si>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</si>
  <si>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</si>
  <si>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</si>
  <si>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</si>
  <si>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</si>
  <si>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</si>
  <si>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</si>
  <si>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</si>
  <si>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</si>
  <si>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</si>
  <si>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</si>
  <si>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PAEROA FARM SERVICES</t>
  </si>
  <si>
    <t>SWISS BELLE</t>
  </si>
  <si>
    <t>20171114SRT01</t>
  </si>
  <si>
    <t>&gt;0.2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</si>
  <si>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</si>
  <si>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</si>
  <si>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</si>
  <si>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some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</si>
</sst>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30</xdr:row>
      <xdr:rowOff>153865</xdr:rowOff>
    </xdr:from>
    <xdr:to>
      <xdr:col>1</xdr:col>
      <xdr:colOff>1033096</xdr:colOff>
      <xdr:row>32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tabSelected="1" view="pageLayout" zoomScale="130" zoomScaleNormal="110" zoomScalePageLayoutView="130" workbookViewId="0">
      <selection activeCell="D32" sqref="D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205</v>
      </c>
      <c r="F3" s="8"/>
      <c r="G3" s="8"/>
      <c r="H3" s="9" t="s">
        <v>154</v>
      </c>
      <c r="J3" s="69" t="s">
        <v>207</v>
      </c>
    </row>
    <row r="4" spans="1:11" ht="15.75">
      <c r="B4" s="3" t="s">
        <v>206</v>
      </c>
      <c r="F4" s="8"/>
      <c r="G4" s="8"/>
      <c r="H4" s="9" t="s">
        <v>56</v>
      </c>
      <c r="J4" s="70">
        <v>43053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163</v>
      </c>
      <c r="H8" s="72" t="s">
        <v>164</v>
      </c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</v>
      </c>
      <c r="E9" s="14">
        <v>6</v>
      </c>
      <c r="F9" s="14">
        <v>6.2</v>
      </c>
      <c r="G9" s="14">
        <v>6</v>
      </c>
      <c r="H9" s="14">
        <v>6.4</v>
      </c>
      <c r="I9" s="107"/>
      <c r="J9" s="107"/>
      <c r="K9" s="5"/>
    </row>
    <row r="10" spans="1:11">
      <c r="A10" s="4"/>
      <c r="B10" s="10" t="s">
        <v>5</v>
      </c>
      <c r="C10" s="10" t="s">
        <v>52</v>
      </c>
      <c r="D10" s="11">
        <v>125</v>
      </c>
      <c r="E10" s="11">
        <v>35</v>
      </c>
      <c r="F10" s="11">
        <v>35</v>
      </c>
      <c r="G10" s="11">
        <v>35</v>
      </c>
      <c r="H10" s="11">
        <v>10</v>
      </c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115</v>
      </c>
      <c r="E11" s="11">
        <v>55</v>
      </c>
      <c r="F11" s="11" t="s">
        <v>38</v>
      </c>
      <c r="G11" s="11">
        <v>30</v>
      </c>
      <c r="H11" s="11" t="s">
        <v>38</v>
      </c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249.97550230278353</v>
      </c>
      <c r="E12" s="15">
        <f t="shared" ref="E12:H12" si="0">2*(E10-(5*10^(E9-10)))/(1+(0.94*10^(E9-10)))*10^(6-E9)</f>
        <v>69.992420712453026</v>
      </c>
      <c r="F12" s="15">
        <v>44.159435242713393</v>
      </c>
      <c r="G12" s="15">
        <v>69.992420712453026</v>
      </c>
      <c r="H12" s="15">
        <v>7.9592640909273058</v>
      </c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-1.9000000000000004</v>
      </c>
      <c r="E13" s="14">
        <f>+E9+0.5+VLOOKUP(E10,[1]LSI!$F$2:$G$25,2)+VLOOKUP(E11,[1]LSI!$H$2:$I$25,2)-12.1</f>
        <v>-2.8000000000000007</v>
      </c>
      <c r="F13" s="14">
        <v>-3.5999999999999996</v>
      </c>
      <c r="G13" s="14">
        <v>-3.0999999999999996</v>
      </c>
      <c r="H13" s="14">
        <v>-4.0999999999999996</v>
      </c>
      <c r="I13" s="107"/>
      <c r="J13" s="107"/>
      <c r="K13" s="5"/>
    </row>
    <row r="14" spans="1:11">
      <c r="A14" s="4"/>
      <c r="B14" s="10" t="s">
        <v>10</v>
      </c>
      <c r="C14" s="10" t="s">
        <v>24</v>
      </c>
      <c r="D14" s="11">
        <v>31</v>
      </c>
      <c r="E14" s="11">
        <v>5.6</v>
      </c>
      <c r="F14" s="11">
        <v>0.63</v>
      </c>
      <c r="G14" s="11">
        <v>3.1</v>
      </c>
      <c r="H14" s="11">
        <v>0.28000000000000003</v>
      </c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 t="s">
        <v>208</v>
      </c>
      <c r="E15" s="11">
        <v>0.2</v>
      </c>
      <c r="F15" s="11" t="s">
        <v>40</v>
      </c>
      <c r="G15" s="11" t="s">
        <v>208</v>
      </c>
      <c r="H15" s="11" t="s">
        <v>40</v>
      </c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130</v>
      </c>
      <c r="E16" s="11">
        <v>150</v>
      </c>
      <c r="F16" s="11">
        <v>150</v>
      </c>
      <c r="G16" s="11">
        <v>130</v>
      </c>
      <c r="H16" s="11">
        <v>150</v>
      </c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23</v>
      </c>
      <c r="E17" s="11">
        <v>24</v>
      </c>
      <c r="F17" s="11">
        <v>23</v>
      </c>
      <c r="G17" s="11">
        <v>25</v>
      </c>
      <c r="H17" s="11">
        <v>21</v>
      </c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H18" si="1">D19/10</f>
        <v>18.899999999999999</v>
      </c>
      <c r="E18" s="14">
        <f t="shared" si="1"/>
        <v>20.5</v>
      </c>
      <c r="F18" s="14">
        <f t="shared" si="1"/>
        <v>20.6</v>
      </c>
      <c r="G18" s="14">
        <f t="shared" si="1"/>
        <v>18.580000000000002</v>
      </c>
      <c r="H18" s="14">
        <f t="shared" si="1"/>
        <v>20.7</v>
      </c>
      <c r="I18" s="107"/>
      <c r="J18" s="107"/>
      <c r="K18" s="5"/>
    </row>
    <row r="19" spans="1:11">
      <c r="A19" s="4"/>
      <c r="B19" s="10" t="s">
        <v>187</v>
      </c>
      <c r="C19" s="10" t="s">
        <v>189</v>
      </c>
      <c r="D19" s="15">
        <v>189</v>
      </c>
      <c r="E19" s="15">
        <v>205</v>
      </c>
      <c r="F19" s="15">
        <v>206</v>
      </c>
      <c r="G19" s="15">
        <v>185.8</v>
      </c>
      <c r="H19" s="15">
        <v>207</v>
      </c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399</v>
      </c>
      <c r="E20" s="14">
        <v>83</v>
      </c>
      <c r="F20" s="14">
        <v>7.97</v>
      </c>
      <c r="G20" s="14">
        <v>46.53</v>
      </c>
      <c r="H20" s="14">
        <v>1.55</v>
      </c>
      <c r="I20" s="107"/>
      <c r="J20" s="107"/>
      <c r="K20" s="5"/>
    </row>
    <row r="21" spans="1:11">
      <c r="A21" s="4"/>
      <c r="B21" s="10" t="s">
        <v>166</v>
      </c>
      <c r="C21" s="10" t="s">
        <v>167</v>
      </c>
      <c r="D21" s="11">
        <v>5</v>
      </c>
      <c r="E21" s="11" t="s">
        <v>38</v>
      </c>
      <c r="F21" s="11" t="s">
        <v>38</v>
      </c>
      <c r="G21" s="11" t="s">
        <v>38</v>
      </c>
      <c r="H21" s="11" t="s">
        <v>38</v>
      </c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36.1</v>
      </c>
      <c r="E22" s="14">
        <v>85.1</v>
      </c>
      <c r="F22" s="14">
        <v>60.3</v>
      </c>
      <c r="G22" s="14">
        <v>88.3</v>
      </c>
      <c r="H22" s="14">
        <v>59.7</v>
      </c>
      <c r="I22" s="107"/>
      <c r="J22" s="107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210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210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211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212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55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43054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48B00E-EFF2-41C5-BFE0-D71576818210}"/>
</file>

<file path=customXml/itemProps2.xml><?xml version="1.0" encoding="utf-8"?>
<ds:datastoreItem xmlns:ds="http://schemas.openxmlformats.org/officeDocument/2006/customXml" ds:itemID="{BA368091-3CF6-47F1-BBEB-E59CAA166AE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2017-11-15T02:13:50Z</dcterms:modified>
</cp:coreProperties>
</file>