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D25" i="1"/>
  <c r="D26" i="1"/>
  <c r="E26" i="1"/>
  <c r="E25" i="1"/>
  <c r="D24" i="4"/>
  <c r="D25" i="4"/>
  <c r="J26" i="1"/>
  <c r="J25" i="1"/>
  <c r="H26" i="1"/>
  <c r="H25" i="1"/>
  <c r="G26" i="1"/>
  <c r="G25" i="1"/>
  <c r="F25" i="1"/>
  <c r="F26" i="1"/>
  <c r="I26" i="1"/>
  <c r="I25" i="1"/>
</calcChain>
</file>

<file path=xl/sharedStrings.xml><?xml version="1.0" encoding="utf-8"?>
<sst xmlns="http://schemas.openxmlformats.org/spreadsheetml/2006/main" count="1130" uniqueCount="211">
  <si>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</si>
  <si>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</si>
  <si>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</si>
  <si>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</si>
  <si>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</si>
  <si>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</si>
  <si>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</si>
  <si>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</si>
  <si>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</si>
  <si>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</si>
  <si>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</si>
  <si>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</si>
  <si>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</si>
  <si>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</si>
  <si>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</si>
  <si>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</si>
  <si>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</si>
  <si>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</si>
  <si>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</si>
  <si>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</si>
  <si>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</si>
  <si>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</si>
  <si>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</si>
  <si>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</si>
  <si>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</si>
  <si>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</si>
  <si>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</si>
  <si>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</si>
  <si>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</si>
  <si>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</si>
  <si>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</si>
  <si>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</si>
  <si>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</si>
  <si>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</si>
  <si>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</si>
  <si>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</si>
  <si>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</si>
  <si>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</si>
  <si>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</si>
  <si>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</si>
  <si>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</si>
  <si>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</si>
  <si>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</si>
  <si>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</si>
  <si>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</si>
  <si>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</si>
  <si>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</si>
  <si>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</si>
  <si>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</si>
  <si>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</si>
  <si>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</si>
  <si>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</si>
  <si>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</si>
  <si>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</si>
  <si>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</si>
  <si>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</si>
  <si>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</si>
  <si>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</si>
  <si>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</si>
  <si>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</si>
  <si>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</si>
  <si>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</si>
  <si>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</si>
  <si>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</si>
  <si>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</si>
  <si>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</si>
  <si>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</si>
  <si>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</si>
  <si>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</si>
  <si>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</si>
  <si>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</si>
  <si>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</si>
  <si>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</si>
  <si>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</si>
  <si>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</si>
  <si>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</si>
  <si>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</si>
  <si>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</si>
  <si>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</si>
  <si>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</si>
  <si>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</si>
  <si>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</si>
  <si>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</si>
  <si>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</si>
  <si>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</si>
  <si>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</si>
  <si>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</si>
  <si>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</si>
  <si>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</si>
  <si>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</si>
  <si>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</si>
  <si>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</si>
  <si>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</si>
  <si>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</si>
  <si>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</si>
  <si>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</si>
  <si>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</si>
  <si>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</si>
  <si>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</si>
  <si>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</si>
  <si>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</si>
  <si>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</si>
  <si>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</si>
  <si>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</si>
  <si>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</si>
  <si>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</si>
  <si>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</si>
  <si>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</si>
  <si>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</si>
  <si>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</si>
  <si>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</si>
  <si>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</si>
  <si>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</si>
  <si>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</si>
  <si>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</si>
  <si>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</si>
  <si>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</si>
  <si>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</si>
  <si>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</si>
  <si>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</si>
  <si>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</si>
  <si>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</si>
  <si>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</si>
  <si>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</si>
  <si>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</si>
  <si>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</si>
  <si>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</si>
  <si>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</si>
  <si>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</si>
  <si>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</si>
  <si>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</si>
  <si>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</si>
  <si>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</si>
  <si>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</si>
  <si>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</si>
  <si>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</si>
  <si>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</si>
  <si>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</si>
  <si>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</si>
  <si>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</si>
  <si>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</si>
  <si>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</si>
  <si>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</si>
  <si>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</si>
  <si>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</si>
  <si>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</si>
  <si>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</si>
  <si>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</si>
  <si>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</si>
  <si>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</si>
  <si>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</si>
  <si>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</si>
  <si>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</si>
  <si>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</si>
  <si>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</si>
  <si>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</si>
  <si>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</si>
  <si>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</si>
  <si>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</si>
  <si>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</si>
  <si>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</si>
  <si>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</si>
  <si>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</si>
  <si>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</si>
  <si>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</si>
  <si>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</si>
  <si>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</si>
  <si>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</si>
  <si>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</si>
  <si>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</si>
  <si>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</si>
  <si>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</si>
  <si>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</si>
  <si>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</si>
  <si>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</si>
  <si>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</si>
  <si>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</si>
  <si>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</si>
  <si>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</si>
  <si>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</si>
  <si>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</si>
  <si>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</si>
  <si>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</si>
  <si>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</si>
  <si>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</si>
  <si>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</si>
  <si>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</si>
  <si>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</si>
  <si>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</si>
  <si>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</si>
  <si>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</si>
  <si>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</si>
  <si>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</si>
  <si>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</si>
  <si>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</si>
  <si>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</si>
  <si>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</si>
  <si>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</si>
  <si>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</si>
  <si>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</si>
  <si>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</si>
  <si>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</si>
  <si>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</si>
  <si>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</si>
  <si>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</si>
  <si>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AGFIRST</t>
  </si>
  <si>
    <t>CRAM</t>
  </si>
  <si>
    <t>20171115SRT02</t>
  </si>
  <si>
    <t xml:space="preserve">The sample was discoloured with some significant sediment </t>
  </si>
  <si>
    <t xml:space="preserve">The sample was clear with some significant sediment </t>
  </si>
  <si>
    <t xml:space="preserve">The sample was clearwith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</si>
</sst>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44" sqref="B4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22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6.4</v>
      </c>
      <c r="F9" s="14">
        <v>6.5</v>
      </c>
      <c r="G9" s="14">
        <v>6.5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115</v>
      </c>
      <c r="E10" s="11">
        <v>115</v>
      </c>
      <c r="F10" s="11">
        <v>95</v>
      </c>
      <c r="G10" s="11">
        <v>125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65</v>
      </c>
      <c r="E11" s="11">
        <v>50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91.542034567017353</v>
      </c>
      <c r="E12" s="15">
        <f t="shared" ref="E12" si="0">2*(E10-(5*10^(E9-10)))/(1+(0.94*10^(E9-10)))*10^(6-E9)</f>
        <v>91.542034567017353</v>
      </c>
      <c r="F12" s="15">
        <v>60.064421147745556</v>
      </c>
      <c r="G12" s="15">
        <v>79.03244878477075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-1.7999999999999989</v>
      </c>
      <c r="E13" s="14">
        <f>+E9+0.5+VLOOKUP(E10,[1]LSI!$F$2:$G$25,2)+VLOOKUP(E11,[1]LSI!$H$2:$I$25,2)-12.1</f>
        <v>-1.9000000000000004</v>
      </c>
      <c r="F13" s="14">
        <v>-2.9000000000000004</v>
      </c>
      <c r="G13" s="14">
        <v>-2.7000000000000011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14.2</v>
      </c>
      <c r="E14" s="11">
        <v>1.2</v>
      </c>
      <c r="F14" s="11">
        <v>0.03</v>
      </c>
      <c r="G14" s="11">
        <v>0.01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0.18</v>
      </c>
      <c r="E15" s="11">
        <v>0.23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>
        <v>190</v>
      </c>
      <c r="F16" s="11">
        <v>200</v>
      </c>
      <c r="G16" s="11">
        <v>200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33</v>
      </c>
      <c r="F17" s="11">
        <v>8</v>
      </c>
      <c r="G17" s="11">
        <v>11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28.8</v>
      </c>
      <c r="E18" s="14">
        <f t="shared" si="1"/>
        <v>27.2</v>
      </c>
      <c r="F18" s="14">
        <f t="shared" si="1"/>
        <v>28.6</v>
      </c>
      <c r="G18" s="14">
        <f t="shared" si="1"/>
        <v>27.5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288</v>
      </c>
      <c r="E19" s="15">
        <v>272</v>
      </c>
      <c r="F19" s="15">
        <v>286</v>
      </c>
      <c r="G19" s="15">
        <v>275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204</v>
      </c>
      <c r="E20" s="14">
        <v>2.65</v>
      </c>
      <c r="F20" s="14" t="s">
        <v>41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780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40.4</v>
      </c>
      <c r="E22" s="14">
        <v>92</v>
      </c>
      <c r="F22" s="14">
        <v>90.7</v>
      </c>
      <c r="G22" s="14">
        <v>90.4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CBA64E-8E2F-4E31-A854-E64CD306894D}"/>
</file>

<file path=customXml/itemProps2.xml><?xml version="1.0" encoding="utf-8"?>
<ds:datastoreItem xmlns:ds="http://schemas.openxmlformats.org/officeDocument/2006/customXml" ds:itemID="{11016028-9912-486F-ACE4-9AB53A80D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2017-11-16T03:16:40Z</dcterms:modified>
</cp:coreProperties>
</file>