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05" windowWidth="28620" windowHeight="1260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D13" i="17" l="1"/>
  <c r="D14" i="17" l="1"/>
  <c r="D12" i="17"/>
  <c r="J5" i="17" l="1"/>
  <c r="E13" i="9" l="1"/>
  <c r="D13" i="9"/>
  <c r="G12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G18" i="9"/>
  <c r="I26" i="1"/>
  <c r="I25" i="1"/>
  <c r="H26" i="1"/>
  <c r="H25" i="1"/>
  <c r="G25" i="1"/>
  <c r="G26" i="1"/>
  <c r="E25" i="1"/>
  <c r="E26" i="1"/>
  <c r="D25" i="1"/>
  <c r="D26" i="1"/>
  <c r="J25" i="1"/>
  <c r="J26" i="1"/>
  <c r="F25" i="1"/>
  <c r="F26" i="1"/>
  <c r="D25" i="4"/>
  <c r="D24" i="4"/>
</calcChain>
</file>

<file path=xl/sharedStrings.xml><?xml version="1.0" encoding="utf-8"?>
<sst xmlns="http://schemas.openxmlformats.org/spreadsheetml/2006/main" count="1128" uniqueCount="211">
  <si>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</si>
  <si>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</si>
  <si>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</si>
  <si>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</si>
  <si>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</si>
  <si>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</si>
  <si>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</si>
  <si>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</si>
  <si>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</si>
  <si>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</si>
  <si>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</si>
  <si>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</si>
  <si>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</si>
  <si>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</si>
  <si>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</si>
  <si>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</si>
  <si>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</si>
  <si>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</si>
  <si>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</si>
  <si>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</si>
  <si>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</si>
  <si>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</si>
  <si>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</si>
  <si>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</si>
  <si>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</si>
  <si>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</si>
  <si>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</si>
  <si>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</si>
  <si>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</si>
  <si>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</si>
  <si>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</si>
  <si>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</si>
  <si>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</si>
  <si>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</si>
  <si>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</si>
  <si>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</si>
  <si>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</si>
  <si>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</si>
  <si>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</si>
  <si>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</si>
  <si>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</si>
  <si>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</si>
  <si>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</si>
  <si>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</si>
  <si>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</si>
  <si>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</si>
  <si>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</si>
  <si>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</si>
  <si>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</si>
  <si>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</si>
  <si>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</si>
  <si>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</si>
  <si>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</si>
  <si>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</si>
  <si>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</si>
  <si>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</si>
  <si>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</si>
  <si>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</si>
  <si>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</si>
  <si>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</si>
  <si>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</si>
  <si>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</si>
  <si>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</si>
  <si>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</si>
  <si>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</si>
  <si>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</si>
  <si>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</si>
  <si>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</si>
  <si>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</si>
  <si>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</si>
  <si>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</si>
  <si>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</si>
  <si>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</si>
  <si>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</si>
  <si>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</si>
  <si>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</si>
  <si>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</si>
  <si>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</si>
  <si>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</si>
  <si>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</si>
  <si>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</si>
  <si>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</si>
  <si>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</si>
  <si>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</si>
  <si>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</si>
  <si>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</si>
  <si>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</si>
  <si>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</si>
  <si>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</si>
  <si>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</si>
  <si>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</si>
  <si>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</si>
  <si>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</si>
  <si>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</si>
  <si>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</si>
  <si>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</si>
  <si>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</si>
  <si>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</si>
  <si>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</si>
  <si>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</si>
  <si>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</si>
  <si>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</si>
  <si>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</si>
  <si>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</si>
  <si>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</si>
  <si>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</si>
  <si>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</si>
  <si>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</si>
  <si>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</si>
  <si>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</si>
  <si>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</si>
  <si>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</si>
  <si>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</si>
  <si>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</si>
  <si>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</si>
  <si>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</si>
  <si>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</si>
  <si>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</si>
  <si>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</si>
  <si>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</si>
  <si>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</si>
  <si>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</si>
  <si>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</si>
  <si>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</si>
  <si>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</si>
  <si>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</si>
  <si>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</si>
  <si>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</si>
  <si>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</si>
  <si>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</si>
  <si>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</si>
  <si>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</si>
  <si>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</si>
  <si>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</si>
  <si>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</si>
  <si>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</si>
  <si>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</si>
  <si>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</si>
  <si>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</si>
  <si>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</si>
  <si>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</si>
  <si>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</si>
  <si>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</si>
  <si>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</si>
  <si>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</si>
  <si>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</si>
  <si>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</si>
  <si>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</si>
  <si>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</si>
  <si>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</si>
  <si>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</si>
  <si>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</si>
  <si>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</si>
  <si>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</si>
  <si>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</si>
  <si>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</si>
  <si>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</si>
  <si>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</si>
  <si>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</si>
  <si>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</si>
  <si>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</si>
  <si>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</si>
  <si>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</si>
  <si>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</si>
  <si>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</si>
  <si>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</si>
  <si>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</si>
  <si>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</si>
  <si>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</si>
  <si>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</si>
  <si>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</si>
  <si>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</si>
  <si>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</si>
  <si>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</si>
  <si>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</si>
  <si>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</si>
  <si>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</si>
  <si>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</si>
  <si>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</si>
  <si>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</si>
  <si>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</si>
  <si>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</si>
  <si>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</si>
  <si>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</si>
  <si>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</si>
  <si>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</si>
  <si>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</si>
  <si>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</si>
  <si>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</si>
  <si>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</si>
  <si>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</si>
  <si>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</si>
  <si>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</si>
  <si>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</si>
  <si>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</si>
  <si>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</si>
  <si>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</si>
  <si>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</si>
  <si>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</si>
  <si>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</si>
  <si>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</si>
  <si>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</si>
  <si>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</si>
  <si>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Jack Neill BE(Hons) Chemical and Processing</t>
  </si>
  <si>
    <t>Internal Sales Engineer</t>
  </si>
  <si>
    <t>FARM SUPPLIES CENTRAL</t>
  </si>
  <si>
    <t>A. FAITH</t>
  </si>
  <si>
    <t>20171218SRT01</t>
  </si>
  <si>
    <t xml:space="preserve">The sample was slightly discoloured with no significant sediment </t>
  </si>
  <si>
    <t xml:space="preserve">The sample was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</si>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</sst>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43088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204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43088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43088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10" zoomScale="130" zoomScaleNormal="110" zoomScalePageLayoutView="130" workbookViewId="0">
      <selection activeCell="C29" sqref="C2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207</v>
      </c>
    </row>
    <row r="4" spans="1:11" ht="15.75">
      <c r="B4" s="3" t="s">
        <v>206</v>
      </c>
      <c r="F4" s="8"/>
      <c r="G4" s="8"/>
      <c r="H4" s="9" t="s">
        <v>56</v>
      </c>
      <c r="J4" s="70">
        <v>43087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43088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7.4</v>
      </c>
      <c r="E9" s="14">
        <v>7.1</v>
      </c>
      <c r="F9" s="14">
        <v>7.2</v>
      </c>
      <c r="G9" s="14">
        <v>6.4</v>
      </c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95</v>
      </c>
      <c r="E10" s="11">
        <v>130</v>
      </c>
      <c r="F10" s="11">
        <v>135</v>
      </c>
      <c r="G10" s="11">
        <v>50</v>
      </c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50</v>
      </c>
      <c r="E11" s="11">
        <v>55</v>
      </c>
      <c r="F11" s="11" t="s">
        <v>38</v>
      </c>
      <c r="G11" s="11" t="s">
        <v>38</v>
      </c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7.5452206673444131</v>
      </c>
      <c r="E12" s="15">
        <f t="shared" ref="E12:G12" si="0">2*(E10-(5*10^(E9-10)))/(1+(0.94*10^(E9-10)))*10^(6-E9)</f>
        <v>20.627124172685697</v>
      </c>
      <c r="F12" s="15">
        <f t="shared" si="0"/>
        <v>17.009507543415292</v>
      </c>
      <c r="G12" s="15">
        <f t="shared" si="0"/>
        <v>39.800319510390182</v>
      </c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</v>
      </c>
      <c r="E13" s="14">
        <f>+E9+0.5+VLOOKUP(E10,[1]LSI!$F$2:$G$25,2)+VLOOKUP(E11,[1]LSI!$H$2:$I$25,2)-12.1</f>
        <v>-1.1000000000000014</v>
      </c>
      <c r="F13" s="14">
        <v>-2</v>
      </c>
      <c r="G13" s="14">
        <v>-3.1999999999999993</v>
      </c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0.12</v>
      </c>
      <c r="E14" s="11">
        <v>0.4</v>
      </c>
      <c r="F14" s="11" t="s">
        <v>40</v>
      </c>
      <c r="G14" s="11" t="s">
        <v>40</v>
      </c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>
        <v>230</v>
      </c>
      <c r="E15" s="11">
        <v>280</v>
      </c>
      <c r="F15" s="11">
        <v>280</v>
      </c>
      <c r="G15" s="11">
        <v>320</v>
      </c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34</v>
      </c>
      <c r="E16" s="11">
        <v>63</v>
      </c>
      <c r="F16" s="11">
        <v>51</v>
      </c>
      <c r="G16" s="11">
        <v>135</v>
      </c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326</v>
      </c>
      <c r="E17" s="11">
        <v>397</v>
      </c>
      <c r="F17" s="11">
        <v>390</v>
      </c>
      <c r="G17" s="11">
        <v>463</v>
      </c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G18" si="1">D19/10</f>
        <v>32.6</v>
      </c>
      <c r="E18" s="14">
        <f t="shared" si="1"/>
        <v>39.700000000000003</v>
      </c>
      <c r="F18" s="14">
        <f t="shared" si="1"/>
        <v>39</v>
      </c>
      <c r="G18" s="14">
        <f t="shared" si="1"/>
        <v>46.3</v>
      </c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326</v>
      </c>
      <c r="E19" s="15">
        <v>397</v>
      </c>
      <c r="F19" s="15">
        <v>390</v>
      </c>
      <c r="G19" s="15">
        <v>463</v>
      </c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3.92</v>
      </c>
      <c r="E20" s="14">
        <v>39.729999999999997</v>
      </c>
      <c r="F20" s="14">
        <v>3.83</v>
      </c>
      <c r="G20" s="14">
        <v>0.49</v>
      </c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>
        <v>55</v>
      </c>
      <c r="F21" s="11" t="s">
        <v>38</v>
      </c>
      <c r="G21" s="11" t="s">
        <v>38</v>
      </c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83.9</v>
      </c>
      <c r="E22" s="14">
        <v>66</v>
      </c>
      <c r="F22" s="14">
        <v>54</v>
      </c>
      <c r="G22" s="14">
        <v>92.2</v>
      </c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107"/>
      <c r="I23" s="107"/>
      <c r="J23" s="107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210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43088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43088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43088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43088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43088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43088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6A89C9-D5F5-4B60-8327-DE4CDF7C01BC}"/>
</file>

<file path=customXml/itemProps2.xml><?xml version="1.0" encoding="utf-8"?>
<ds:datastoreItem xmlns:ds="http://schemas.openxmlformats.org/officeDocument/2006/customXml" ds:itemID="{5E705097-C115-4F6B-B119-BADB2A423E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2017-12-19T02:40:19Z</dcterms:modified>
</cp:coreProperties>
</file>