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9" l="1"/>
  <c r="D12" i="17" l="1"/>
  <c r="D13" i="17"/>
  <c r="D14" i="17"/>
  <c r="J5" i="17" l="1"/>
  <c r="E13" i="9" l="1"/>
  <c r="D13" i="9"/>
  <c r="E12" i="9"/>
  <c r="D12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 l="1"/>
  <c r="E18" i="9"/>
  <c r="F18" i="9"/>
  <c r="G18" i="9"/>
  <c r="H26" i="1"/>
  <c r="H25" i="1"/>
  <c r="F26" i="1"/>
  <c r="F25" i="1"/>
  <c r="E25" i="1"/>
  <c r="E26" i="1"/>
  <c r="D24" i="4"/>
  <c r="D25" i="4"/>
  <c r="J25" i="1"/>
  <c r="J26" i="1"/>
  <c r="G25" i="1"/>
  <c r="G26" i="1"/>
  <c r="D25" i="1"/>
  <c r="D26" i="1"/>
  <c r="I26" i="1"/>
  <c r="I25" i="1"/>
</calcChain>
</file>

<file path=xl/sharedStrings.xml><?xml version="1.0" encoding="utf-8"?>
<sst xmlns="http://schemas.openxmlformats.org/spreadsheetml/2006/main" count="1127" uniqueCount="210">
  <si>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</si>
  <si>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</si>
  <si>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</si>
  <si>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</si>
  <si>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</si>
  <si>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</si>
  <si>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</si>
  <si>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</si>
  <si>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</si>
  <si>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</si>
  <si>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</si>
  <si>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</si>
  <si>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</si>
  <si>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</si>
  <si>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</si>
  <si>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</si>
  <si>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</si>
  <si>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</si>
  <si>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</si>
  <si>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</si>
  <si>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</si>
  <si>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</si>
  <si>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</si>
  <si>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</si>
  <si>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</si>
  <si>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</si>
  <si>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</si>
  <si>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</si>
  <si>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</si>
  <si>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</si>
  <si>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</si>
  <si>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</si>
  <si>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</si>
  <si>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</si>
  <si>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</si>
  <si>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</si>
  <si>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</si>
  <si>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</si>
  <si>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</si>
  <si>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</si>
  <si>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</si>
  <si>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</si>
  <si>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</si>
  <si>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</si>
  <si>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</si>
  <si>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</si>
  <si>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</si>
  <si>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</si>
  <si>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</si>
  <si>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</si>
  <si>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</si>
  <si>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</si>
  <si>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</si>
  <si>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</si>
  <si>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</si>
  <si>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</si>
  <si>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</si>
  <si>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</si>
  <si>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</si>
  <si>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</si>
  <si>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</si>
  <si>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</si>
  <si>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</si>
  <si>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</si>
  <si>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</si>
  <si>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</si>
  <si>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</si>
  <si>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</si>
  <si>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</si>
  <si>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</si>
  <si>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</si>
  <si>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</si>
  <si>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</si>
  <si>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</si>
  <si>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</si>
  <si>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</si>
  <si>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</si>
  <si>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</si>
  <si>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</si>
  <si>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</si>
  <si>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</si>
  <si>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</si>
  <si>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</si>
  <si>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</si>
  <si>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</si>
  <si>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</si>
  <si>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</si>
  <si>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</si>
  <si>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</si>
  <si>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</si>
  <si>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</si>
  <si>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</si>
  <si>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</si>
  <si>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</si>
  <si>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</si>
  <si>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</si>
  <si>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</si>
  <si>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</si>
  <si>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</si>
  <si>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</si>
  <si>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</si>
  <si>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</si>
  <si>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</si>
  <si>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</si>
  <si>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</si>
  <si>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</si>
  <si>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</si>
  <si>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</si>
  <si>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</si>
  <si>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</si>
  <si>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</si>
  <si>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</si>
  <si>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</si>
  <si>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</si>
  <si>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</si>
  <si>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</si>
  <si>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</si>
  <si>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</si>
  <si>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</si>
  <si>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</si>
  <si>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</si>
  <si>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</si>
  <si>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</si>
  <si>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</si>
  <si>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</si>
  <si>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</si>
  <si>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</si>
  <si>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</si>
  <si>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</si>
  <si>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</si>
  <si>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</si>
  <si>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</si>
  <si>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</si>
  <si>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</si>
  <si>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</si>
  <si>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</si>
  <si>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</si>
  <si>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</si>
  <si>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</si>
  <si>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</si>
  <si>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</si>
  <si>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</si>
  <si>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</si>
  <si>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</si>
  <si>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</si>
  <si>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</si>
  <si>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</si>
  <si>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</si>
  <si>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</si>
  <si>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</si>
  <si>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</si>
  <si>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</si>
  <si>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</si>
  <si>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</si>
  <si>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</si>
  <si>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</si>
  <si>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</si>
  <si>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</si>
  <si>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</si>
  <si>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</si>
  <si>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</si>
  <si>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</si>
  <si>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</si>
  <si>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</si>
  <si>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</si>
  <si>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</si>
  <si>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</si>
  <si>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</si>
  <si>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</si>
  <si>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</si>
  <si>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</si>
  <si>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</si>
  <si>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</si>
  <si>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</si>
  <si>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</si>
  <si>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</si>
  <si>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</si>
  <si>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</si>
  <si>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</si>
  <si>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</si>
  <si>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</si>
  <si>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</si>
  <si>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</si>
  <si>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</si>
  <si>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</si>
  <si>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</si>
  <si>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</si>
  <si>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</si>
  <si>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</si>
  <si>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</si>
  <si>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</si>
  <si>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</si>
  <si>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</si>
  <si>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</si>
  <si>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</si>
  <si>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</si>
  <si>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</si>
  <si>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</si>
  <si>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</si>
  <si>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</si>
  <si>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</si>
  <si>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</si>
  <si>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</si>
  <si>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</si>
  <si>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>R + R CONTRACTING</t>
  </si>
  <si>
    <t>DON SMITH</t>
  </si>
  <si>
    <t>20180108SRT01</t>
  </si>
  <si>
    <t xml:space="preserve">The sample was discoloured with some significant sediment </t>
  </si>
  <si>
    <t xml:space="preserve">The sample was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</si>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</sst>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201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197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202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203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198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191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193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192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192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43109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197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203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198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9"/>
  <sheetViews>
    <sheetView tabSelected="1" view="pageLayout" zoomScale="130" zoomScaleNormal="110" zoomScalePageLayoutView="130" workbookViewId="0">
      <selection activeCell="B37" sqref="B3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43108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43109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6.2</v>
      </c>
      <c r="E9" s="14">
        <v>6</v>
      </c>
      <c r="F9" s="14">
        <v>6.5</v>
      </c>
      <c r="G9" s="14">
        <v>6.1</v>
      </c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70</v>
      </c>
      <c r="F10" s="11">
        <v>80</v>
      </c>
      <c r="G10" s="11">
        <v>25</v>
      </c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45</v>
      </c>
      <c r="F11" s="11" t="s">
        <v>38</v>
      </c>
      <c r="G11" s="11" t="s">
        <v>38</v>
      </c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37.850801657891161</v>
      </c>
      <c r="E12" s="15">
        <f t="shared" ref="E12" si="0">2*(E10-(5*10^(E9-10)))/(1+(0.94*10^(E9-10)))*10^(6-E9)</f>
        <v>139.98584133091489</v>
      </c>
      <c r="F12" s="15">
        <v>50.580407329232955</v>
      </c>
      <c r="G12" s="15">
        <v>39.710712410666524</v>
      </c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f>+D9+0.5+VLOOKUP(D10,[1]LSI!$F$2:$G$25,2)+VLOOKUP(D11,[1]LSI!$H$2:$I$25,2)-12.1</f>
        <v>-3</v>
      </c>
      <c r="E13" s="14">
        <f>+E9+0.5+VLOOKUP(E10,[1]LSI!$F$2:$G$25,2)+VLOOKUP(E11,[1]LSI!$H$2:$I$25,2)-12.1</f>
        <v>-2.5999999999999996</v>
      </c>
      <c r="F13" s="14">
        <v>-2.9000000000000004</v>
      </c>
      <c r="G13" s="14">
        <v>-3.8000000000000007</v>
      </c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27</v>
      </c>
      <c r="E14" s="11">
        <v>30</v>
      </c>
      <c r="F14" s="11">
        <v>0.78</v>
      </c>
      <c r="G14" s="11">
        <v>0.03</v>
      </c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>
        <v>0.2</v>
      </c>
      <c r="E15" s="11">
        <v>0.22</v>
      </c>
      <c r="F15" s="11" t="s">
        <v>40</v>
      </c>
      <c r="G15" s="11" t="s">
        <v>40</v>
      </c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120</v>
      </c>
      <c r="E16" s="11">
        <v>120</v>
      </c>
      <c r="F16" s="11">
        <v>170</v>
      </c>
      <c r="G16" s="11">
        <v>230</v>
      </c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10</v>
      </c>
      <c r="E17" s="11">
        <v>14</v>
      </c>
      <c r="F17" s="11">
        <v>9</v>
      </c>
      <c r="G17" s="11">
        <v>96</v>
      </c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1">D19/10</f>
        <v>16.2</v>
      </c>
      <c r="E18" s="14">
        <f t="shared" si="1"/>
        <v>16.8</v>
      </c>
      <c r="F18" s="14">
        <f t="shared" si="1"/>
        <v>24</v>
      </c>
      <c r="G18" s="14">
        <f t="shared" si="1"/>
        <v>32.4</v>
      </c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162</v>
      </c>
      <c r="E19" s="15">
        <v>168</v>
      </c>
      <c r="F19" s="15">
        <v>240</v>
      </c>
      <c r="G19" s="15">
        <v>324</v>
      </c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>
        <v>15.62</v>
      </c>
      <c r="E20" s="14">
        <v>10.59</v>
      </c>
      <c r="F20" s="14">
        <v>1.73</v>
      </c>
      <c r="G20" s="14">
        <v>0.23</v>
      </c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>
        <v>370</v>
      </c>
      <c r="E21" s="11">
        <v>500</v>
      </c>
      <c r="F21" s="11" t="s">
        <v>38</v>
      </c>
      <c r="G21" s="11" t="s">
        <v>38</v>
      </c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1.6</v>
      </c>
      <c r="E22" s="14">
        <v>0.1</v>
      </c>
      <c r="F22" s="14">
        <v>33.1</v>
      </c>
      <c r="G22" s="14">
        <v>97.5</v>
      </c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198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J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43108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43109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202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198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199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202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203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198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194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43109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43109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200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197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195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202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203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196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191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191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B8E6F9-4EFA-4E19-B54F-21AFA732887C}"/>
</file>

<file path=customXml/itemProps2.xml><?xml version="1.0" encoding="utf-8"?>
<ds:datastoreItem xmlns:ds="http://schemas.openxmlformats.org/officeDocument/2006/customXml" ds:itemID="{D0E865D3-93A4-48AB-B47A-772CD15C9D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2018-01-02T20:38:13Z</cp:lastPrinted>
  <dcterms:created xsi:type="dcterms:W3CDTF">2017-07-10T05:27:40Z</dcterms:created>
  <dcterms:modified xsi:type="dcterms:W3CDTF">2018-01-08T22:41:53Z</dcterms:modified>
</cp:coreProperties>
</file>