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I18" i="9"/>
  <c r="H18" i="9"/>
  <c r="I25" i="1"/>
  <c r="I26" i="1"/>
  <c r="H26" i="1"/>
  <c r="H25" i="1"/>
  <c r="E25" i="1"/>
  <c r="E26" i="1"/>
  <c r="D25" i="4"/>
  <c r="D24" i="4"/>
  <c r="J26" i="1"/>
  <c r="J25" i="1"/>
  <c r="D26" i="1"/>
  <c r="D25" i="1"/>
  <c r="G25" i="1"/>
  <c r="G26" i="1"/>
  <c r="F25" i="1"/>
  <c r="F26" i="1"/>
</calcChain>
</file>

<file path=xl/sharedStrings.xml><?xml version="1.0" encoding="utf-8"?>
<sst xmlns="http://schemas.openxmlformats.org/spreadsheetml/2006/main" count="1142" uniqueCount="210">
  <si>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</si>
  <si>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</si>
  <si>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</si>
  <si>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</si>
  <si>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</si>
  <si>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</si>
  <si>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</si>
  <si>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</si>
  <si>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</si>
  <si>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</si>
  <si>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</si>
  <si>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</si>
  <si>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</si>
  <si>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</si>
  <si>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</si>
  <si>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</si>
  <si>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</si>
  <si>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</si>
  <si>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</si>
  <si>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</si>
  <si>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</si>
  <si>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</si>
  <si>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</si>
  <si>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</si>
  <si>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</si>
  <si>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</si>
  <si>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</si>
  <si>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</si>
  <si>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</si>
  <si>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</si>
  <si>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</si>
  <si>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</si>
  <si>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</si>
  <si>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</si>
  <si>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</si>
  <si>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</si>
  <si>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</si>
  <si>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</si>
  <si>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</si>
  <si>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</si>
  <si>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</si>
  <si>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</si>
  <si>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</si>
  <si>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</si>
  <si>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</si>
  <si>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</si>
  <si>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</si>
  <si>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</si>
  <si>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</si>
  <si>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</si>
  <si>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</si>
  <si>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</si>
  <si>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</si>
  <si>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</si>
  <si>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</si>
  <si>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</si>
  <si>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</si>
  <si>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</si>
  <si>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</si>
  <si>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</si>
  <si>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</si>
  <si>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</si>
  <si>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</si>
  <si>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</si>
  <si>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</si>
  <si>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</si>
  <si>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</si>
  <si>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</si>
  <si>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</si>
  <si>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</si>
  <si>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</si>
  <si>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</si>
  <si>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</si>
  <si>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</si>
  <si>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</si>
  <si>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</si>
  <si>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</si>
  <si>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</si>
  <si>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</si>
  <si>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</si>
  <si>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</si>
  <si>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</si>
  <si>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</si>
  <si>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</si>
  <si>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</si>
  <si>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</si>
  <si>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</si>
  <si>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</si>
  <si>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</si>
  <si>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</si>
  <si>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</si>
  <si>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</si>
  <si>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</si>
  <si>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</si>
  <si>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</si>
  <si>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</si>
  <si>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</si>
  <si>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</si>
  <si>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</si>
  <si>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</si>
  <si>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</si>
  <si>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</si>
  <si>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</si>
  <si>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</si>
  <si>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</si>
  <si>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</si>
  <si>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</si>
  <si>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</si>
  <si>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</si>
  <si>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</si>
  <si>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</si>
  <si>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</si>
  <si>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</si>
  <si>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</si>
  <si>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</si>
  <si>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</si>
  <si>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</si>
  <si>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</si>
  <si>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</si>
  <si>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</si>
  <si>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</si>
  <si>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</si>
  <si>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</si>
  <si>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</si>
  <si>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</si>
  <si>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</si>
  <si>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</si>
  <si>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</si>
  <si>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</si>
  <si>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</si>
  <si>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</si>
  <si>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</si>
  <si>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</si>
  <si>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</si>
  <si>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</si>
  <si>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</si>
  <si>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</si>
  <si>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</si>
  <si>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</si>
  <si>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</si>
  <si>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</si>
  <si>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</si>
  <si>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</si>
  <si>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</si>
  <si>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</si>
  <si>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</si>
  <si>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</si>
  <si>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</si>
  <si>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</si>
  <si>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</si>
  <si>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</si>
  <si>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</si>
  <si>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</si>
  <si>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</si>
  <si>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</si>
  <si>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</si>
  <si>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</si>
  <si>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</si>
  <si>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</si>
  <si>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</si>
  <si>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</si>
  <si>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</si>
  <si>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</si>
  <si>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</si>
  <si>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</si>
  <si>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</si>
  <si>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</si>
  <si>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</si>
  <si>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</si>
  <si>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</si>
  <si>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</si>
  <si>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</si>
  <si>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</si>
  <si>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</si>
  <si>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</si>
  <si>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</si>
  <si>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</si>
  <si>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</si>
  <si>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</si>
  <si>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</si>
  <si>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</si>
  <si>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</si>
  <si>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</si>
  <si>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</si>
  <si>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</si>
  <si>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</si>
  <si>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</si>
  <si>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</si>
  <si>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</si>
  <si>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</si>
  <si>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</si>
  <si>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</si>
  <si>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</si>
  <si>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</si>
  <si>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</si>
  <si>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</si>
  <si>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</si>
  <si>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</si>
  <si>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</si>
  <si>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</si>
  <si>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</si>
  <si>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</si>
  <si>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</si>
  <si>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</si>
  <si>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</si>
  <si>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 xml:space="preserve">NZ ELECTRICAL &amp; PUMPS </t>
  </si>
  <si>
    <t>J EGAN</t>
  </si>
  <si>
    <t>20180119SRT01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</si>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</sst>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A31" sqref="A31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43119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164</v>
      </c>
      <c r="I8" s="72" t="s">
        <v>165</v>
      </c>
      <c r="J8" s="108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6.3</v>
      </c>
      <c r="F9" s="14">
        <v>6.5</v>
      </c>
      <c r="G9" s="14">
        <v>5.7</v>
      </c>
      <c r="H9" s="14">
        <v>6.4</v>
      </c>
      <c r="I9" s="14">
        <v>5.7</v>
      </c>
      <c r="J9" s="109"/>
      <c r="K9" s="5"/>
    </row>
    <row r="10" spans="1:11">
      <c r="A10" s="4"/>
      <c r="B10" s="10" t="s">
        <v>5</v>
      </c>
      <c r="C10" s="10" t="s">
        <v>52</v>
      </c>
      <c r="D10" s="11">
        <v>90</v>
      </c>
      <c r="E10" s="11">
        <v>95</v>
      </c>
      <c r="F10" s="11">
        <v>85</v>
      </c>
      <c r="G10" s="11">
        <v>40</v>
      </c>
      <c r="H10" s="11">
        <v>100</v>
      </c>
      <c r="I10" s="11">
        <v>20</v>
      </c>
      <c r="J10" s="107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40</v>
      </c>
      <c r="F11" s="11" t="s">
        <v>38</v>
      </c>
      <c r="G11" s="11" t="s">
        <v>38</v>
      </c>
      <c r="H11" s="11" t="s">
        <v>38</v>
      </c>
      <c r="I11" s="11" t="s">
        <v>38</v>
      </c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56.903083208241355</v>
      </c>
      <c r="E12" s="15">
        <f t="shared" ref="E12" si="0">2*(E10-(5*10^(E9-10)))/(1+(0.94*10^(E9-10)))*10^(6-E9)</f>
        <v>95.206717925799296</v>
      </c>
      <c r="F12" s="15">
        <v>53.741745268737162</v>
      </c>
      <c r="G12" s="15">
        <v>159.61246559888227</v>
      </c>
      <c r="H12" s="15">
        <v>79.601638784718773</v>
      </c>
      <c r="I12" s="15">
        <v>79.805732822995822</v>
      </c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-2.1999999999999993</v>
      </c>
      <c r="E13" s="14">
        <f>+E9+0.5+VLOOKUP(E10,[1]LSI!$F$2:$G$25,2)+VLOOKUP(E11,[1]LSI!$H$2:$I$25,2)-12.1</f>
        <v>-2.2999999999999989</v>
      </c>
      <c r="F13" s="14">
        <v>-2.9000000000000004</v>
      </c>
      <c r="G13" s="14">
        <v>-4.0999999999999996</v>
      </c>
      <c r="H13" s="14">
        <v>-2.9000000000000004</v>
      </c>
      <c r="I13" s="14">
        <v>-4.3999999999999995</v>
      </c>
      <c r="J13" s="109"/>
      <c r="K13" s="5"/>
    </row>
    <row r="14" spans="1:11">
      <c r="A14" s="4"/>
      <c r="B14" s="10" t="s">
        <v>10</v>
      </c>
      <c r="C14" s="10" t="s">
        <v>24</v>
      </c>
      <c r="D14" s="11">
        <v>0.57999999999999996</v>
      </c>
      <c r="E14" s="11">
        <v>0.52</v>
      </c>
      <c r="F14" s="11">
        <v>0.24</v>
      </c>
      <c r="G14" s="11">
        <v>0.03</v>
      </c>
      <c r="H14" s="11">
        <v>0.26</v>
      </c>
      <c r="I14" s="11">
        <v>0.03</v>
      </c>
      <c r="J14" s="107"/>
      <c r="K14" s="5"/>
    </row>
    <row r="15" spans="1:11">
      <c r="A15" s="4"/>
      <c r="B15" s="10" t="s">
        <v>11</v>
      </c>
      <c r="C15" s="10" t="s">
        <v>24</v>
      </c>
      <c r="D15" s="11">
        <v>1.7</v>
      </c>
      <c r="E15" s="11">
        <v>1.4</v>
      </c>
      <c r="F15" s="11" t="s">
        <v>40</v>
      </c>
      <c r="G15" s="11" t="s">
        <v>40</v>
      </c>
      <c r="H15" s="11" t="s">
        <v>40</v>
      </c>
      <c r="I15" s="11" t="s">
        <v>40</v>
      </c>
      <c r="J15" s="107"/>
      <c r="K15" s="5"/>
    </row>
    <row r="16" spans="1:11">
      <c r="A16" s="4"/>
      <c r="B16" s="10" t="s">
        <v>4</v>
      </c>
      <c r="C16" s="10" t="s">
        <v>24</v>
      </c>
      <c r="D16" s="11">
        <v>180</v>
      </c>
      <c r="E16" s="11">
        <v>190</v>
      </c>
      <c r="F16" s="11">
        <v>190</v>
      </c>
      <c r="G16" s="11">
        <v>270</v>
      </c>
      <c r="H16" s="11">
        <v>200</v>
      </c>
      <c r="I16" s="11">
        <v>260</v>
      </c>
      <c r="J16" s="107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24</v>
      </c>
      <c r="F17" s="11">
        <v>18</v>
      </c>
      <c r="G17" s="11">
        <v>105</v>
      </c>
      <c r="H17" s="11">
        <v>20</v>
      </c>
      <c r="I17" s="11">
        <v>105</v>
      </c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25.5</v>
      </c>
      <c r="E18" s="14">
        <f t="shared" si="1"/>
        <v>26.2</v>
      </c>
      <c r="F18" s="14">
        <f t="shared" si="1"/>
        <v>26.4</v>
      </c>
      <c r="G18" s="14">
        <f t="shared" si="1"/>
        <v>36.799999999999997</v>
      </c>
      <c r="H18" s="14">
        <f t="shared" si="1"/>
        <v>28</v>
      </c>
      <c r="I18" s="14">
        <f t="shared" si="1"/>
        <v>35.9</v>
      </c>
      <c r="J18" s="109"/>
      <c r="K18" s="5"/>
    </row>
    <row r="19" spans="1:11">
      <c r="A19" s="4"/>
      <c r="B19" s="10" t="s">
        <v>187</v>
      </c>
      <c r="C19" s="10" t="s">
        <v>189</v>
      </c>
      <c r="D19" s="15">
        <v>255</v>
      </c>
      <c r="E19" s="15">
        <v>262</v>
      </c>
      <c r="F19" s="15">
        <v>264</v>
      </c>
      <c r="G19" s="15">
        <v>368</v>
      </c>
      <c r="H19" s="15">
        <v>280</v>
      </c>
      <c r="I19" s="15">
        <v>359</v>
      </c>
      <c r="J19" s="110"/>
      <c r="K19" s="5"/>
    </row>
    <row r="20" spans="1:11">
      <c r="A20" s="4"/>
      <c r="B20" s="10" t="s">
        <v>18</v>
      </c>
      <c r="C20" s="10" t="s">
        <v>25</v>
      </c>
      <c r="D20" s="14">
        <v>2.78</v>
      </c>
      <c r="E20" s="14">
        <v>2.75</v>
      </c>
      <c r="F20" s="14">
        <v>0.98</v>
      </c>
      <c r="G20" s="14">
        <v>1.02</v>
      </c>
      <c r="H20" s="14" t="s">
        <v>41</v>
      </c>
      <c r="I20" s="14">
        <v>0.97</v>
      </c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07"/>
      <c r="K21" s="5"/>
    </row>
    <row r="22" spans="1:11">
      <c r="A22" s="4"/>
      <c r="B22" s="10" t="s">
        <v>19</v>
      </c>
      <c r="C22" s="10" t="s">
        <v>55</v>
      </c>
      <c r="D22" s="14">
        <v>91.9</v>
      </c>
      <c r="E22" s="14">
        <v>94.4</v>
      </c>
      <c r="F22" s="14">
        <v>12.1</v>
      </c>
      <c r="G22" s="14">
        <v>88.2</v>
      </c>
      <c r="H22" s="14">
        <v>9.6999999999999993</v>
      </c>
      <c r="I22" s="14">
        <v>89.9</v>
      </c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209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C05572-5A65-401E-B6B2-1EDD9EF08316}"/>
</file>

<file path=customXml/itemProps2.xml><?xml version="1.0" encoding="utf-8"?>
<ds:datastoreItem xmlns:ds="http://schemas.openxmlformats.org/officeDocument/2006/customXml" ds:itemID="{36A995B8-E451-452B-9C22-2317F0E2D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2018-01-22T00:16:32Z</dcterms:modified>
</cp:coreProperties>
</file>