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E13" i="9" l="1"/>
  <c r="D13" i="9"/>
  <c r="G12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18" i="9" l="1"/>
  <c r="F18" i="9"/>
  <c r="E18" i="9"/>
  <c r="D18" i="9"/>
  <c r="D25" i="4"/>
  <c r="D24" i="4"/>
  <c r="I25" i="1"/>
  <c r="I26" i="1"/>
  <c r="J26" i="1"/>
  <c r="J25" i="1"/>
  <c r="H25" i="1"/>
  <c r="H26" i="1"/>
  <c r="D25" i="1"/>
  <c r="D26" i="1"/>
  <c r="G26" i="1"/>
  <c r="G25" i="1"/>
  <c r="E26" i="1"/>
  <c r="E25" i="1"/>
  <c r="F26" i="1"/>
  <c r="F25" i="1"/>
</calcChain>
</file>

<file path=xl/sharedStrings.xml><?xml version="1.0" encoding="utf-8"?>
<sst xmlns="http://schemas.openxmlformats.org/spreadsheetml/2006/main" count="1128" uniqueCount="210">
  <si>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</si>
  <si>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</si>
  <si>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</si>
  <si>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</si>
  <si>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</si>
  <si>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</si>
  <si>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</si>
  <si>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</si>
  <si>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</si>
  <si>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</si>
  <si>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</si>
  <si>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</si>
  <si>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</si>
  <si>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</si>
  <si>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</si>
  <si>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</si>
  <si>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</si>
  <si>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</si>
  <si>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</si>
  <si>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</si>
  <si>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</si>
  <si>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</si>
  <si>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</si>
  <si>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</si>
  <si>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</si>
  <si>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</si>
  <si>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</si>
  <si>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</si>
  <si>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</si>
  <si>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</si>
  <si>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</si>
  <si>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</si>
  <si>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</si>
  <si>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</si>
  <si>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</si>
  <si>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</si>
  <si>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</si>
  <si>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</si>
  <si>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</si>
  <si>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</si>
  <si>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</si>
  <si>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</si>
  <si>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</si>
  <si>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</si>
  <si>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</si>
  <si>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</si>
  <si>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</si>
  <si>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</si>
  <si>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</si>
  <si>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</si>
  <si>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</si>
  <si>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</si>
  <si>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</si>
  <si>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</si>
  <si>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</si>
  <si>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</si>
  <si>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</si>
  <si>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</si>
  <si>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</si>
  <si>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</si>
  <si>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</si>
  <si>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</si>
  <si>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</si>
  <si>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</si>
  <si>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</si>
  <si>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</si>
  <si>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</si>
  <si>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</si>
  <si>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</si>
  <si>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</si>
  <si>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</si>
  <si>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</si>
  <si>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</si>
  <si>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</si>
  <si>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</si>
  <si>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</si>
  <si>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</si>
  <si>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</si>
  <si>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</si>
  <si>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</si>
  <si>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</si>
  <si>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</si>
  <si>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</si>
  <si>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</si>
  <si>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</si>
  <si>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</si>
  <si>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</si>
  <si>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</si>
  <si>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</si>
  <si>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</si>
  <si>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</si>
  <si>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</si>
  <si>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</si>
  <si>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</si>
  <si>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</si>
  <si>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</si>
  <si>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</si>
  <si>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</si>
  <si>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</si>
  <si>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</si>
  <si>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</si>
  <si>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</si>
  <si>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</si>
  <si>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</si>
  <si>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</si>
  <si>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</si>
  <si>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</si>
  <si>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</si>
  <si>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</si>
  <si>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</si>
  <si>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</si>
  <si>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</si>
  <si>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</si>
  <si>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</si>
  <si>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</si>
  <si>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</si>
  <si>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</si>
  <si>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</si>
  <si>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</si>
  <si>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</si>
  <si>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</si>
  <si>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</si>
  <si>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</si>
  <si>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</si>
  <si>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</si>
  <si>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</si>
  <si>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</si>
  <si>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</si>
  <si>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</si>
  <si>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</si>
  <si>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</si>
  <si>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</si>
  <si>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</si>
  <si>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</si>
  <si>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</si>
  <si>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</si>
  <si>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</si>
  <si>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</si>
  <si>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</si>
  <si>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</si>
  <si>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</si>
  <si>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</si>
  <si>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</si>
  <si>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</si>
  <si>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</si>
  <si>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</si>
  <si>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</si>
  <si>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</si>
  <si>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</si>
  <si>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</si>
  <si>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</si>
  <si>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</si>
  <si>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</si>
  <si>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</si>
  <si>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</si>
  <si>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</si>
  <si>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</si>
  <si>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</si>
  <si>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</si>
  <si>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</si>
  <si>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</si>
  <si>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</si>
  <si>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</si>
  <si>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</si>
  <si>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</si>
  <si>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</si>
  <si>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</si>
  <si>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</si>
  <si>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</si>
  <si>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</si>
  <si>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</si>
  <si>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</si>
  <si>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</si>
  <si>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</si>
  <si>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</si>
  <si>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</si>
  <si>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</si>
  <si>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</si>
  <si>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</si>
  <si>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</si>
  <si>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</si>
  <si>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</si>
  <si>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</si>
  <si>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</si>
  <si>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</si>
  <si>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</si>
  <si>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</si>
  <si>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</si>
  <si>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</si>
  <si>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</si>
  <si>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</si>
  <si>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</si>
  <si>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</si>
  <si>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</si>
  <si>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</si>
  <si>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</si>
  <si>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</si>
  <si>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</si>
  <si>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</si>
  <si>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</si>
  <si>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</si>
  <si>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</si>
  <si>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</si>
  <si>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</si>
  <si>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WATERFORCE RANGIORA</t>
  </si>
  <si>
    <t>RENEE HUGHES</t>
  </si>
  <si>
    <t>20180208SRT01</t>
  </si>
  <si>
    <t xml:space="preserve">The sample was clear with some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</si>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</sst>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1" zoomScale="130" zoomScaleNormal="110" zoomScalePageLayoutView="130" workbookViewId="0">
      <selection activeCell="F30" sqref="F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43143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7.6</v>
      </c>
      <c r="F9" s="14">
        <v>7.7</v>
      </c>
      <c r="G9" s="14">
        <v>6.7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110</v>
      </c>
      <c r="E10" s="11">
        <v>115</v>
      </c>
      <c r="F10" s="11">
        <v>115</v>
      </c>
      <c r="G10" s="11">
        <v>35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60</v>
      </c>
      <c r="E11" s="11">
        <v>65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8.7367288218285974</v>
      </c>
      <c r="E12" s="15">
        <f t="shared" ref="E12:G12" si="0">2*(E10-(5*10^(E9-10)))/(1+(0.94*10^(E9-10)))*10^(6-E9)</f>
        <v>5.7548031256113994</v>
      </c>
      <c r="F12" s="15">
        <f t="shared" si="0"/>
        <v>4.566589391170143</v>
      </c>
      <c r="G12" s="15">
        <f t="shared" si="0"/>
        <v>13.959259774159834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-0.90000000000000036</v>
      </c>
      <c r="E13" s="14">
        <f>+E9+0.5+VLOOKUP(E10,[1]LSI!$F$2:$G$25,2)+VLOOKUP(E11,[1]LSI!$H$2:$I$25,2)-12.1</f>
        <v>-0.59999999999999964</v>
      </c>
      <c r="F13" s="14">
        <v>-1.6000000000000014</v>
      </c>
      <c r="G13" s="14">
        <v>-3.0999999999999996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0.09</v>
      </c>
      <c r="E14" s="11">
        <v>2.25</v>
      </c>
      <c r="F14" s="11">
        <v>0.45</v>
      </c>
      <c r="G14" s="11">
        <v>0.28000000000000003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0.03</v>
      </c>
      <c r="E15" s="11">
        <v>0.26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200</v>
      </c>
      <c r="E16" s="11">
        <v>200</v>
      </c>
      <c r="F16" s="11">
        <v>210</v>
      </c>
      <c r="G16" s="11">
        <v>250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26</v>
      </c>
      <c r="E17" s="11">
        <v>15</v>
      </c>
      <c r="F17" s="11">
        <v>25</v>
      </c>
      <c r="G17" s="11">
        <v>93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27.7</v>
      </c>
      <c r="E18" s="14">
        <f t="shared" si="1"/>
        <v>28.3</v>
      </c>
      <c r="F18" s="14">
        <f t="shared" si="1"/>
        <v>28.8</v>
      </c>
      <c r="G18" s="14">
        <f t="shared" si="1"/>
        <v>35.6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277</v>
      </c>
      <c r="E19" s="15">
        <v>283</v>
      </c>
      <c r="F19" s="15">
        <v>288</v>
      </c>
      <c r="G19" s="15">
        <v>356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1.88</v>
      </c>
      <c r="E20" s="14">
        <v>20.71</v>
      </c>
      <c r="F20" s="14">
        <v>1.2</v>
      </c>
      <c r="G20" s="14">
        <v>1.04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>
        <v>45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97.9</v>
      </c>
      <c r="E22" s="14">
        <v>79.7</v>
      </c>
      <c r="F22" s="14">
        <v>68.3</v>
      </c>
      <c r="G22" s="14">
        <v>95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A0B6CE-7EA0-4B14-BB94-4719292FD9CD}"/>
</file>

<file path=customXml/itemProps2.xml><?xml version="1.0" encoding="utf-8"?>
<ds:datastoreItem xmlns:ds="http://schemas.openxmlformats.org/officeDocument/2006/customXml" ds:itemID="{26A1D1B6-0E68-44A6-B908-700290E9A2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2018-02-12T01:03:51Z</dcterms:modified>
</cp:coreProperties>
</file>