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D25" i="4"/>
  <c r="D24" i="4"/>
  <c r="F26" i="1"/>
  <c r="F25" i="1"/>
  <c r="I26" i="1"/>
  <c r="I25" i="1"/>
  <c r="H25" i="1"/>
  <c r="H26" i="1"/>
  <c r="G26" i="1"/>
  <c r="G25" i="1"/>
  <c r="D26" i="1"/>
  <c r="D25" i="1"/>
  <c r="J26" i="1"/>
  <c r="J25" i="1"/>
  <c r="E25" i="1"/>
  <c r="E26" i="1"/>
</calcChain>
</file>

<file path=xl/sharedStrings.xml><?xml version="1.0" encoding="utf-8"?>
<sst xmlns="http://schemas.openxmlformats.org/spreadsheetml/2006/main" count="1130" uniqueCount="210">
  <si>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</si>
  <si>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</si>
  <si>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</si>
  <si>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</si>
  <si>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</si>
  <si>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</si>
  <si>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</si>
  <si>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</si>
  <si>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</si>
  <si>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</si>
  <si>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</si>
  <si>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</si>
  <si>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</si>
  <si>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</si>
  <si>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</si>
  <si>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</si>
  <si>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</si>
  <si>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</si>
  <si>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</si>
  <si>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</si>
  <si>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</si>
  <si>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</si>
  <si>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</si>
  <si>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</si>
  <si>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</si>
  <si>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</si>
  <si>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</si>
  <si>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</si>
  <si>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</si>
  <si>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</si>
  <si>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</si>
  <si>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</si>
  <si>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</si>
  <si>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</si>
  <si>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</si>
  <si>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</si>
  <si>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</si>
  <si>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</si>
  <si>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</si>
  <si>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</si>
  <si>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</si>
  <si>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</si>
  <si>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</si>
  <si>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</si>
  <si>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</si>
  <si>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</si>
  <si>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</si>
  <si>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</si>
  <si>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</si>
  <si>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</si>
  <si>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</si>
  <si>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</si>
  <si>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</si>
  <si>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</si>
  <si>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</si>
  <si>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</si>
  <si>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</si>
  <si>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</si>
  <si>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</si>
  <si>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</si>
  <si>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</si>
  <si>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</si>
  <si>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</si>
  <si>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</si>
  <si>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</si>
  <si>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</si>
  <si>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</si>
  <si>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</si>
  <si>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</si>
  <si>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</si>
  <si>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</si>
  <si>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</si>
  <si>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</si>
  <si>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</si>
  <si>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</si>
  <si>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</si>
  <si>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</si>
  <si>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</si>
  <si>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</si>
  <si>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</si>
  <si>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</si>
  <si>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</si>
  <si>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</si>
  <si>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</si>
  <si>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</si>
  <si>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</si>
  <si>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</si>
  <si>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</si>
  <si>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</si>
  <si>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</si>
  <si>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</si>
  <si>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</si>
  <si>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</si>
  <si>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</si>
  <si>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</si>
  <si>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</si>
  <si>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</si>
  <si>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</si>
  <si>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</si>
  <si>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</si>
  <si>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</si>
  <si>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</si>
  <si>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</si>
  <si>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</si>
  <si>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</si>
  <si>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</si>
  <si>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</si>
  <si>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</si>
  <si>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</si>
  <si>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</si>
  <si>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</si>
  <si>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</si>
  <si>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</si>
  <si>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</si>
  <si>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</si>
  <si>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</si>
  <si>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</si>
  <si>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</si>
  <si>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</si>
  <si>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</si>
  <si>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</si>
  <si>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</si>
  <si>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</si>
  <si>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</si>
  <si>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</si>
  <si>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</si>
  <si>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</si>
  <si>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</si>
  <si>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</si>
  <si>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</si>
  <si>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</si>
  <si>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</si>
  <si>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</si>
  <si>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</si>
  <si>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</si>
  <si>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</si>
  <si>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</si>
  <si>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</si>
  <si>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</si>
  <si>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</si>
  <si>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</si>
  <si>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</si>
  <si>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</si>
  <si>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</si>
  <si>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</si>
  <si>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</si>
  <si>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</si>
  <si>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</si>
  <si>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</si>
  <si>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</si>
  <si>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</si>
  <si>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</si>
  <si>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</si>
  <si>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</si>
  <si>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</si>
  <si>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</si>
  <si>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</si>
  <si>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</si>
  <si>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</si>
  <si>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</si>
  <si>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</si>
  <si>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</si>
  <si>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</si>
  <si>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</si>
  <si>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</si>
  <si>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</si>
  <si>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</si>
  <si>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</si>
  <si>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</si>
  <si>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</si>
  <si>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</si>
  <si>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</si>
  <si>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</si>
  <si>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</si>
  <si>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</si>
  <si>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</si>
  <si>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</si>
  <si>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</si>
  <si>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</si>
  <si>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</si>
  <si>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</si>
  <si>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</si>
  <si>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</si>
  <si>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</si>
  <si>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</si>
  <si>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</si>
  <si>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</si>
  <si>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</si>
  <si>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</si>
  <si>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</si>
  <si>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</si>
  <si>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</si>
  <si>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</si>
  <si>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</si>
  <si>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</si>
  <si>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</si>
  <si>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</si>
  <si>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</si>
  <si>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</si>
  <si>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</si>
  <si>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</si>
  <si>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</si>
  <si>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</si>
  <si>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</si>
  <si>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</si>
  <si>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THINK WATER GISBORNE</t>
  </si>
  <si>
    <t>AIDAN KIRK</t>
  </si>
  <si>
    <t>20180228SRT02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</si>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</sst>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2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7.5</v>
      </c>
      <c r="E9" s="14">
        <v>7.5</v>
      </c>
      <c r="F9" s="14">
        <v>7.7</v>
      </c>
      <c r="G9" s="14">
        <v>7.2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500</v>
      </c>
      <c r="E10" s="11">
        <v>550</v>
      </c>
      <c r="F10" s="11">
        <v>530</v>
      </c>
      <c r="G10" s="11">
        <v>255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115</v>
      </c>
      <c r="E11" s="11">
        <v>90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31.528058156146653</v>
      </c>
      <c r="E12" s="15">
        <f t="shared" ref="E12" si="0">2*(E10-(5*10^(E9-10)))/(1+(0.94*10^(E9-10)))*10^(6-E9)</f>
        <v>34.680963675388199</v>
      </c>
      <c r="F12" s="15">
        <v>21.049612446578465</v>
      </c>
      <c r="G12" s="15">
        <v>32.129957370821415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9.9999999999999645E-2</v>
      </c>
      <c r="E13" s="14">
        <f>+E9+0.5+VLOOKUP(E10,[1]LSI!$F$2:$G$25,2)+VLOOKUP(E11,[1]LSI!$H$2:$I$25,2)-12.1</f>
        <v>0.10000000000000142</v>
      </c>
      <c r="F13" s="14">
        <v>-1.0000000000000018</v>
      </c>
      <c r="G13" s="14">
        <v>-1.7000000000000011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0.52</v>
      </c>
      <c r="E14" s="11">
        <v>0.56000000000000005</v>
      </c>
      <c r="F14" s="11">
        <v>0.3</v>
      </c>
      <c r="G14" s="11" t="s">
        <v>40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890</v>
      </c>
      <c r="E16" s="11">
        <v>900</v>
      </c>
      <c r="F16" s="11">
        <v>910</v>
      </c>
      <c r="G16" s="11">
        <v>1050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65</v>
      </c>
      <c r="E17" s="11">
        <v>61</v>
      </c>
      <c r="F17" s="11">
        <v>53</v>
      </c>
      <c r="G17" s="11">
        <v>325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126</v>
      </c>
      <c r="E18" s="14">
        <f t="shared" si="1"/>
        <v>126.1</v>
      </c>
      <c r="F18" s="14">
        <f t="shared" si="1"/>
        <v>128.30000000000001</v>
      </c>
      <c r="G18" s="14">
        <f t="shared" si="1"/>
        <v>147.4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1260</v>
      </c>
      <c r="E19" s="15">
        <v>1261</v>
      </c>
      <c r="F19" s="15">
        <v>1283</v>
      </c>
      <c r="G19" s="15">
        <v>1474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0.43</v>
      </c>
      <c r="E20" s="14">
        <v>0.88</v>
      </c>
      <c r="F20" s="14">
        <v>0.11</v>
      </c>
      <c r="G20" s="14">
        <v>0.67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80</v>
      </c>
      <c r="E21" s="11">
        <v>80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27.5</v>
      </c>
      <c r="E22" s="14">
        <v>26.8</v>
      </c>
      <c r="F22" s="14">
        <v>27.1</v>
      </c>
      <c r="G22" s="14">
        <v>96.2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FB79F-4F14-411A-B385-54FE5E20700A}"/>
</file>

<file path=customXml/itemProps2.xml><?xml version="1.0" encoding="utf-8"?>
<ds:datastoreItem xmlns:ds="http://schemas.openxmlformats.org/officeDocument/2006/customXml" ds:itemID="{E70B008B-3F3E-4B96-9805-9B794760D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2018-03-04T22:53:12Z</dcterms:modified>
</cp:coreProperties>
</file>