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D12" i="17" l="1"/>
  <c r="D13" i="17"/>
  <c r="D14" i="17"/>
  <c r="J5" i="17" l="1"/>
  <c r="F13" i="9" l="1"/>
  <c r="E13" i="9"/>
  <c r="D13" i="9"/>
  <c r="F12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F18" i="9" l="1"/>
  <c r="E18" i="9"/>
  <c r="D18" i="9"/>
  <c r="H26" i="1"/>
  <c r="H25" i="1"/>
  <c r="G25" i="1"/>
  <c r="G26" i="1"/>
  <c r="J25" i="1"/>
  <c r="J26" i="1"/>
  <c r="F25" i="1"/>
  <c r="F26" i="1"/>
  <c r="I26" i="1"/>
  <c r="I25" i="1"/>
  <c r="D26" i="1"/>
  <c r="D25" i="1"/>
  <c r="E25" i="1"/>
  <c r="E26" i="1"/>
  <c r="D24" i="4"/>
  <c r="D25" i="4"/>
</calcChain>
</file>

<file path=xl/sharedStrings.xml><?xml version="1.0" encoding="utf-8"?>
<sst xmlns="http://schemas.openxmlformats.org/spreadsheetml/2006/main" count="1121" uniqueCount="211">
  <si>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</si>
  <si>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</si>
  <si>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</si>
  <si>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</si>
  <si>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</si>
  <si>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</si>
  <si>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</si>
  <si>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</si>
  <si>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</si>
  <si>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</si>
  <si>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</si>
  <si>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</si>
  <si>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</si>
  <si>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</si>
  <si>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</si>
  <si>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</si>
  <si>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</si>
  <si>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</si>
  <si>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</si>
  <si>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</si>
  <si>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</si>
  <si>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</si>
  <si>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</si>
  <si>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</si>
  <si>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</si>
  <si>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</si>
  <si>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</si>
  <si>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</si>
  <si>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</si>
  <si>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</si>
  <si>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</si>
  <si>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</si>
  <si>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</si>
  <si>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</si>
  <si>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</si>
  <si>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</si>
  <si>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</si>
  <si>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</si>
  <si>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</si>
  <si>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</si>
  <si>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</si>
  <si>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</si>
  <si>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</si>
  <si>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</si>
  <si>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</si>
  <si>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</si>
  <si>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</si>
  <si>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</si>
  <si>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</si>
  <si>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</si>
  <si>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</si>
  <si>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</si>
  <si>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</si>
  <si>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</si>
  <si>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</si>
  <si>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</si>
  <si>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</si>
  <si>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</si>
  <si>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</si>
  <si>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</si>
  <si>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</si>
  <si>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</si>
  <si>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</si>
  <si>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</si>
  <si>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</si>
  <si>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</si>
  <si>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</si>
  <si>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</si>
  <si>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</si>
  <si>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</si>
  <si>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</si>
  <si>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</si>
  <si>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</si>
  <si>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</si>
  <si>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</si>
  <si>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</si>
  <si>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</si>
  <si>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</si>
  <si>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</si>
  <si>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</si>
  <si>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</si>
  <si>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</si>
  <si>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</si>
  <si>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</si>
  <si>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</si>
  <si>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</si>
  <si>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</si>
  <si>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</si>
  <si>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</si>
  <si>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</si>
  <si>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</si>
  <si>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</si>
  <si>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</si>
  <si>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</si>
  <si>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</si>
  <si>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</si>
  <si>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</si>
  <si>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</si>
  <si>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</si>
  <si>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</si>
  <si>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</si>
  <si>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</si>
  <si>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</si>
  <si>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</si>
  <si>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</si>
  <si>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</si>
  <si>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</si>
  <si>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</si>
  <si>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</si>
  <si>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</si>
  <si>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</si>
  <si>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</si>
  <si>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</si>
  <si>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</si>
  <si>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</si>
  <si>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</si>
  <si>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</si>
  <si>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</si>
  <si>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</si>
  <si>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</si>
  <si>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</si>
  <si>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</si>
  <si>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</si>
  <si>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</si>
  <si>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</si>
  <si>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</si>
  <si>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</si>
  <si>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</si>
  <si>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</si>
  <si>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</si>
  <si>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</si>
  <si>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</si>
  <si>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</si>
  <si>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</si>
  <si>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</si>
  <si>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</si>
  <si>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</si>
  <si>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</si>
  <si>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</si>
  <si>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</si>
  <si>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</si>
  <si>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</si>
  <si>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</si>
  <si>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</si>
  <si>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</si>
  <si>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</si>
  <si>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</si>
  <si>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</si>
  <si>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</si>
  <si>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</si>
  <si>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</si>
  <si>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</si>
  <si>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</si>
  <si>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</si>
  <si>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</si>
  <si>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</si>
  <si>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</si>
  <si>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</si>
  <si>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</si>
  <si>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</si>
  <si>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</si>
  <si>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</si>
  <si>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</si>
  <si>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</si>
  <si>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</si>
  <si>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</si>
  <si>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</si>
  <si>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</si>
  <si>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</si>
  <si>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</si>
  <si>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</si>
  <si>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</si>
  <si>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</si>
  <si>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</si>
  <si>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</si>
  <si>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</si>
  <si>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</si>
  <si>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</si>
  <si>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</si>
  <si>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</si>
  <si>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</si>
  <si>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</si>
  <si>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</si>
  <si>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</si>
  <si>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</si>
  <si>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</si>
  <si>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</si>
  <si>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</si>
  <si>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</si>
  <si>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</si>
  <si>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</si>
  <si>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</si>
  <si>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</si>
  <si>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</si>
  <si>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</si>
  <si>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</si>
  <si>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</si>
  <si>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</si>
  <si>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</si>
  <si>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</si>
  <si>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</si>
  <si>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</si>
  <si>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</si>
  <si>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</si>
  <si>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DAVIDSON ENGINEERING</t>
  </si>
  <si>
    <t>KIWI LUMBER</t>
  </si>
  <si>
    <t>20180308SRT01</t>
  </si>
  <si>
    <t>RAW</t>
  </si>
  <si>
    <t>SOFTENER A</t>
  </si>
  <si>
    <t>SOFTENER B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</si>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</sst>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43187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43175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203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tabSelected="1" view="pageLayout" zoomScale="130" zoomScaleNormal="110" zoomScalePageLayoutView="130" workbookViewId="0">
      <selection activeCell="H24" sqref="H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43187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43175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107"/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207</v>
      </c>
      <c r="E8" s="72" t="s">
        <v>208</v>
      </c>
      <c r="F8" s="72" t="s">
        <v>209</v>
      </c>
      <c r="G8" s="108"/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7.2</v>
      </c>
      <c r="E9" s="14">
        <v>7.2</v>
      </c>
      <c r="F9" s="14">
        <v>7.2</v>
      </c>
      <c r="G9" s="109"/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275</v>
      </c>
      <c r="E10" s="11">
        <v>260</v>
      </c>
      <c r="F10" s="11">
        <v>275</v>
      </c>
      <c r="G10" s="107"/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>
        <v>160</v>
      </c>
      <c r="E11" s="11">
        <v>135</v>
      </c>
      <c r="F11" s="11">
        <v>130</v>
      </c>
      <c r="G11" s="107"/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34.650032342055766</v>
      </c>
      <c r="E12" s="15">
        <f t="shared" ref="E12:F12" si="0">2*(E10-(5*10^(E9-10)))/(1+(0.94*10^(E9-10)))*10^(6-E9)</f>
        <v>32.759976113630003</v>
      </c>
      <c r="F12" s="15">
        <f t="shared" si="0"/>
        <v>34.650032342055766</v>
      </c>
      <c r="G12" s="110"/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-0.20000000000000107</v>
      </c>
      <c r="E13" s="14">
        <f>+E9+0.5+VLOOKUP(E10,[1]LSI!$F$2:$G$25,2)+VLOOKUP(E11,[1]LSI!$H$2:$I$25,2)-12.1</f>
        <v>-0.30000000000000071</v>
      </c>
      <c r="F13" s="14">
        <f>+F9+0.5+VLOOKUP(F10,[1]LSI!$F$2:$G$25,2)+VLOOKUP(F11,[1]LSI!$H$2:$I$25,2)-12.1</f>
        <v>-0.30000000000000071</v>
      </c>
      <c r="G13" s="109"/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0.55000000000000004</v>
      </c>
      <c r="E14" s="11">
        <v>0.81</v>
      </c>
      <c r="F14" s="11">
        <v>0.66</v>
      </c>
      <c r="G14" s="107"/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>
        <v>0.1</v>
      </c>
      <c r="E15" s="11">
        <v>0.2</v>
      </c>
      <c r="F15" s="11">
        <v>0.28000000000000003</v>
      </c>
      <c r="G15" s="107"/>
      <c r="H15" s="107"/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490</v>
      </c>
      <c r="E16" s="11">
        <v>490</v>
      </c>
      <c r="F16" s="11">
        <v>500</v>
      </c>
      <c r="G16" s="107"/>
      <c r="H16" s="107"/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62</v>
      </c>
      <c r="E17" s="11">
        <v>48</v>
      </c>
      <c r="F17" s="11">
        <v>64</v>
      </c>
      <c r="G17" s="107"/>
      <c r="H17" s="107"/>
      <c r="I17" s="107"/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F18" si="1">D19/10</f>
        <v>69.3</v>
      </c>
      <c r="E18" s="14">
        <f t="shared" si="1"/>
        <v>69.400000000000006</v>
      </c>
      <c r="F18" s="14">
        <f t="shared" si="1"/>
        <v>69.599999999999994</v>
      </c>
      <c r="G18" s="109"/>
      <c r="H18" s="109"/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693</v>
      </c>
      <c r="E19" s="15">
        <v>694</v>
      </c>
      <c r="F19" s="15">
        <v>696</v>
      </c>
      <c r="G19" s="110"/>
      <c r="H19" s="110"/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>
        <v>4.3899999999999997</v>
      </c>
      <c r="E20" s="14">
        <v>8.69</v>
      </c>
      <c r="F20" s="14">
        <v>8.11</v>
      </c>
      <c r="G20" s="109"/>
      <c r="H20" s="109"/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07"/>
      <c r="H21" s="107"/>
      <c r="I21" s="107"/>
      <c r="J21" s="107"/>
      <c r="K21" s="5"/>
    </row>
    <row r="22" spans="1:11">
      <c r="A22" s="4"/>
      <c r="B22" s="10" t="s">
        <v>19</v>
      </c>
      <c r="C22" s="10" t="s">
        <v>55</v>
      </c>
      <c r="D22" s="14">
        <v>87.3</v>
      </c>
      <c r="E22" s="14">
        <v>85.9</v>
      </c>
      <c r="F22" s="14">
        <v>86.3</v>
      </c>
      <c r="G22" s="109"/>
      <c r="H22" s="109"/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210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210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202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83203B-0DDA-46F3-BA04-2E6A465158BA}"/>
</file>

<file path=customXml/itemProps2.xml><?xml version="1.0" encoding="utf-8"?>
<ds:datastoreItem xmlns:ds="http://schemas.openxmlformats.org/officeDocument/2006/customXml" ds:itemID="{FF837AD0-F544-4FC8-B274-2DA6D3BC4D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2018-03-15T21:05:42Z</dcterms:modified>
</cp:coreProperties>
</file>