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E18" i="9"/>
  <c r="D18" i="9"/>
  <c r="I25" i="1"/>
  <c r="I26" i="1"/>
  <c r="E26" i="1"/>
  <c r="E25" i="1"/>
  <c r="J25" i="1"/>
  <c r="J26" i="1"/>
  <c r="G26" i="1"/>
  <c r="G25" i="1"/>
  <c r="H26" i="1"/>
  <c r="H25" i="1"/>
  <c r="D25" i="1"/>
  <c r="D26" i="1"/>
  <c r="D25" i="4"/>
  <c r="D24" i="4"/>
  <c r="F26" i="1"/>
  <c r="F25" i="1"/>
</calcChain>
</file>

<file path=xl/sharedStrings.xml><?xml version="1.0" encoding="utf-8"?>
<sst xmlns="http://schemas.openxmlformats.org/spreadsheetml/2006/main" count="1133" uniqueCount="210">
  <si>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</si>
  <si>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</si>
  <si>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</si>
  <si>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</si>
  <si>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</si>
  <si>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</si>
  <si>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</si>
  <si>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</si>
  <si>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</si>
  <si>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</si>
  <si>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</si>
  <si>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</si>
  <si>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</si>
  <si>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</si>
  <si>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</si>
  <si>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</si>
  <si>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</si>
  <si>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</si>
  <si>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</si>
  <si>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</si>
  <si>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</si>
  <si>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</si>
  <si>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</si>
  <si>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</si>
  <si>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</si>
  <si>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</si>
  <si>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</si>
  <si>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</si>
  <si>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</si>
  <si>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</si>
  <si>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</si>
  <si>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</si>
  <si>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</si>
  <si>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</si>
  <si>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</si>
  <si>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</si>
  <si>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</si>
  <si>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</si>
  <si>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</si>
  <si>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</si>
  <si>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</si>
  <si>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</si>
  <si>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</si>
  <si>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</si>
  <si>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</si>
  <si>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</si>
  <si>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</si>
  <si>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</si>
  <si>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</si>
  <si>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</si>
  <si>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</si>
  <si>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</si>
  <si>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</si>
  <si>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</si>
  <si>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</si>
  <si>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</si>
  <si>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</si>
  <si>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</si>
  <si>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</si>
  <si>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</si>
  <si>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</si>
  <si>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</si>
  <si>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</si>
  <si>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</si>
  <si>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</si>
  <si>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</si>
  <si>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</si>
  <si>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</si>
  <si>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</si>
  <si>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</si>
  <si>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</si>
  <si>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</si>
  <si>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</si>
  <si>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</si>
  <si>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</si>
  <si>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</si>
  <si>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</si>
  <si>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</si>
  <si>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</si>
  <si>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</si>
  <si>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</si>
  <si>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</si>
  <si>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</si>
  <si>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</si>
  <si>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</si>
  <si>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</si>
  <si>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</si>
  <si>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</si>
  <si>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</si>
  <si>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</si>
  <si>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</si>
  <si>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</si>
  <si>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</si>
  <si>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</si>
  <si>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</si>
  <si>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</si>
  <si>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</si>
  <si>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</si>
  <si>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</si>
  <si>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</si>
  <si>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</si>
  <si>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</si>
  <si>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</si>
  <si>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</si>
  <si>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</si>
  <si>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</si>
  <si>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</si>
  <si>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</si>
  <si>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</si>
  <si>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</si>
  <si>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</si>
  <si>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</si>
  <si>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</si>
  <si>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</si>
  <si>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</si>
  <si>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</si>
  <si>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</si>
  <si>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</si>
  <si>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</si>
  <si>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</si>
  <si>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</si>
  <si>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</si>
  <si>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</si>
  <si>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</si>
  <si>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</si>
  <si>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</si>
  <si>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</si>
  <si>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</si>
  <si>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</si>
  <si>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</si>
  <si>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</si>
  <si>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</si>
  <si>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</si>
  <si>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</si>
  <si>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</si>
  <si>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</si>
  <si>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</si>
  <si>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</si>
  <si>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</si>
  <si>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</si>
  <si>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</si>
  <si>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</si>
  <si>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</si>
  <si>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</si>
  <si>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</si>
  <si>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</si>
  <si>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</si>
  <si>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</si>
  <si>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</si>
  <si>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</si>
  <si>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</si>
  <si>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</si>
  <si>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</si>
  <si>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</si>
  <si>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</si>
  <si>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</si>
  <si>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</si>
  <si>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</si>
  <si>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</si>
  <si>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</si>
  <si>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</si>
  <si>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</si>
  <si>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</si>
  <si>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</si>
  <si>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</si>
  <si>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</si>
  <si>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</si>
  <si>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</si>
  <si>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</si>
  <si>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</si>
  <si>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</si>
  <si>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</si>
  <si>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</si>
  <si>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</si>
  <si>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</si>
  <si>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</si>
  <si>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</si>
  <si>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</si>
  <si>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</si>
  <si>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</si>
  <si>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</si>
  <si>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</si>
  <si>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</si>
  <si>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</si>
  <si>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</si>
  <si>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</si>
  <si>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</si>
  <si>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</si>
  <si>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</si>
  <si>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</si>
  <si>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</si>
  <si>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</si>
  <si>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</si>
  <si>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</si>
  <si>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</si>
  <si>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</si>
  <si>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</si>
  <si>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</si>
  <si>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</si>
  <si>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</si>
  <si>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</si>
  <si>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</si>
  <si>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</si>
  <si>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</si>
  <si>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THINK WATER MARLBOROUGH</t>
  </si>
  <si>
    <t>SAMPSON</t>
  </si>
  <si>
    <t>20180321SRT01</t>
  </si>
  <si>
    <t xml:space="preserve">The sample was clear with some significant sediment </t>
  </si>
  <si>
    <t xml:space="preserve">The sample was clear with no significant sediment </t>
  </si>
  <si>
    <t xml:space="preserve">The sample was slightly discoloured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</si>
</sst>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43185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7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43185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7.5</v>
      </c>
      <c r="E9" s="14">
        <v>7.5</v>
      </c>
      <c r="F9" s="14">
        <v>6.8</v>
      </c>
      <c r="G9" s="14">
        <v>6.4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150</v>
      </c>
      <c r="E10" s="11">
        <v>130</v>
      </c>
      <c r="F10" s="11">
        <v>110</v>
      </c>
      <c r="G10" s="11">
        <v>55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80</v>
      </c>
      <c r="E11" s="11">
        <v>120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9.4577195214558269</v>
      </c>
      <c r="E12" s="15">
        <f t="shared" ref="E12" si="0">2*(E10-(5*10^(E9-10)))/(1+(0.94*10^(E9-10)))*10^(6-E9)</f>
        <v>8.1965573137592092</v>
      </c>
      <c r="F12" s="15">
        <v>34.845983084928626</v>
      </c>
      <c r="G12" s="15">
        <v>43.780451437823039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-0.39999999999999858</v>
      </c>
      <c r="E13" s="14">
        <f>+E9+0.5+VLOOKUP(E10,[1]LSI!$F$2:$G$25,2)+VLOOKUP(E11,[1]LSI!$H$2:$I$25,2)-12.1</f>
        <v>-0.40000000000000036</v>
      </c>
      <c r="F13" s="14">
        <v>-2.5</v>
      </c>
      <c r="G13" s="14">
        <v>-3.1999999999999993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0.12</v>
      </c>
      <c r="E14" s="11">
        <v>0.1</v>
      </c>
      <c r="F14" s="11">
        <v>0.1</v>
      </c>
      <c r="G14" s="11">
        <v>0.08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310</v>
      </c>
      <c r="E16" s="11">
        <v>330</v>
      </c>
      <c r="F16" s="11">
        <v>400</v>
      </c>
      <c r="G16" s="11">
        <v>490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38</v>
      </c>
      <c r="E17" s="11">
        <v>52</v>
      </c>
      <c r="F17" s="11">
        <v>47</v>
      </c>
      <c r="G17" s="11">
        <v>195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43.7</v>
      </c>
      <c r="E18" s="14">
        <f t="shared" si="1"/>
        <v>45.9</v>
      </c>
      <c r="F18" s="14">
        <f t="shared" si="1"/>
        <v>56.8</v>
      </c>
      <c r="G18" s="14">
        <f t="shared" si="1"/>
        <v>68.8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437</v>
      </c>
      <c r="E19" s="15">
        <v>459</v>
      </c>
      <c r="F19" s="15">
        <v>568</v>
      </c>
      <c r="G19" s="15">
        <v>688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 t="s">
        <v>41</v>
      </c>
      <c r="G20" s="14">
        <v>1.83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69.900000000000006</v>
      </c>
      <c r="E22" s="14">
        <v>69.900000000000006</v>
      </c>
      <c r="F22" s="14">
        <v>0</v>
      </c>
      <c r="G22" s="14">
        <v>46.2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43185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43185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43185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8C9200-6B0E-408A-A4CD-EE1A56C6A962}"/>
</file>

<file path=customXml/itemProps2.xml><?xml version="1.0" encoding="utf-8"?>
<ds:datastoreItem xmlns:ds="http://schemas.openxmlformats.org/officeDocument/2006/customXml" ds:itemID="{432250C5-D107-484F-809C-43325E431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2018-03-25T22:25:15Z</dcterms:modified>
</cp:coreProperties>
</file>