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4" i="17" l="1"/>
  <c r="J5" i="17" l="1"/>
  <c r="D12" i="17" l="1"/>
  <c r="D13" i="17" l="1"/>
  <c r="D14" i="17"/>
  <c r="H13" i="9" l="1"/>
  <c r="G13" i="9"/>
  <c r="F13" i="9"/>
  <c r="E13" i="9"/>
  <c r="D13" i="9"/>
  <c r="H12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F18" i="9"/>
  <c r="E18" i="9"/>
  <c r="G18" i="9"/>
  <c r="H18" i="9"/>
  <c r="D24" i="4"/>
  <c r="D25" i="4"/>
  <c r="G26" i="1"/>
  <c r="G25" i="1"/>
  <c r="F25" i="1"/>
  <c r="F26" i="1"/>
  <c r="J25" i="1"/>
  <c r="J26" i="1"/>
  <c r="I25" i="1"/>
  <c r="I26" i="1"/>
  <c r="H26" i="1"/>
  <c r="H25" i="1"/>
  <c r="E26" i="1"/>
  <c r="E25" i="1"/>
  <c r="D26" i="1"/>
  <c r="D25" i="1"/>
</calcChain>
</file>

<file path=xl/sharedStrings.xml><?xml version="1.0" encoding="utf-8"?>
<sst xmlns="http://schemas.openxmlformats.org/spreadsheetml/2006/main" count="1125" uniqueCount="211">
  <si>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</si>
  <si>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</si>
  <si>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</si>
  <si>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</si>
  <si>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</si>
  <si>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</si>
  <si>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</si>
  <si>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</si>
  <si>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</si>
  <si>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</si>
  <si>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</si>
  <si>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</si>
  <si>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</si>
  <si>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</si>
  <si>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</si>
  <si>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</si>
  <si>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</si>
  <si>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</si>
  <si>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</si>
  <si>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</si>
  <si>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</si>
  <si>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</si>
  <si>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</si>
  <si>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</si>
  <si>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</si>
  <si>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</si>
  <si>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</si>
  <si>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</si>
  <si>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</si>
  <si>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</si>
  <si>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</si>
  <si>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</si>
  <si>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</si>
  <si>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</si>
  <si>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</si>
  <si>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</si>
  <si>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</si>
  <si>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</si>
  <si>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</si>
  <si>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</si>
  <si>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</si>
  <si>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</si>
  <si>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</si>
  <si>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</si>
  <si>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</si>
  <si>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</si>
  <si>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</si>
  <si>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</si>
  <si>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</si>
  <si>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</si>
  <si>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</si>
  <si>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</si>
  <si>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</si>
  <si>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</si>
  <si>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</si>
  <si>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</si>
  <si>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</si>
  <si>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</si>
  <si>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</si>
  <si>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</si>
  <si>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</si>
  <si>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</si>
  <si>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</si>
  <si>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</si>
  <si>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</si>
  <si>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</si>
  <si>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</si>
  <si>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</si>
  <si>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</si>
  <si>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</si>
  <si>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</si>
  <si>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</si>
  <si>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</si>
  <si>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</si>
  <si>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</si>
  <si>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</si>
  <si>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</si>
  <si>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</si>
  <si>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</si>
  <si>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</si>
  <si>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</si>
  <si>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</si>
  <si>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</si>
  <si>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</si>
  <si>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</si>
  <si>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</si>
  <si>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</si>
  <si>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</si>
  <si>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</si>
  <si>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</si>
  <si>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</si>
  <si>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</si>
  <si>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</si>
  <si>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</si>
  <si>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</si>
  <si>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</si>
  <si>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</si>
  <si>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</si>
  <si>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</si>
  <si>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</si>
  <si>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</si>
  <si>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</si>
  <si>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</si>
  <si>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</si>
  <si>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</si>
  <si>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</si>
  <si>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</si>
  <si>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</si>
  <si>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</si>
  <si>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</si>
  <si>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</si>
  <si>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</si>
  <si>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</si>
  <si>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</si>
  <si>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</si>
  <si>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</si>
  <si>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</si>
  <si>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</si>
  <si>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</si>
  <si>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</si>
  <si>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</si>
  <si>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</si>
  <si>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</si>
  <si>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</si>
  <si>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</si>
  <si>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</si>
  <si>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</si>
  <si>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</si>
  <si>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</si>
  <si>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</si>
  <si>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</si>
  <si>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</si>
  <si>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</si>
  <si>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</si>
  <si>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</si>
  <si>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</si>
  <si>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</si>
  <si>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</si>
  <si>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</si>
  <si>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</si>
  <si>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</si>
  <si>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</si>
  <si>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</si>
  <si>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</si>
  <si>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</si>
  <si>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</si>
  <si>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</si>
  <si>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</si>
  <si>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</si>
  <si>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</si>
  <si>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</si>
  <si>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</si>
  <si>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</si>
  <si>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</si>
  <si>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</si>
  <si>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</si>
  <si>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</si>
  <si>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</si>
  <si>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</si>
  <si>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</si>
  <si>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</si>
  <si>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</si>
  <si>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</si>
  <si>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</si>
  <si>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</si>
  <si>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</si>
  <si>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</si>
  <si>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</si>
  <si>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</si>
  <si>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</si>
  <si>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</si>
  <si>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</si>
  <si>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</si>
  <si>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</si>
  <si>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</si>
  <si>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</si>
  <si>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</si>
  <si>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</si>
  <si>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</si>
  <si>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</si>
  <si>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</si>
  <si>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</si>
  <si>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</si>
  <si>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</si>
  <si>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</si>
  <si>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</si>
  <si>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</si>
  <si>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</si>
  <si>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</si>
  <si>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</si>
  <si>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</si>
  <si>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</si>
  <si>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</si>
  <si>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</si>
  <si>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</si>
  <si>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</si>
  <si>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</si>
  <si>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</si>
  <si>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</si>
  <si>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</si>
  <si>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</si>
  <si>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</si>
  <si>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</si>
  <si>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</si>
  <si>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10 MICRON</t>
  </si>
  <si>
    <t>CARBON</t>
  </si>
  <si>
    <t>1 MICRON</t>
  </si>
  <si>
    <t>DAVEY</t>
  </si>
  <si>
    <t>BRYAN WRATT</t>
  </si>
  <si>
    <t>20180508SRT01</t>
  </si>
  <si>
    <t xml:space="preserve">The sample was 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</si>
</sst>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zoomScale="130" zoomScaleNormal="110" zoomScalePageLayoutView="130" workbookViewId="0">
      <selection activeCell="J23" sqref="J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207</v>
      </c>
      <c r="F3" s="8"/>
      <c r="G3" s="8"/>
      <c r="H3" s="9" t="s">
        <v>154</v>
      </c>
      <c r="J3" s="69" t="s">
        <v>209</v>
      </c>
    </row>
    <row r="4" spans="1:11" ht="15.75">
      <c r="B4" s="3" t="s">
        <v>208</v>
      </c>
      <c r="F4" s="8"/>
      <c r="G4" s="8"/>
      <c r="H4" s="9" t="s">
        <v>56</v>
      </c>
      <c r="J4" s="70">
        <v>43228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204</v>
      </c>
      <c r="E8" s="72" t="s">
        <v>205</v>
      </c>
      <c r="F8" s="72" t="s">
        <v>206</v>
      </c>
      <c r="G8" s="72" t="s">
        <v>22</v>
      </c>
      <c r="H8" s="72" t="s">
        <v>28</v>
      </c>
      <c r="I8" s="107"/>
      <c r="J8" s="106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7.2</v>
      </c>
      <c r="F9" s="14">
        <v>7.3</v>
      </c>
      <c r="G9" s="14">
        <v>6.7</v>
      </c>
      <c r="H9" s="14">
        <v>6.4</v>
      </c>
      <c r="I9" s="106"/>
      <c r="J9" s="68"/>
      <c r="K9" s="5"/>
    </row>
    <row r="10" spans="1:11">
      <c r="A10" s="4"/>
      <c r="B10" s="10" t="s">
        <v>5</v>
      </c>
      <c r="C10" s="10" t="s">
        <v>52</v>
      </c>
      <c r="D10" s="11">
        <v>130</v>
      </c>
      <c r="E10" s="11">
        <v>70</v>
      </c>
      <c r="F10" s="11">
        <v>50</v>
      </c>
      <c r="G10" s="11">
        <v>155</v>
      </c>
      <c r="H10" s="11">
        <v>55</v>
      </c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90</v>
      </c>
      <c r="E11" s="11">
        <v>90</v>
      </c>
      <c r="F11" s="11">
        <v>35</v>
      </c>
      <c r="G11" s="11">
        <v>40</v>
      </c>
      <c r="H11" s="11">
        <v>15</v>
      </c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25.974583891142331</v>
      </c>
      <c r="E12" s="15">
        <f t="shared" ref="E12:H12" si="0">2*(E10-(5*10^(E9-10)))/(1+(0.94*10^(E9-10)))*10^(6-E9)</f>
        <v>8.8192638869036415</v>
      </c>
      <c r="F12" s="15">
        <f t="shared" si="0"/>
        <v>5.0014918054417805</v>
      </c>
      <c r="G12" s="15">
        <f t="shared" si="0"/>
        <v>61.823005956785018</v>
      </c>
      <c r="H12" s="15">
        <f t="shared" si="0"/>
        <v>43.780451437823039</v>
      </c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</v>
      </c>
      <c r="E13" s="14">
        <f>+E9+0.5+VLOOKUP(E10,[1]LSI!$F$2:$G$25,2)+VLOOKUP(E11,[1]LSI!$H$2:$I$25,2)-12.1</f>
        <v>-1.0999999999999996</v>
      </c>
      <c r="F13" s="14">
        <f>+F9+0.5+VLOOKUP(F10,[1]LSI!$F$2:$G$25,2)+VLOOKUP(F11,[1]LSI!$H$2:$I$25,2)-12.1</f>
        <v>-1.5</v>
      </c>
      <c r="G13" s="14">
        <f>+G9+0.5+VLOOKUP(G10,[1]LSI!$F$2:$G$25,2)+VLOOKUP(G11,[1]LSI!$H$2:$I$25,2)-12.1</f>
        <v>-1.5999999999999996</v>
      </c>
      <c r="H13" s="14">
        <f>+H9+0.5+VLOOKUP(H10,[1]LSI!$F$2:$G$25,2)+VLOOKUP(H11,[1]LSI!$H$2:$I$25,2)-12.1</f>
        <v>-2.8999999999999986</v>
      </c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18.2</v>
      </c>
      <c r="E14" s="11">
        <v>13.2</v>
      </c>
      <c r="F14" s="11">
        <v>10.4</v>
      </c>
      <c r="G14" s="11">
        <v>19.2</v>
      </c>
      <c r="H14" s="11">
        <v>15.2</v>
      </c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0.14000000000000001</v>
      </c>
      <c r="E15" s="11">
        <v>0.14000000000000001</v>
      </c>
      <c r="F15" s="11">
        <v>0.14000000000000001</v>
      </c>
      <c r="G15" s="11">
        <v>0.13</v>
      </c>
      <c r="H15" s="11">
        <v>0.09</v>
      </c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240</v>
      </c>
      <c r="E16" s="11">
        <v>250</v>
      </c>
      <c r="F16" s="11">
        <v>170</v>
      </c>
      <c r="G16" s="11">
        <v>240</v>
      </c>
      <c r="H16" s="11">
        <v>280</v>
      </c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56</v>
      </c>
      <c r="F17" s="11">
        <v>35</v>
      </c>
      <c r="G17" s="11">
        <v>17</v>
      </c>
      <c r="H17" s="11">
        <v>82</v>
      </c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H18" si="1">D19/10</f>
        <v>33.299999999999997</v>
      </c>
      <c r="E18" s="14">
        <f t="shared" si="1"/>
        <v>34.9</v>
      </c>
      <c r="F18" s="14">
        <f t="shared" si="1"/>
        <v>24.4</v>
      </c>
      <c r="G18" s="14">
        <f t="shared" si="1"/>
        <v>33.799999999999997</v>
      </c>
      <c r="H18" s="14">
        <f t="shared" si="1"/>
        <v>39.299999999999997</v>
      </c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333</v>
      </c>
      <c r="E19" s="15">
        <v>349</v>
      </c>
      <c r="F19" s="15">
        <v>244</v>
      </c>
      <c r="G19" s="15">
        <v>338</v>
      </c>
      <c r="H19" s="15">
        <v>393</v>
      </c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12.97</v>
      </c>
      <c r="E20" s="14">
        <v>7.65</v>
      </c>
      <c r="F20" s="14">
        <v>6.72</v>
      </c>
      <c r="G20" s="14">
        <v>11.02</v>
      </c>
      <c r="H20" s="14">
        <v>16.46</v>
      </c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>
        <v>380</v>
      </c>
      <c r="E21" s="11">
        <v>300</v>
      </c>
      <c r="F21" s="11">
        <v>175</v>
      </c>
      <c r="G21" s="11" t="s">
        <v>23</v>
      </c>
      <c r="H21" s="11" t="s">
        <v>23</v>
      </c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1.8</v>
      </c>
      <c r="E22" s="14">
        <v>8.1999999999999993</v>
      </c>
      <c r="F22" s="14">
        <v>14.3</v>
      </c>
      <c r="G22" s="14">
        <v>1.6</v>
      </c>
      <c r="H22" s="14">
        <v>6.4</v>
      </c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210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C1DA40-DA87-44C1-9FE1-6425B289A337}"/>
</file>

<file path=customXml/itemProps2.xml><?xml version="1.0" encoding="utf-8"?>
<ds:datastoreItem xmlns:ds="http://schemas.openxmlformats.org/officeDocument/2006/customXml" ds:itemID="{B8F1911D-AF4D-4BEE-B663-766D03583E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2018-05-13T23:53:52Z</cp:lastPrinted>
  <dcterms:created xsi:type="dcterms:W3CDTF">2017-07-10T05:27:40Z</dcterms:created>
  <dcterms:modified xsi:type="dcterms:W3CDTF">2018-05-13T23:53:59Z</dcterms:modified>
</cp:coreProperties>
</file>