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0" l="1"/>
  <c r="J5" i="10"/>
  <c r="G10" i="10"/>
  <c r="G11" i="10"/>
  <c r="D12" i="17" l="1"/>
  <c r="J5" i="17" l="1"/>
  <c r="D13" i="17" l="1"/>
  <c r="D14" i="17"/>
  <c r="G13" i="9" l="1"/>
  <c r="F13" i="9"/>
  <c r="E13" i="9"/>
  <c r="D13" i="9"/>
  <c r="G12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E26" i="1" l="1"/>
  <c r="E25" i="1"/>
  <c r="D25" i="1"/>
  <c r="D26" i="1"/>
  <c r="F26" i="1"/>
  <c r="F25" i="1"/>
  <c r="H26" i="1"/>
  <c r="H25" i="1"/>
  <c r="D25" i="4"/>
  <c r="D24" i="4"/>
  <c r="J26" i="1"/>
  <c r="J25" i="1"/>
  <c r="I25" i="1"/>
  <c r="I26" i="1"/>
  <c r="G25" i="1"/>
  <c r="G26" i="1"/>
</calcChain>
</file>

<file path=xl/sharedStrings.xml><?xml version="1.0" encoding="utf-8"?>
<sst xmlns="http://schemas.openxmlformats.org/spreadsheetml/2006/main" count="1129" uniqueCount="214">
  <si>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</si>
  <si>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</si>
  <si>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</si>
  <si>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</si>
  <si>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</si>
  <si>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</si>
  <si>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</si>
  <si>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</si>
  <si>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</si>
  <si>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</si>
  <si>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</si>
  <si>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</si>
  <si>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</si>
  <si>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</si>
  <si>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</si>
  <si>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</si>
  <si>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</si>
  <si>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</si>
  <si>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</si>
  <si>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</si>
  <si>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</si>
  <si>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</si>
  <si>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</si>
  <si>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</si>
  <si>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</si>
  <si>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</si>
  <si>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</si>
  <si>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</si>
  <si>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</si>
  <si>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</si>
  <si>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</si>
  <si>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</si>
  <si>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</si>
  <si>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</si>
  <si>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</si>
  <si>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</si>
  <si>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</si>
  <si>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</si>
  <si>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</si>
  <si>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</si>
  <si>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</si>
  <si>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</si>
  <si>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</si>
  <si>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</si>
  <si>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</si>
  <si>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</si>
  <si>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</si>
  <si>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</si>
  <si>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</si>
  <si>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</si>
  <si>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</si>
  <si>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</si>
  <si>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</si>
  <si>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</si>
  <si>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</si>
  <si>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</si>
  <si>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</si>
  <si>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</si>
  <si>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</si>
  <si>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</si>
  <si>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</si>
  <si>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</si>
  <si>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</si>
  <si>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</si>
  <si>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</si>
  <si>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</si>
  <si>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</si>
  <si>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</si>
  <si>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</si>
  <si>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</si>
  <si>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</si>
  <si>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</si>
  <si>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</si>
  <si>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</si>
  <si>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</si>
  <si>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</si>
  <si>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</si>
  <si>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</si>
  <si>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</si>
  <si>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</si>
  <si>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</si>
  <si>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</si>
  <si>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</si>
  <si>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</si>
  <si>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</si>
  <si>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</si>
  <si>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</si>
  <si>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</si>
  <si>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</si>
  <si>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</si>
  <si>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</si>
  <si>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</si>
  <si>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</si>
  <si>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</si>
  <si>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</si>
  <si>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</si>
  <si>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</si>
  <si>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</si>
  <si>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</si>
  <si>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</si>
  <si>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</si>
  <si>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</si>
  <si>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</si>
  <si>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</si>
  <si>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</si>
  <si>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</si>
  <si>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</si>
  <si>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</si>
  <si>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</si>
  <si>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</si>
  <si>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</si>
  <si>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</si>
  <si>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</si>
  <si>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</si>
  <si>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</si>
  <si>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</si>
  <si>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</si>
  <si>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</si>
  <si>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</si>
  <si>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</si>
  <si>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</si>
  <si>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</si>
  <si>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</si>
  <si>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</si>
  <si>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</si>
  <si>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</si>
  <si>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</si>
  <si>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</si>
  <si>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</si>
  <si>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</si>
  <si>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</si>
  <si>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</si>
  <si>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</si>
  <si>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</si>
  <si>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</si>
  <si>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</si>
  <si>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</si>
  <si>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</si>
  <si>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</si>
  <si>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</si>
  <si>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</si>
  <si>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</si>
  <si>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</si>
  <si>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</si>
  <si>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</si>
  <si>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</si>
  <si>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</si>
  <si>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</si>
  <si>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</si>
  <si>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</si>
  <si>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</si>
  <si>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</si>
  <si>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</si>
  <si>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</si>
  <si>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</si>
  <si>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</si>
  <si>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</si>
  <si>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</si>
  <si>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</si>
  <si>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</si>
  <si>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</si>
  <si>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</si>
  <si>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</si>
  <si>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</si>
  <si>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</si>
  <si>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</si>
  <si>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</si>
  <si>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</si>
  <si>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</si>
  <si>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</si>
  <si>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</si>
  <si>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</si>
  <si>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</si>
  <si>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</si>
  <si>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</si>
  <si>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</si>
  <si>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</si>
  <si>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</si>
  <si>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</si>
  <si>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</si>
  <si>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</si>
  <si>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</si>
  <si>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</si>
  <si>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</si>
  <si>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</si>
  <si>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</si>
  <si>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</si>
  <si>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</si>
  <si>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</si>
  <si>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</si>
  <si>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</si>
  <si>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</si>
  <si>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</si>
  <si>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</si>
  <si>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</si>
  <si>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</si>
  <si>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</si>
  <si>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</si>
  <si>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</si>
  <si>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</si>
  <si>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</si>
  <si>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</si>
  <si>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</si>
  <si>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</si>
  <si>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TURFREY</t>
  </si>
  <si>
    <t>VICCA MARIA</t>
  </si>
  <si>
    <t>20180601SRT02</t>
  </si>
  <si>
    <t>BORE</t>
  </si>
  <si>
    <t>BORE 10MIN</t>
  </si>
  <si>
    <t>AFTER STORAGE</t>
  </si>
  <si>
    <t>AFTER FILTERS</t>
  </si>
  <si>
    <t xml:space="preserve">The sample was discoloured with some significant sediment 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</si>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</sst>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43252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2"/>
      <c r="I8" s="103"/>
      <c r="J8" s="10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2"/>
      <c r="I9" s="103"/>
      <c r="J9" s="10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2"/>
      <c r="I10" s="103"/>
      <c r="J10" s="104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2"/>
      <c r="I11" s="103"/>
      <c r="J11" s="104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2" t="s">
        <v>156</v>
      </c>
      <c r="I12" s="103"/>
      <c r="J12" s="104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2" t="s">
        <v>156</v>
      </c>
      <c r="I13" s="103"/>
      <c r="J13" s="104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2" t="s">
        <v>156</v>
      </c>
      <c r="I14" s="103"/>
      <c r="J14" s="104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2"/>
      <c r="I15" s="103"/>
      <c r="J15" s="104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2"/>
      <c r="I16" s="103"/>
      <c r="J16" s="10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2"/>
      <c r="I17" s="103"/>
      <c r="J17" s="10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2" t="s">
        <v>68</v>
      </c>
      <c r="I18" s="103"/>
      <c r="J18" s="10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2"/>
      <c r="I19" s="103"/>
      <c r="J19" s="10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2"/>
      <c r="I20" s="103"/>
      <c r="J20" s="10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2" t="s">
        <v>156</v>
      </c>
      <c r="I21" s="103"/>
      <c r="J21" s="104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2"/>
      <c r="I22" s="103"/>
      <c r="J22" s="104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2"/>
      <c r="I23" s="103"/>
      <c r="J23" s="104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2"/>
      <c r="I24" s="103"/>
      <c r="J24" s="104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102"/>
      <c r="I25" s="103"/>
      <c r="J25" s="104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2"/>
      <c r="I26" s="103"/>
      <c r="J26" s="104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2"/>
      <c r="I27" s="103"/>
      <c r="J27" s="104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2"/>
      <c r="I28" s="103"/>
      <c r="J28" s="104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 t="s">
        <v>153</v>
      </c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8"/>
      <c r="D3" s="108"/>
      <c r="E3" s="108"/>
      <c r="F3" s="108"/>
      <c r="G3" s="8"/>
      <c r="H3" s="89" t="s">
        <v>154</v>
      </c>
      <c r="I3" s="108"/>
      <c r="J3" s="108"/>
    </row>
    <row r="4" spans="1:11" ht="22.5" customHeight="1">
      <c r="B4" s="89" t="s">
        <v>180</v>
      </c>
      <c r="C4" s="108"/>
      <c r="D4" s="108"/>
      <c r="E4" s="108"/>
      <c r="F4" s="108"/>
      <c r="G4" s="8"/>
      <c r="H4" s="89" t="s">
        <v>56</v>
      </c>
      <c r="I4" s="108"/>
      <c r="J4" s="108"/>
    </row>
    <row r="5" spans="1:11" ht="22.5" customHeight="1">
      <c r="B5" s="89" t="s">
        <v>136</v>
      </c>
      <c r="C5" s="109"/>
      <c r="D5" s="109"/>
      <c r="E5" s="109"/>
      <c r="F5" s="109"/>
      <c r="G5" s="8"/>
      <c r="H5" s="89" t="s">
        <v>178</v>
      </c>
      <c r="I5" s="108"/>
      <c r="J5" s="108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43263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2"/>
      <c r="I8" s="103"/>
      <c r="J8" s="10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2"/>
      <c r="I9" s="103"/>
      <c r="J9" s="10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2"/>
      <c r="I10" s="103"/>
      <c r="J10" s="104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2" t="s">
        <v>156</v>
      </c>
      <c r="I11" s="103"/>
      <c r="J11" s="104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2" t="s">
        <v>156</v>
      </c>
      <c r="I12" s="103"/>
      <c r="J12" s="104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2"/>
      <c r="I13" s="103"/>
      <c r="J13" s="104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102"/>
      <c r="I14" s="103"/>
      <c r="J14" s="104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102" t="s">
        <v>68</v>
      </c>
      <c r="I15" s="103"/>
      <c r="J15" s="104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102" t="s">
        <v>156</v>
      </c>
      <c r="I16" s="103"/>
      <c r="J16" s="104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102"/>
      <c r="I17" s="103"/>
      <c r="J17" s="104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2"/>
      <c r="I18" s="103"/>
      <c r="J18" s="104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4" zoomScale="130" zoomScaleNormal="110" zoomScalePageLayoutView="130" workbookViewId="0">
      <selection activeCell="J17" sqref="J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5" width="10" style="1" customWidth="1"/>
    <col min="6" max="6" width="13.28515625" style="1" customWidth="1"/>
    <col min="7" max="7" width="13" style="1" customWidth="1"/>
    <col min="8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43252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43263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96"/>
      <c r="I7" s="96"/>
      <c r="J7" s="9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72" t="s">
        <v>210</v>
      </c>
      <c r="H8" s="97"/>
      <c r="I8" s="97"/>
      <c r="J8" s="97"/>
      <c r="K8" s="5"/>
    </row>
    <row r="9" spans="1:11">
      <c r="A9" s="4"/>
      <c r="B9" s="10" t="s">
        <v>3</v>
      </c>
      <c r="C9" s="11" t="s">
        <v>23</v>
      </c>
      <c r="D9" s="14">
        <v>7.1</v>
      </c>
      <c r="E9" s="14">
        <v>7.1</v>
      </c>
      <c r="F9" s="14">
        <v>7.1</v>
      </c>
      <c r="G9" s="14">
        <v>7.2</v>
      </c>
      <c r="H9" s="98"/>
      <c r="I9" s="98"/>
      <c r="J9" s="98"/>
      <c r="K9" s="5"/>
    </row>
    <row r="10" spans="1:11">
      <c r="A10" s="4"/>
      <c r="B10" s="10" t="s">
        <v>5</v>
      </c>
      <c r="C10" s="10" t="s">
        <v>52</v>
      </c>
      <c r="D10" s="11">
        <v>25</v>
      </c>
      <c r="E10" s="11">
        <v>60</v>
      </c>
      <c r="F10" s="11">
        <v>60</v>
      </c>
      <c r="G10" s="11">
        <v>45</v>
      </c>
      <c r="H10" s="96"/>
      <c r="I10" s="96"/>
      <c r="J10" s="96"/>
      <c r="K10" s="5"/>
    </row>
    <row r="11" spans="1:11">
      <c r="A11" s="4"/>
      <c r="B11" s="10" t="s">
        <v>6</v>
      </c>
      <c r="C11" s="10" t="s">
        <v>52</v>
      </c>
      <c r="D11" s="11">
        <v>55</v>
      </c>
      <c r="E11" s="11">
        <v>85</v>
      </c>
      <c r="F11" s="11">
        <v>55</v>
      </c>
      <c r="G11" s="11">
        <v>60</v>
      </c>
      <c r="H11" s="96"/>
      <c r="I11" s="96"/>
      <c r="J11" s="9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3.9659479109708555</v>
      </c>
      <c r="E12" s="15">
        <f t="shared" ref="E12:G12" si="0">2*(E10-(5*10^(E9-10)))/(1+(0.94*10^(E9-10)))*10^(6-E9)</f>
        <v>9.5196733315424709</v>
      </c>
      <c r="F12" s="15">
        <f t="shared" si="0"/>
        <v>9.5196733315424709</v>
      </c>
      <c r="G12" s="15">
        <f t="shared" si="0"/>
        <v>5.6691701728606976</v>
      </c>
      <c r="H12" s="99"/>
      <c r="I12" s="99"/>
      <c r="J12" s="9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-1.8000000000000007</v>
      </c>
      <c r="E13" s="14">
        <f>+E9+0.5+VLOOKUP(E10,[1]LSI!$F$2:$G$25,2)+VLOOKUP(E11,[1]LSI!$H$2:$I$25,2)-12.1</f>
        <v>-1.2999999999999989</v>
      </c>
      <c r="F13" s="14">
        <f>+F9+0.5+VLOOKUP(F10,[1]LSI!$F$2:$G$25,2)+VLOOKUP(F11,[1]LSI!$H$2:$I$25,2)-12.1</f>
        <v>-1.5</v>
      </c>
      <c r="G13" s="14">
        <f>+G9+0.5+VLOOKUP(G10,[1]LSI!$F$2:$G$25,2)+VLOOKUP(G11,[1]LSI!$H$2:$I$25,2)-12.1</f>
        <v>-1.5</v>
      </c>
      <c r="H13" s="98"/>
      <c r="I13" s="98"/>
      <c r="J13" s="98"/>
      <c r="K13" s="5"/>
    </row>
    <row r="14" spans="1:11">
      <c r="A14" s="4"/>
      <c r="B14" s="10" t="s">
        <v>10</v>
      </c>
      <c r="C14" s="10" t="s">
        <v>24</v>
      </c>
      <c r="D14" s="11">
        <v>2.1</v>
      </c>
      <c r="E14" s="11">
        <v>0.12</v>
      </c>
      <c r="F14" s="11" t="s">
        <v>40</v>
      </c>
      <c r="G14" s="11" t="s">
        <v>40</v>
      </c>
      <c r="H14" s="96"/>
      <c r="I14" s="96"/>
      <c r="J14" s="96"/>
      <c r="K14" s="5"/>
    </row>
    <row r="15" spans="1:11">
      <c r="A15" s="4"/>
      <c r="B15" s="10" t="s">
        <v>11</v>
      </c>
      <c r="C15" s="10" t="s">
        <v>24</v>
      </c>
      <c r="D15" s="11">
        <v>0.01</v>
      </c>
      <c r="E15" s="11" t="s">
        <v>40</v>
      </c>
      <c r="F15" s="11" t="s">
        <v>40</v>
      </c>
      <c r="G15" s="11" t="s">
        <v>40</v>
      </c>
      <c r="H15" s="96"/>
      <c r="I15" s="96"/>
      <c r="J15" s="96"/>
      <c r="K15" s="5"/>
    </row>
    <row r="16" spans="1:11">
      <c r="A16" s="4"/>
      <c r="B16" s="10" t="s">
        <v>4</v>
      </c>
      <c r="C16" s="10" t="s">
        <v>24</v>
      </c>
      <c r="D16" s="11">
        <v>110</v>
      </c>
      <c r="E16" s="11">
        <v>110</v>
      </c>
      <c r="F16" s="11">
        <v>130</v>
      </c>
      <c r="G16" s="11">
        <v>110</v>
      </c>
      <c r="H16" s="96"/>
      <c r="I16" s="96"/>
      <c r="J16" s="96"/>
      <c r="K16" s="5"/>
    </row>
    <row r="17" spans="1:11">
      <c r="A17" s="4"/>
      <c r="B17" s="10" t="s">
        <v>15</v>
      </c>
      <c r="C17" s="10" t="s">
        <v>24</v>
      </c>
      <c r="D17" s="11">
        <v>22</v>
      </c>
      <c r="E17" s="11">
        <v>14</v>
      </c>
      <c r="F17" s="11">
        <v>26</v>
      </c>
      <c r="G17" s="11">
        <v>18</v>
      </c>
      <c r="H17" s="96"/>
      <c r="I17" s="96"/>
      <c r="J17" s="96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15.6</v>
      </c>
      <c r="E18" s="14">
        <f t="shared" si="1"/>
        <v>15.9</v>
      </c>
      <c r="F18" s="14">
        <f t="shared" si="1"/>
        <v>18.5</v>
      </c>
      <c r="G18" s="14">
        <f t="shared" si="1"/>
        <v>15.6</v>
      </c>
      <c r="H18" s="98"/>
      <c r="I18" s="98"/>
      <c r="J18" s="98"/>
      <c r="K18" s="5"/>
    </row>
    <row r="19" spans="1:11">
      <c r="A19" s="4"/>
      <c r="B19" s="10" t="s">
        <v>187</v>
      </c>
      <c r="C19" s="10" t="s">
        <v>189</v>
      </c>
      <c r="D19" s="15">
        <v>156</v>
      </c>
      <c r="E19" s="15">
        <v>159</v>
      </c>
      <c r="F19" s="15">
        <v>185</v>
      </c>
      <c r="G19" s="15">
        <v>156</v>
      </c>
      <c r="H19" s="99"/>
      <c r="I19" s="99"/>
      <c r="J19" s="99"/>
      <c r="K19" s="5"/>
    </row>
    <row r="20" spans="1:11">
      <c r="A20" s="4"/>
      <c r="B20" s="10" t="s">
        <v>18</v>
      </c>
      <c r="C20" s="10" t="s">
        <v>25</v>
      </c>
      <c r="D20" s="14">
        <v>20.96</v>
      </c>
      <c r="E20" s="14">
        <v>0.82</v>
      </c>
      <c r="F20" s="14">
        <v>0.13</v>
      </c>
      <c r="G20" s="14">
        <v>0.15</v>
      </c>
      <c r="H20" s="98"/>
      <c r="I20" s="98"/>
      <c r="J20" s="9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96"/>
      <c r="I21" s="96"/>
      <c r="J21" s="96"/>
      <c r="K21" s="5"/>
    </row>
    <row r="22" spans="1:11">
      <c r="A22" s="4"/>
      <c r="B22" s="10" t="s">
        <v>19</v>
      </c>
      <c r="C22" s="10" t="s">
        <v>55</v>
      </c>
      <c r="D22" s="14">
        <v>93.1</v>
      </c>
      <c r="E22" s="14">
        <v>98.5</v>
      </c>
      <c r="F22" s="14">
        <v>98.9</v>
      </c>
      <c r="G22" s="14">
        <v>98.4</v>
      </c>
      <c r="H22" s="98"/>
      <c r="I22" s="98"/>
      <c r="J22" s="9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211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212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3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43263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2"/>
      <c r="I8" s="103"/>
      <c r="J8" s="104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2"/>
      <c r="I9" s="103"/>
      <c r="J9" s="104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2"/>
      <c r="I10" s="103"/>
      <c r="J10" s="104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2"/>
      <c r="I11" s="103"/>
      <c r="J11" s="104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2"/>
      <c r="I8" s="103"/>
      <c r="J8" s="10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2"/>
      <c r="I9" s="103"/>
      <c r="J9" s="10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2"/>
      <c r="I10" s="103"/>
      <c r="J10" s="104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2"/>
      <c r="I11" s="103"/>
      <c r="J11" s="104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2" t="s">
        <v>156</v>
      </c>
      <c r="I12" s="103"/>
      <c r="J12" s="104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2" t="s">
        <v>156</v>
      </c>
      <c r="I13" s="103"/>
      <c r="J13" s="104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2" t="s">
        <v>156</v>
      </c>
      <c r="I14" s="103"/>
      <c r="J14" s="104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2"/>
      <c r="I15" s="103"/>
      <c r="J15" s="104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2"/>
      <c r="I16" s="103"/>
      <c r="J16" s="10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2"/>
      <c r="I17" s="103"/>
      <c r="J17" s="10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2" t="s">
        <v>68</v>
      </c>
      <c r="I18" s="103"/>
      <c r="J18" s="10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2"/>
      <c r="I19" s="103"/>
      <c r="J19" s="10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2"/>
      <c r="I20" s="103"/>
      <c r="J20" s="10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2" t="s">
        <v>156</v>
      </c>
      <c r="I21" s="103"/>
      <c r="J21" s="104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2"/>
      <c r="I22" s="103"/>
      <c r="J22" s="104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2"/>
      <c r="I23" s="103"/>
      <c r="J23" s="104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2"/>
      <c r="I24" s="103"/>
      <c r="J24" s="104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2"/>
      <c r="I25" s="103"/>
      <c r="J25" s="104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2"/>
      <c r="I26" s="103"/>
      <c r="J26" s="104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2"/>
      <c r="I27" s="103"/>
      <c r="J27" s="104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2"/>
      <c r="I28" s="103"/>
      <c r="J28" s="104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102" t="s">
        <v>201</v>
      </c>
      <c r="I29" s="103"/>
      <c r="J29" s="104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102" t="s">
        <v>156</v>
      </c>
      <c r="I30" s="103"/>
      <c r="J30" s="104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2"/>
      <c r="I31" s="103"/>
      <c r="J31" s="104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2"/>
      <c r="I32" s="103"/>
      <c r="J32" s="104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2"/>
      <c r="I33" s="103"/>
      <c r="J33" s="104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2"/>
      <c r="I34" s="103"/>
      <c r="J34" s="104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2"/>
      <c r="I35" s="103"/>
      <c r="J35" s="104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0" t="s">
        <v>131</v>
      </c>
      <c r="D45" s="100"/>
      <c r="E45" s="100"/>
      <c r="F45" s="100"/>
      <c r="G45" s="100"/>
      <c r="H45" s="100"/>
      <c r="I45" s="100"/>
      <c r="J45" s="100"/>
      <c r="K45" s="5"/>
    </row>
    <row r="46" spans="1:11">
      <c r="A46" s="4"/>
      <c r="B46" s="55" t="s">
        <v>24</v>
      </c>
      <c r="C46" s="101" t="s">
        <v>132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/>
      <c r="C47" s="101"/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C2E269-579F-4B13-A205-2E2B03EBF4D6}"/>
</file>

<file path=customXml/itemProps2.xml><?xml version="1.0" encoding="utf-8"?>
<ds:datastoreItem xmlns:ds="http://schemas.openxmlformats.org/officeDocument/2006/customXml" ds:itemID="{2F6BF962-9776-4139-93B5-757D789BF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2018-06-11T21:43:06Z</cp:lastPrinted>
  <dcterms:created xsi:type="dcterms:W3CDTF">2017-07-10T05:27:40Z</dcterms:created>
  <dcterms:modified xsi:type="dcterms:W3CDTF">2018-06-11T21:43:13Z</dcterms:modified>
</cp:coreProperties>
</file>