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J5" i="10"/>
  <c r="G10" i="10"/>
  <c r="G11" i="10"/>
  <c r="D12" i="17" l="1"/>
  <c r="J5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J25" i="1"/>
  <c r="J26" i="1"/>
  <c r="I26" i="1"/>
  <c r="I25" i="1"/>
  <c r="H26" i="1"/>
  <c r="H25" i="1"/>
  <c r="G26" i="1"/>
  <c r="G25" i="1"/>
  <c r="D24" i="4"/>
  <c r="D25" i="4"/>
  <c r="E25" i="1"/>
  <c r="E26" i="1"/>
  <c r="F26" i="1"/>
  <c r="F25" i="1"/>
  <c r="D25" i="1"/>
  <c r="D26" i="1"/>
</calcChain>
</file>

<file path=xl/sharedStrings.xml><?xml version="1.0" encoding="utf-8"?>
<sst xmlns="http://schemas.openxmlformats.org/spreadsheetml/2006/main" count="1134" uniqueCount="209">
  <si>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</si>
  <si>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</si>
  <si>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</si>
  <si>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</si>
  <si>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</si>
  <si>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</si>
  <si>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</si>
  <si>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</si>
  <si>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</si>
  <si>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</si>
  <si>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</si>
  <si>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</si>
  <si>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</si>
  <si>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</si>
  <si>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</si>
  <si>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</si>
  <si>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</si>
  <si>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</si>
  <si>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</si>
  <si>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</si>
  <si>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</si>
  <si>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</si>
  <si>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</si>
  <si>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</si>
  <si>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</si>
  <si>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</si>
  <si>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</si>
  <si>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</si>
  <si>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</si>
  <si>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</si>
  <si>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</si>
  <si>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</si>
  <si>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</si>
  <si>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</si>
  <si>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</si>
  <si>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</si>
  <si>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</si>
  <si>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</si>
  <si>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</si>
  <si>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</si>
  <si>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</si>
  <si>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</si>
  <si>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</si>
  <si>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</si>
  <si>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</si>
  <si>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</si>
  <si>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</si>
  <si>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</si>
  <si>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</si>
  <si>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</si>
  <si>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</si>
  <si>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</si>
  <si>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</si>
  <si>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</si>
  <si>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</si>
  <si>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</si>
  <si>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</si>
  <si>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</si>
  <si>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</si>
  <si>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</si>
  <si>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</si>
  <si>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</si>
  <si>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</si>
  <si>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</si>
  <si>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</si>
  <si>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</si>
  <si>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</si>
  <si>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</si>
  <si>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</si>
  <si>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</si>
  <si>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</si>
  <si>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</si>
  <si>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</si>
  <si>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</si>
  <si>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</si>
  <si>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</si>
  <si>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</si>
  <si>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</si>
  <si>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</si>
  <si>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</si>
  <si>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</si>
  <si>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</si>
  <si>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</si>
  <si>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</si>
  <si>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</si>
  <si>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</si>
  <si>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</si>
  <si>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</si>
  <si>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</si>
  <si>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</si>
  <si>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</si>
  <si>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</si>
  <si>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</si>
  <si>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</si>
  <si>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</si>
  <si>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</si>
  <si>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</si>
  <si>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</si>
  <si>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</si>
  <si>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</si>
  <si>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</si>
  <si>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</si>
  <si>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</si>
  <si>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</si>
  <si>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</si>
  <si>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</si>
  <si>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</si>
  <si>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</si>
  <si>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</si>
  <si>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</si>
  <si>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</si>
  <si>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</si>
  <si>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</si>
  <si>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</si>
  <si>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</si>
  <si>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</si>
  <si>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</si>
  <si>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</si>
  <si>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</si>
  <si>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</si>
  <si>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</si>
  <si>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</si>
  <si>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</si>
  <si>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</si>
  <si>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</si>
  <si>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</si>
  <si>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</si>
  <si>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</si>
  <si>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</si>
  <si>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</si>
  <si>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</si>
  <si>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</si>
  <si>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</si>
  <si>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</si>
  <si>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</si>
  <si>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</si>
  <si>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</si>
  <si>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</si>
  <si>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</si>
  <si>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</si>
  <si>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</si>
  <si>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</si>
  <si>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</si>
  <si>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</si>
  <si>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</si>
  <si>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</si>
  <si>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</si>
  <si>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</si>
  <si>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</si>
  <si>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</si>
  <si>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</si>
  <si>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</si>
  <si>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</si>
  <si>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</si>
  <si>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</si>
  <si>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</si>
  <si>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</si>
  <si>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</si>
  <si>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</si>
  <si>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</si>
  <si>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</si>
  <si>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</si>
  <si>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</si>
  <si>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</si>
  <si>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</si>
  <si>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</si>
  <si>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</si>
  <si>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</si>
  <si>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</si>
  <si>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</si>
  <si>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</si>
  <si>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</si>
  <si>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</si>
  <si>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</si>
  <si>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</si>
  <si>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</si>
  <si>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</si>
  <si>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</si>
  <si>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</si>
  <si>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</si>
  <si>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</si>
  <si>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</si>
  <si>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</si>
  <si>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</si>
  <si>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</si>
  <si>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</si>
  <si>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</si>
  <si>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</si>
  <si>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</si>
  <si>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</si>
  <si>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</si>
  <si>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</si>
  <si>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</si>
  <si>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</si>
  <si>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</si>
  <si>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</si>
  <si>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</si>
  <si>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</si>
  <si>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</si>
  <si>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</si>
  <si>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</si>
  <si>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</si>
  <si>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</si>
  <si>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</si>
  <si>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MCQUINN PUMPS </t>
  </si>
  <si>
    <t>JOEL DE VETTER</t>
  </si>
  <si>
    <t>20180625SRT04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</si>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</sst>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H11" sqref="H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43276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7.2</v>
      </c>
      <c r="E9" s="14">
        <v>6.4</v>
      </c>
      <c r="F9" s="14">
        <v>7.2</v>
      </c>
      <c r="G9" s="14">
        <v>6.8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40</v>
      </c>
      <c r="E10" s="11">
        <v>30</v>
      </c>
      <c r="F10" s="11">
        <v>10</v>
      </c>
      <c r="G10" s="11">
        <v>10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35</v>
      </c>
      <c r="E11" s="11">
        <v>30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5.039151430052109</v>
      </c>
      <c r="E12" s="15">
        <f t="shared" ref="E12:J12" si="0">2*(E10-(5*10^(E9-10)))/(1+(0.94*10^(E9-10)))*10^(6-E9)</f>
        <v>23.879791800658744</v>
      </c>
      <c r="F12" s="15">
        <v>1.2590389732005769</v>
      </c>
      <c r="G12" s="15">
        <v>3.1669080920374615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-1.7999999999999989</v>
      </c>
      <c r="E13" s="14">
        <f>+E9+0.5+VLOOKUP(E10,[1]LSI!$F$2:$G$25,2)+VLOOKUP(E11,[1]LSI!$H$2:$I$25,2)-12.1</f>
        <v>-2.7999999999999989</v>
      </c>
      <c r="F13" s="14">
        <v>-3.3000000000000007</v>
      </c>
      <c r="G13" s="14">
        <v>-3.6999999999999993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36</v>
      </c>
      <c r="E14" s="11">
        <v>0.01</v>
      </c>
      <c r="F14" s="11">
        <v>0.04</v>
      </c>
      <c r="G14" s="11" t="s">
        <v>40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120</v>
      </c>
      <c r="E16" s="11">
        <v>130</v>
      </c>
      <c r="F16" s="11">
        <v>140</v>
      </c>
      <c r="G16" s="11">
        <v>160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23</v>
      </c>
      <c r="E17" s="11">
        <v>45</v>
      </c>
      <c r="F17" s="11">
        <v>31</v>
      </c>
      <c r="G17" s="11">
        <v>69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16.600000000000001</v>
      </c>
      <c r="E18" s="14">
        <f t="shared" si="1"/>
        <v>17.899999999999999</v>
      </c>
      <c r="F18" s="14">
        <f t="shared" si="1"/>
        <v>20.6</v>
      </c>
      <c r="G18" s="14">
        <f t="shared" si="1"/>
        <v>22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166</v>
      </c>
      <c r="E19" s="15">
        <v>179</v>
      </c>
      <c r="F19" s="15">
        <v>206</v>
      </c>
      <c r="G19" s="15">
        <v>220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452</v>
      </c>
      <c r="E20" s="14" t="s">
        <v>41</v>
      </c>
      <c r="F20" s="14" t="s">
        <v>41</v>
      </c>
      <c r="G20" s="14" t="s">
        <v>41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43.9</v>
      </c>
      <c r="E22" s="14">
        <v>99.4</v>
      </c>
      <c r="F22" s="14">
        <v>85.2</v>
      </c>
      <c r="G22" s="14">
        <v>98.6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43280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43280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5E664-D5AB-4D7E-951B-97A92F02399B}"/>
</file>

<file path=customXml/itemProps2.xml><?xml version="1.0" encoding="utf-8"?>
<ds:datastoreItem xmlns:ds="http://schemas.openxmlformats.org/officeDocument/2006/customXml" ds:itemID="{F2D5EC52-41C6-417B-B90D-86D1CE21DE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2018-06-28T22:23:44Z</dcterms:modified>
</cp:coreProperties>
</file>