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7" l="1"/>
  <c r="J4" i="10" l="1"/>
  <c r="J5" i="10"/>
  <c r="G10" i="10"/>
  <c r="G11" i="10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D26" i="1"/>
  <c r="D25" i="1"/>
  <c r="E26" i="1"/>
  <c r="E25" i="1"/>
  <c r="F26" i="1"/>
  <c r="F25" i="1"/>
  <c r="G26" i="1"/>
  <c r="G25" i="1"/>
  <c r="I25" i="1"/>
  <c r="I26" i="1"/>
  <c r="J26" i="1"/>
  <c r="J25" i="1"/>
  <c r="H26" i="1"/>
  <c r="H25" i="1"/>
  <c r="D25" i="4"/>
  <c r="D24" i="4"/>
</calcChain>
</file>

<file path=xl/sharedStrings.xml><?xml version="1.0" encoding="utf-8"?>
<sst xmlns="http://schemas.openxmlformats.org/spreadsheetml/2006/main" count="1116" uniqueCount="210">
  <si>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</si>
  <si>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</si>
  <si>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</si>
  <si>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</si>
  <si>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</si>
  <si>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</si>
  <si>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</si>
  <si>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</si>
  <si>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</si>
  <si>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</si>
  <si>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</si>
  <si>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</si>
  <si>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</si>
  <si>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</si>
  <si>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</si>
  <si>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</si>
  <si>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</si>
  <si>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</si>
  <si>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</si>
  <si>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</si>
  <si>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</si>
  <si>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</si>
  <si>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</si>
  <si>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</si>
  <si>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</si>
  <si>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</si>
  <si>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</si>
  <si>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</si>
  <si>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</si>
  <si>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</si>
  <si>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</si>
  <si>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</si>
  <si>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</si>
  <si>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</si>
  <si>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</si>
  <si>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</si>
  <si>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</si>
  <si>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</si>
  <si>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</si>
  <si>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</si>
  <si>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</si>
  <si>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</si>
  <si>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</si>
  <si>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</si>
  <si>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</si>
  <si>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</si>
  <si>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</si>
  <si>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</si>
  <si>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</si>
  <si>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</si>
  <si>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</si>
  <si>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</si>
  <si>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</si>
  <si>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</si>
  <si>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</si>
  <si>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</si>
  <si>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</si>
  <si>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</si>
  <si>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</si>
  <si>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</si>
  <si>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</si>
  <si>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</si>
  <si>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</si>
  <si>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</si>
  <si>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</si>
  <si>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</si>
  <si>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</si>
  <si>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</si>
  <si>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</si>
  <si>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</si>
  <si>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</si>
  <si>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</si>
  <si>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</si>
  <si>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</si>
  <si>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</si>
  <si>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</si>
  <si>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</si>
  <si>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</si>
  <si>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</si>
  <si>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</si>
  <si>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</si>
  <si>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</si>
  <si>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</si>
  <si>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</si>
  <si>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</si>
  <si>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</si>
  <si>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</si>
  <si>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</si>
  <si>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</si>
  <si>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</si>
  <si>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</si>
  <si>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</si>
  <si>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</si>
  <si>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</si>
  <si>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</si>
  <si>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</si>
  <si>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</si>
  <si>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</si>
  <si>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</si>
  <si>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</si>
  <si>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</si>
  <si>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</si>
  <si>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</si>
  <si>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</si>
  <si>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</si>
  <si>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</si>
  <si>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</si>
  <si>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</si>
  <si>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</si>
  <si>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</si>
  <si>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</si>
  <si>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</si>
  <si>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</si>
  <si>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</si>
  <si>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</si>
  <si>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</si>
  <si>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</si>
  <si>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</si>
  <si>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</si>
  <si>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</si>
  <si>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</si>
  <si>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</si>
  <si>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</si>
  <si>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</si>
  <si>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</si>
  <si>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</si>
  <si>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</si>
  <si>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</si>
  <si>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</si>
  <si>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</si>
  <si>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</si>
  <si>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</si>
  <si>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</si>
  <si>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</si>
  <si>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</si>
  <si>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</si>
  <si>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</si>
  <si>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</si>
  <si>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</si>
  <si>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</si>
  <si>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</si>
  <si>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</si>
  <si>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</si>
  <si>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</si>
  <si>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</si>
  <si>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</si>
  <si>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</si>
  <si>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</si>
  <si>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</si>
  <si>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</si>
  <si>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</si>
  <si>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</si>
  <si>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</si>
  <si>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</si>
  <si>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</si>
  <si>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</si>
  <si>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</si>
  <si>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</si>
  <si>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</si>
  <si>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</si>
  <si>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</si>
  <si>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</si>
  <si>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</si>
  <si>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</si>
  <si>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</si>
  <si>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</si>
  <si>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</si>
  <si>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</si>
  <si>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</si>
  <si>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</si>
  <si>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</si>
  <si>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</si>
  <si>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</si>
  <si>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</si>
  <si>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</si>
  <si>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</si>
  <si>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</si>
  <si>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</si>
  <si>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</si>
  <si>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</si>
  <si>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</si>
  <si>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</si>
  <si>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</si>
  <si>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</si>
  <si>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</si>
  <si>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</si>
  <si>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</si>
  <si>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</si>
  <si>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</si>
  <si>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</si>
  <si>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</si>
  <si>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</si>
  <si>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</si>
  <si>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</si>
  <si>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</si>
  <si>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</si>
  <si>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</si>
  <si>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</si>
  <si>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</si>
  <si>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</si>
  <si>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</si>
  <si>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</si>
  <si>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</si>
  <si>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</si>
  <si>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POOL &amp; PUMP WORLD</t>
  </si>
  <si>
    <t>ASHWORTH</t>
  </si>
  <si>
    <t>20180627SRT02</t>
  </si>
  <si>
    <t>BEFORE</t>
  </si>
  <si>
    <t>AFTER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</si>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</sst>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topLeftCell="A4" zoomScale="130" zoomScaleNormal="110" zoomScalePageLayoutView="130" workbookViewId="0">
      <selection activeCell="F24" sqref="F23:F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6"/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107"/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6.6</v>
      </c>
      <c r="E9" s="14">
        <v>6.7</v>
      </c>
      <c r="F9" s="108"/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120</v>
      </c>
      <c r="E10" s="11">
        <v>140</v>
      </c>
      <c r="F10" s="106"/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125</v>
      </c>
      <c r="E11" s="11">
        <v>95</v>
      </c>
      <c r="F11" s="106"/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60.26172316957247</v>
      </c>
      <c r="E12" s="15">
        <f t="shared" ref="E12" si="0">2*(E10-(5*10^(E9-10)))/(1+(0.94*10^(E9-10)))*10^(6-E9)</f>
        <v>55.840037683956865</v>
      </c>
      <c r="F12" s="109"/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-1.3000000000000007</v>
      </c>
      <c r="E13" s="14">
        <f>+E9+0.5+VLOOKUP(E10,[1]LSI!$F$2:$G$25,2)+VLOOKUP(E11,[1]LSI!$H$2:$I$25,2)-12.1</f>
        <v>-1.2999999999999989</v>
      </c>
      <c r="F13" s="108"/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2.25</v>
      </c>
      <c r="E14" s="11">
        <v>3.55</v>
      </c>
      <c r="F14" s="106"/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0.9</v>
      </c>
      <c r="E15" s="11">
        <v>1.1000000000000001</v>
      </c>
      <c r="F15" s="106"/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390</v>
      </c>
      <c r="E16" s="11">
        <v>400</v>
      </c>
      <c r="F16" s="106"/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45</v>
      </c>
      <c r="F17" s="106"/>
      <c r="G17" s="106"/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54.2</v>
      </c>
      <c r="E18" s="14">
        <f t="shared" si="1"/>
        <v>56.9</v>
      </c>
      <c r="F18" s="108"/>
      <c r="G18" s="108"/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542</v>
      </c>
      <c r="E19" s="15">
        <v>569</v>
      </c>
      <c r="F19" s="109"/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2.42</v>
      </c>
      <c r="E20" s="14">
        <v>5.75</v>
      </c>
      <c r="F20" s="108"/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6"/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82.3</v>
      </c>
      <c r="E22" s="14">
        <v>71.400000000000006</v>
      </c>
      <c r="F22" s="108"/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33BF1-2D03-4578-92A6-ACFCC3433414}"/>
</file>

<file path=customXml/itemProps2.xml><?xml version="1.0" encoding="utf-8"?>
<ds:datastoreItem xmlns:ds="http://schemas.openxmlformats.org/officeDocument/2006/customXml" ds:itemID="{43DD5F7D-F31F-49CD-B2C5-06277EA723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2018-07-05T21:17:13Z</cp:lastPrinted>
  <dcterms:created xsi:type="dcterms:W3CDTF">2017-07-10T05:27:40Z</dcterms:created>
  <dcterms:modified xsi:type="dcterms:W3CDTF">2018-07-05T21:50:00Z</dcterms:modified>
</cp:coreProperties>
</file>