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4" i="10" l="1"/>
  <c r="J5" i="10"/>
  <c r="G10" i="10"/>
  <c r="G11" i="10"/>
  <c r="D12" i="17" l="1"/>
  <c r="J5" i="17" l="1"/>
  <c r="D13" i="17" l="1"/>
  <c r="D14" i="17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G18" i="9" l="1"/>
  <c r="F18" i="9"/>
  <c r="E18" i="9"/>
  <c r="D18" i="9"/>
  <c r="D26" i="1"/>
  <c r="D25" i="1"/>
  <c r="H26" i="1"/>
  <c r="H25" i="1"/>
  <c r="E25" i="1"/>
  <c r="E26" i="1"/>
  <c r="G26" i="1"/>
  <c r="G25" i="1"/>
  <c r="D25" i="4"/>
  <c r="D24" i="4"/>
  <c r="J25" i="1"/>
  <c r="J26" i="1"/>
  <c r="I26" i="1"/>
  <c r="I25" i="1"/>
  <c r="F25" i="1"/>
  <c r="F26" i="1"/>
</calcChain>
</file>

<file path=xl/sharedStrings.xml><?xml version="1.0" encoding="utf-8"?>
<sst xmlns="http://schemas.openxmlformats.org/spreadsheetml/2006/main" count="1128" uniqueCount="209">
  <si>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</si>
  <si>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</si>
  <si>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</si>
  <si>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</si>
  <si>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</si>
  <si>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</si>
  <si>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</si>
  <si>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</si>
  <si>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</si>
  <si>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</si>
  <si>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</si>
  <si>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</si>
  <si>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</si>
  <si>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</si>
  <si>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</si>
  <si>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</si>
  <si>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</si>
  <si>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</si>
  <si>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</si>
  <si>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</si>
  <si>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</si>
  <si>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</si>
  <si>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</si>
  <si>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</si>
  <si>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</si>
  <si>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</si>
  <si>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</si>
  <si>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</si>
  <si>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</si>
  <si>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</si>
  <si>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</si>
  <si>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</si>
  <si>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</si>
  <si>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</si>
  <si>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</si>
  <si>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</si>
  <si>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</si>
  <si>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</si>
  <si>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</si>
  <si>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</si>
  <si>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</si>
  <si>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</si>
  <si>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</si>
  <si>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</si>
  <si>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</si>
  <si>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</si>
  <si>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</si>
  <si>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</si>
  <si>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</si>
  <si>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</si>
  <si>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</si>
  <si>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</si>
  <si>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</si>
  <si>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</si>
  <si>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</si>
  <si>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</si>
  <si>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</si>
  <si>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</si>
  <si>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</si>
  <si>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</si>
  <si>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</si>
  <si>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</si>
  <si>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</si>
  <si>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</si>
  <si>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</si>
  <si>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</si>
  <si>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</si>
  <si>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</si>
  <si>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</si>
  <si>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</si>
  <si>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</si>
  <si>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</si>
  <si>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</si>
  <si>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</si>
  <si>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</si>
  <si>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</si>
  <si>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</si>
  <si>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</si>
  <si>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</si>
  <si>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</si>
  <si>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</si>
  <si>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</si>
  <si>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</si>
  <si>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</si>
  <si>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</si>
  <si>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</si>
  <si>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</si>
  <si>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</si>
  <si>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</si>
  <si>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</si>
  <si>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</si>
  <si>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</si>
  <si>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</si>
  <si>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</si>
  <si>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</si>
  <si>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</si>
  <si>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</si>
  <si>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</si>
  <si>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</si>
  <si>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</si>
  <si>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</si>
  <si>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</si>
  <si>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</si>
  <si>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</si>
  <si>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</si>
  <si>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</si>
  <si>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</si>
  <si>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</si>
  <si>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</si>
  <si>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</si>
  <si>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</si>
  <si>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</si>
  <si>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</si>
  <si>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</si>
  <si>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</si>
  <si>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</si>
  <si>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</si>
  <si>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</si>
  <si>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</si>
  <si>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</si>
  <si>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</si>
  <si>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</si>
  <si>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</si>
  <si>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</si>
  <si>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</si>
  <si>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</si>
  <si>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</si>
  <si>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</si>
  <si>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</si>
  <si>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</si>
  <si>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</si>
  <si>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</si>
  <si>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</si>
  <si>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</si>
  <si>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</si>
  <si>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</si>
  <si>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</si>
  <si>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</si>
  <si>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</si>
  <si>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</si>
  <si>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</si>
  <si>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</si>
  <si>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</si>
  <si>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</si>
  <si>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</si>
  <si>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</si>
  <si>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</si>
  <si>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</si>
  <si>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</si>
  <si>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</si>
  <si>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</si>
  <si>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</si>
  <si>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</si>
  <si>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</si>
  <si>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</si>
  <si>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</si>
  <si>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</si>
  <si>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</si>
  <si>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</si>
  <si>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</si>
  <si>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</si>
  <si>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</si>
  <si>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</si>
  <si>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</si>
  <si>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</si>
  <si>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</si>
  <si>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</si>
  <si>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</si>
  <si>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</si>
  <si>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</si>
  <si>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</si>
  <si>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</si>
  <si>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</si>
  <si>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</si>
  <si>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</si>
  <si>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</si>
  <si>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</si>
  <si>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</si>
  <si>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</si>
  <si>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</si>
  <si>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</si>
  <si>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</si>
  <si>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</si>
  <si>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</si>
  <si>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</si>
  <si>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</si>
  <si>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</si>
  <si>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</si>
  <si>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</si>
  <si>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</si>
  <si>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</si>
  <si>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</si>
  <si>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</si>
  <si>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</si>
  <si>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</si>
  <si>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</si>
  <si>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</si>
  <si>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</si>
  <si>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</si>
  <si>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</si>
  <si>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</si>
  <si>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</si>
  <si>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</si>
  <si>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</si>
  <si>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SPLASH WATER SPECIALISTS</t>
  </si>
  <si>
    <t>HUGH FISHER</t>
  </si>
  <si>
    <t>20180629SRT01</t>
  </si>
  <si>
    <t xml:space="preserve">The sample was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</si>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</sst>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43280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3" zoomScale="130" zoomScaleNormal="110" zoomScalePageLayoutView="130" workbookViewId="0">
      <selection activeCell="J14" sqref="J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43280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6.8</v>
      </c>
      <c r="E9" s="14">
        <v>6.8</v>
      </c>
      <c r="F9" s="14">
        <v>7.2</v>
      </c>
      <c r="G9" s="14">
        <v>6.4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125</v>
      </c>
      <c r="E10" s="11">
        <v>120</v>
      </c>
      <c r="F10" s="11">
        <v>120</v>
      </c>
      <c r="G10" s="11">
        <v>15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80</v>
      </c>
      <c r="E11" s="11">
        <v>70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39.597844333862298</v>
      </c>
      <c r="E12" s="15">
        <f t="shared" ref="E12:J12" si="0">2*(E10-(5*10^(E9-10)))/(1+(0.94*10^(E9-10)))*10^(6-E9)</f>
        <v>38.013890584217741</v>
      </c>
      <c r="F12" s="15">
        <v>15.119451314989526</v>
      </c>
      <c r="G12" s="15">
        <v>11.939396018360165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-1.1999999999999993</v>
      </c>
      <c r="E13" s="14">
        <f>+E9+0.5+VLOOKUP(E10,[1]LSI!$F$2:$G$25,2)+VLOOKUP(E11,[1]LSI!$H$2:$I$25,2)-12.1</f>
        <v>-1.3999999999999986</v>
      </c>
      <c r="F13" s="14">
        <v>-2.0999999999999996</v>
      </c>
      <c r="G13" s="14">
        <v>-3.9000000000000004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4.5</v>
      </c>
      <c r="E14" s="11">
        <v>4.2</v>
      </c>
      <c r="F14" s="11">
        <v>0.1</v>
      </c>
      <c r="G14" s="11">
        <v>0.06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0.15</v>
      </c>
      <c r="E15" s="11">
        <v>0.12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250</v>
      </c>
      <c r="E16" s="11">
        <v>240</v>
      </c>
      <c r="F16" s="11">
        <v>250</v>
      </c>
      <c r="G16" s="11">
        <v>310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33</v>
      </c>
      <c r="E17" s="11">
        <v>23</v>
      </c>
      <c r="F17" s="11">
        <v>20</v>
      </c>
      <c r="G17" s="11">
        <v>125</v>
      </c>
      <c r="H17" s="106"/>
      <c r="I17" s="106"/>
      <c r="J17" s="106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35.200000000000003</v>
      </c>
      <c r="E18" s="14">
        <f t="shared" si="1"/>
        <v>3.3</v>
      </c>
      <c r="F18" s="14">
        <f t="shared" si="1"/>
        <v>35.200000000000003</v>
      </c>
      <c r="G18" s="14">
        <f t="shared" si="1"/>
        <v>43</v>
      </c>
      <c r="H18" s="108"/>
      <c r="I18" s="108"/>
      <c r="J18" s="108"/>
      <c r="K18" s="5"/>
    </row>
    <row r="19" spans="1:11">
      <c r="A19" s="4"/>
      <c r="B19" s="10" t="s">
        <v>187</v>
      </c>
      <c r="C19" s="10" t="s">
        <v>189</v>
      </c>
      <c r="D19" s="15">
        <v>352</v>
      </c>
      <c r="E19" s="15">
        <v>33</v>
      </c>
      <c r="F19" s="15">
        <v>352</v>
      </c>
      <c r="G19" s="15">
        <v>430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19.46</v>
      </c>
      <c r="E20" s="14">
        <v>15.68</v>
      </c>
      <c r="F20" s="14" t="s">
        <v>41</v>
      </c>
      <c r="G20" s="14" t="s">
        <v>41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>
        <v>60</v>
      </c>
      <c r="E21" s="11">
        <v>110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81.5</v>
      </c>
      <c r="E22" s="14">
        <v>76.7</v>
      </c>
      <c r="F22" s="14">
        <v>86.4</v>
      </c>
      <c r="G22" s="14">
        <v>99.1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43290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43290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201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6" t="s">
        <v>131</v>
      </c>
      <c r="D45" s="96"/>
      <c r="E45" s="96"/>
      <c r="F45" s="96"/>
      <c r="G45" s="96"/>
      <c r="H45" s="96"/>
      <c r="I45" s="96"/>
      <c r="J45" s="96"/>
      <c r="K45" s="5"/>
    </row>
    <row r="46" spans="1:11">
      <c r="A46" s="4"/>
      <c r="B46" s="55" t="s">
        <v>24</v>
      </c>
      <c r="C46" s="97" t="s">
        <v>132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/>
      <c r="C47" s="97"/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7:J47"/>
    <mergeCell ref="H32:J32"/>
    <mergeCell ref="H33:J33"/>
    <mergeCell ref="H34:J34"/>
    <mergeCell ref="H35:J35"/>
    <mergeCell ref="C46:J46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D219F7-2BB7-4D98-892B-620C2BCFAE0C}"/>
</file>

<file path=customXml/itemProps2.xml><?xml version="1.0" encoding="utf-8"?>
<ds:datastoreItem xmlns:ds="http://schemas.openxmlformats.org/officeDocument/2006/customXml" ds:itemID="{DA5453B5-A692-42CF-8140-668F904D69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2018-07-08T20:32:52Z</dcterms:modified>
</cp:coreProperties>
</file>