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7 July\"/>
    </mc:Choice>
  </mc:AlternateContent>
  <xr:revisionPtr revIDLastSave="0" documentId="10_ncr:100000_{59E7706A-AFCA-4604-8B77-50A3B7CF9BBB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79017"/>
</workbook>
</file>

<file path=xl/calcChain.xml><?xml version="1.0" encoding="utf-8"?>
<calcChain xmlns="http://schemas.openxmlformats.org/spreadsheetml/2006/main">
  <c r="J4" i="10" l="1"/>
  <c r="G10" i="10"/>
  <c r="G11" i="10"/>
  <c r="J4" i="17" l="1"/>
  <c r="J5" i="10" l="1"/>
  <c r="D12" i="17" l="1"/>
  <c r="J5" i="17" l="1"/>
  <c r="D13" i="17" l="1"/>
  <c r="D14" i="17"/>
  <c r="H13" i="9" l="1"/>
  <c r="F13" i="9"/>
  <c r="E13" i="9"/>
  <c r="D13" i="9"/>
  <c r="J12" i="9"/>
  <c r="I12" i="9"/>
  <c r="H12" i="9"/>
  <c r="G12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H18" i="9"/>
  <c r="I18" i="9"/>
  <c r="J18" i="9"/>
  <c r="G25" i="1" l="1"/>
  <c r="G26" i="1"/>
  <c r="F26" i="1"/>
  <c r="F25" i="1"/>
  <c r="E25" i="1"/>
  <c r="E26" i="1"/>
  <c r="J26" i="1"/>
  <c r="J25" i="1"/>
  <c r="D26" i="1"/>
  <c r="D25" i="1"/>
  <c r="I25" i="1"/>
  <c r="I26" i="1"/>
  <c r="H25" i="1"/>
  <c r="H26" i="1"/>
  <c r="D24" i="4"/>
  <c r="D25" i="4"/>
</calcChain>
</file>

<file path=xl/sharedStrings.xml><?xml version="1.0" encoding="utf-8"?>
<sst xmlns="http://schemas.openxmlformats.org/spreadsheetml/2006/main" count="1153" uniqueCount="209">
  <si>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</si>
  <si>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</si>
  <si>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</si>
  <si>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</si>
  <si>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</si>
  <si>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</si>
  <si>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</si>
  <si>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</si>
  <si>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</si>
  <si>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</si>
  <si>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</si>
  <si>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</si>
  <si>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</si>
  <si>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</si>
  <si>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</si>
  <si>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</si>
  <si>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</si>
  <si>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</si>
  <si>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</si>
  <si>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</si>
  <si>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</si>
  <si>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</si>
  <si>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</si>
  <si>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</si>
  <si>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</si>
  <si>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</si>
  <si>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</si>
  <si>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</si>
  <si>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</si>
  <si>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</si>
  <si>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</si>
  <si>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</si>
  <si>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</si>
  <si>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</si>
  <si>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</si>
  <si>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</si>
  <si>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</si>
  <si>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</si>
  <si>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</si>
  <si>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</si>
  <si>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</si>
  <si>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</si>
  <si>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</si>
  <si>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</si>
  <si>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</si>
  <si>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</si>
  <si>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</si>
  <si>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</si>
  <si>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</si>
  <si>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</si>
  <si>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</si>
  <si>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</si>
  <si>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</si>
  <si>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</si>
  <si>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</si>
  <si>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</si>
  <si>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</si>
  <si>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</si>
  <si>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</si>
  <si>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</si>
  <si>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</si>
  <si>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</si>
  <si>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</si>
  <si>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</si>
  <si>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</si>
  <si>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</si>
  <si>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</si>
  <si>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</si>
  <si>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</si>
  <si>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</si>
  <si>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</si>
  <si>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</si>
  <si>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</si>
  <si>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</si>
  <si>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</si>
  <si>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</si>
  <si>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</si>
  <si>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</si>
  <si>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</si>
  <si>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</si>
  <si>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</si>
  <si>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</si>
  <si>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</si>
  <si>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</si>
  <si>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</si>
  <si>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</si>
  <si>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</si>
  <si>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</si>
  <si>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</si>
  <si>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</si>
  <si>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</si>
  <si>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</si>
  <si>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</si>
  <si>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</si>
  <si>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</si>
  <si>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</si>
  <si>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</si>
  <si>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</si>
  <si>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</si>
  <si>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</si>
  <si>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</si>
  <si>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</si>
  <si>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</si>
  <si>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</si>
  <si>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</si>
  <si>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</si>
  <si>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</si>
  <si>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</si>
  <si>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</si>
  <si>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</si>
  <si>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</si>
  <si>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</si>
  <si>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</si>
  <si>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</si>
  <si>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</si>
  <si>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</si>
  <si>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</si>
  <si>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</si>
  <si>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</si>
  <si>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</si>
  <si>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</si>
  <si>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</si>
  <si>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</si>
  <si>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</si>
  <si>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</si>
  <si>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</si>
  <si>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</si>
  <si>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</si>
  <si>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</si>
  <si>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</si>
  <si>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</si>
  <si>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</si>
  <si>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</si>
  <si>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</si>
  <si>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</si>
  <si>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</si>
  <si>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</si>
  <si>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</si>
  <si>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</si>
  <si>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</si>
  <si>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</si>
  <si>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</si>
  <si>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</si>
  <si>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</si>
  <si>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</si>
  <si>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</si>
  <si>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</si>
  <si>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</si>
  <si>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</si>
  <si>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</si>
  <si>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</si>
  <si>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</si>
  <si>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</si>
  <si>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</si>
  <si>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</si>
  <si>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</si>
  <si>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</si>
  <si>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</si>
  <si>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</si>
  <si>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</si>
  <si>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</si>
  <si>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</si>
  <si>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</si>
  <si>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</si>
  <si>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</si>
  <si>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</si>
  <si>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</si>
  <si>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</si>
  <si>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</si>
  <si>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</si>
  <si>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</si>
  <si>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</si>
  <si>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</si>
  <si>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</si>
  <si>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</si>
  <si>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</si>
  <si>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</si>
  <si>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</si>
  <si>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</si>
  <si>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</si>
  <si>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</si>
  <si>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</si>
  <si>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</si>
  <si>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</si>
  <si>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</si>
  <si>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</si>
  <si>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</si>
  <si>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</si>
  <si>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</si>
  <si>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</si>
  <si>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</si>
  <si>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</si>
  <si>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</si>
  <si>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</si>
  <si>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</si>
  <si>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</si>
  <si>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</si>
  <si>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</si>
  <si>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</si>
  <si>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</si>
  <si>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</si>
  <si>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</si>
  <si>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</si>
  <si>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</si>
  <si>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WATERFORCE CHRISTCHURCH</t>
  </si>
  <si>
    <t>20180720SRT01</t>
  </si>
  <si>
    <t xml:space="preserve">The sample was slightly discoloured with no significant sediment </t>
  </si>
  <si>
    <t xml:space="preserve">The sample was discoloured with no significant sediment </t>
  </si>
  <si>
    <t>KARAHA 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</si>
</sst>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tabSelected="1" view="pageLayout" zoomScale="130" zoomScaleNormal="110" zoomScalePageLayoutView="130" workbookViewId="0">
      <selection activeCell="E5" sqref="E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205</v>
      </c>
    </row>
    <row r="4" spans="1:11" ht="15.75">
      <c r="B4" s="3" t="s">
        <v>208</v>
      </c>
      <c r="F4" s="8"/>
      <c r="G4" s="8"/>
      <c r="H4" s="9" t="s">
        <v>56</v>
      </c>
      <c r="J4" s="70">
        <v>43301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43321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>
        <v>7</v>
      </c>
      <c r="E9" s="14">
        <v>6.8</v>
      </c>
      <c r="F9" s="14">
        <v>7.2</v>
      </c>
      <c r="G9" s="14">
        <v>6.9</v>
      </c>
      <c r="H9" s="14">
        <v>7.1</v>
      </c>
      <c r="I9" s="14">
        <v>7.3</v>
      </c>
      <c r="J9" s="14">
        <v>7</v>
      </c>
      <c r="K9" s="5"/>
    </row>
    <row r="10" spans="1:11">
      <c r="A10" s="4"/>
      <c r="B10" s="10" t="s">
        <v>5</v>
      </c>
      <c r="C10" s="10" t="s">
        <v>52</v>
      </c>
      <c r="D10" s="11">
        <v>85</v>
      </c>
      <c r="E10" s="11">
        <v>40</v>
      </c>
      <c r="F10" s="11">
        <v>40</v>
      </c>
      <c r="G10" s="11">
        <v>10</v>
      </c>
      <c r="H10" s="11">
        <v>40</v>
      </c>
      <c r="I10" s="11">
        <v>45</v>
      </c>
      <c r="J10" s="11">
        <v>15</v>
      </c>
      <c r="K10" s="5"/>
    </row>
    <row r="11" spans="1:11">
      <c r="A11" s="4"/>
      <c r="B11" s="10" t="s">
        <v>6</v>
      </c>
      <c r="C11" s="10" t="s">
        <v>52</v>
      </c>
      <c r="D11" s="11">
        <v>100</v>
      </c>
      <c r="E11" s="11">
        <v>50</v>
      </c>
      <c r="F11" s="11">
        <v>5</v>
      </c>
      <c r="G11" s="11" t="s">
        <v>38</v>
      </c>
      <c r="H11" s="11">
        <v>50</v>
      </c>
      <c r="I11" s="11" t="s">
        <v>38</v>
      </c>
      <c r="J11" s="11" t="s">
        <v>38</v>
      </c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16.983035946210563</v>
      </c>
      <c r="E12" s="15">
        <f t="shared" ref="E12:J12" si="0">2*(E10-(5*10^(E9-10)))/(1+(0.94*10^(E9-10)))*10^(6-E9)</f>
        <v>12.67063058990481</v>
      </c>
      <c r="F12" s="15">
        <f t="shared" si="0"/>
        <v>5.039151430052109</v>
      </c>
      <c r="G12" s="15">
        <f t="shared" si="0"/>
        <v>2.5149729723892866</v>
      </c>
      <c r="H12" s="15">
        <f t="shared" si="0"/>
        <v>6.3461159483586895</v>
      </c>
      <c r="I12" s="15">
        <f t="shared" si="0"/>
        <v>4.5012428121011512</v>
      </c>
      <c r="J12" s="15">
        <f t="shared" si="0"/>
        <v>2.9961835874278182</v>
      </c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-1.0999999999999996</v>
      </c>
      <c r="E13" s="14">
        <f>+E9+0.5+VLOOKUP(E10,[1]LSI!$F$2:$G$25,2)+VLOOKUP(E11,[1]LSI!$H$2:$I$25,2)-12.1</f>
        <v>-2</v>
      </c>
      <c r="F13" s="14">
        <f>+F9+0.5+VLOOKUP(F10,[1]LSI!$F$2:$G$25,2)+VLOOKUP(F11,[1]LSI!$H$2:$I$25,2)-12.1</f>
        <v>-2.5999999999999996</v>
      </c>
      <c r="G13" s="14">
        <v>-3.5999999999999996</v>
      </c>
      <c r="H13" s="14">
        <f>+H9+0.5+VLOOKUP(H10,[1]LSI!$F$2:$G$25,2)+VLOOKUP(H11,[1]LSI!$H$2:$I$25,2)-12.1</f>
        <v>-1.7000000000000011</v>
      </c>
      <c r="I13" s="14">
        <v>-2.4000000000000004</v>
      </c>
      <c r="J13" s="14">
        <v>-3.3000000000000007</v>
      </c>
      <c r="K13" s="5"/>
    </row>
    <row r="14" spans="1:11">
      <c r="A14" s="4"/>
      <c r="B14" s="10" t="s">
        <v>10</v>
      </c>
      <c r="C14" s="10" t="s">
        <v>24</v>
      </c>
      <c r="D14" s="11">
        <v>1.38</v>
      </c>
      <c r="E14" s="11">
        <v>1.38</v>
      </c>
      <c r="F14" s="11">
        <v>0.3</v>
      </c>
      <c r="G14" s="11">
        <v>0.13</v>
      </c>
      <c r="H14" s="11">
        <v>1.52</v>
      </c>
      <c r="I14" s="11">
        <v>0.92</v>
      </c>
      <c r="J14" s="11">
        <v>0.14000000000000001</v>
      </c>
      <c r="K14" s="5"/>
    </row>
    <row r="15" spans="1:11">
      <c r="A15" s="4"/>
      <c r="B15" s="10" t="s">
        <v>11</v>
      </c>
      <c r="C15" s="10" t="s">
        <v>24</v>
      </c>
      <c r="D15" s="11">
        <v>0.2</v>
      </c>
      <c r="E15" s="11">
        <v>0.06</v>
      </c>
      <c r="F15" s="11" t="s">
        <v>40</v>
      </c>
      <c r="G15" s="11" t="s">
        <v>40</v>
      </c>
      <c r="H15" s="11">
        <v>0.06</v>
      </c>
      <c r="I15" s="11" t="s">
        <v>40</v>
      </c>
      <c r="J15" s="11" t="s">
        <v>40</v>
      </c>
      <c r="K15" s="5"/>
    </row>
    <row r="16" spans="1:11">
      <c r="A16" s="4"/>
      <c r="B16" s="10" t="s">
        <v>4</v>
      </c>
      <c r="C16" s="10" t="s">
        <v>24</v>
      </c>
      <c r="D16" s="11">
        <v>139</v>
      </c>
      <c r="E16" s="11">
        <v>94</v>
      </c>
      <c r="F16" s="11">
        <v>110</v>
      </c>
      <c r="G16" s="11">
        <v>145</v>
      </c>
      <c r="H16" s="11">
        <v>108</v>
      </c>
      <c r="I16" s="11">
        <v>152</v>
      </c>
      <c r="J16" s="11">
        <v>192</v>
      </c>
      <c r="K16" s="5"/>
    </row>
    <row r="17" spans="1:11">
      <c r="A17" s="4"/>
      <c r="B17" s="10" t="s">
        <v>15</v>
      </c>
      <c r="C17" s="10" t="s">
        <v>24</v>
      </c>
      <c r="D17" s="11" t="s">
        <v>38</v>
      </c>
      <c r="E17" s="11" t="s">
        <v>38</v>
      </c>
      <c r="F17" s="11" t="s">
        <v>38</v>
      </c>
      <c r="G17" s="11" t="s">
        <v>38</v>
      </c>
      <c r="H17" s="11" t="s">
        <v>38</v>
      </c>
      <c r="I17" s="11" t="s">
        <v>38</v>
      </c>
      <c r="J17" s="11" t="s">
        <v>38</v>
      </c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19.8</v>
      </c>
      <c r="E18" s="14">
        <f t="shared" si="1"/>
        <v>13.4</v>
      </c>
      <c r="F18" s="14">
        <f t="shared" si="1"/>
        <v>24.8</v>
      </c>
      <c r="G18" s="14">
        <f t="shared" si="1"/>
        <v>52.2</v>
      </c>
      <c r="H18" s="14">
        <f t="shared" si="1"/>
        <v>15.3</v>
      </c>
      <c r="I18" s="14">
        <f t="shared" si="1"/>
        <v>15.5</v>
      </c>
      <c r="J18" s="14">
        <f t="shared" si="1"/>
        <v>19.2</v>
      </c>
      <c r="K18" s="5"/>
    </row>
    <row r="19" spans="1:11">
      <c r="A19" s="4"/>
      <c r="B19" s="10" t="s">
        <v>187</v>
      </c>
      <c r="C19" s="10" t="s">
        <v>189</v>
      </c>
      <c r="D19" s="15">
        <v>198</v>
      </c>
      <c r="E19" s="15">
        <v>134</v>
      </c>
      <c r="F19" s="15">
        <v>248</v>
      </c>
      <c r="G19" s="15">
        <v>522</v>
      </c>
      <c r="H19" s="15">
        <v>153</v>
      </c>
      <c r="I19" s="15">
        <v>155</v>
      </c>
      <c r="J19" s="15">
        <v>192</v>
      </c>
      <c r="K19" s="5"/>
    </row>
    <row r="20" spans="1:11">
      <c r="A20" s="4"/>
      <c r="B20" s="10" t="s">
        <v>18</v>
      </c>
      <c r="C20" s="10" t="s">
        <v>25</v>
      </c>
      <c r="D20" s="14">
        <v>0.63</v>
      </c>
      <c r="E20" s="14">
        <v>180</v>
      </c>
      <c r="F20" s="14">
        <v>21.15</v>
      </c>
      <c r="G20" s="14">
        <v>7.77</v>
      </c>
      <c r="H20" s="14" t="s">
        <v>41</v>
      </c>
      <c r="I20" s="14" t="s">
        <v>41</v>
      </c>
      <c r="J20" s="14" t="s">
        <v>41</v>
      </c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1" t="s">
        <v>38</v>
      </c>
      <c r="I21" s="11" t="s">
        <v>38</v>
      </c>
      <c r="J21" s="11" t="s">
        <v>38</v>
      </c>
      <c r="K21" s="5"/>
    </row>
    <row r="22" spans="1:11">
      <c r="A22" s="4"/>
      <c r="B22" s="10" t="s">
        <v>19</v>
      </c>
      <c r="C22" s="10" t="s">
        <v>55</v>
      </c>
      <c r="D22" s="14">
        <v>49.4</v>
      </c>
      <c r="E22" s="14">
        <v>12.4</v>
      </c>
      <c r="F22" s="14">
        <v>42</v>
      </c>
      <c r="G22" s="14">
        <v>84.5</v>
      </c>
      <c r="H22" s="14">
        <v>53</v>
      </c>
      <c r="I22" s="14">
        <v>53.8</v>
      </c>
      <c r="J22" s="14">
        <v>85.1</v>
      </c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206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206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199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00000000-0002-0000-03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1000000}">
          <x14:formula1>
            <xm:f>Data!$A$4:$A$6</xm:f>
          </x14:formula1>
          <xm:sqref>D33:J34</xm:sqref>
        </x14:dataValidation>
        <x14:dataValidation type="list" allowBlank="1" showInputMessage="1" showErrorMessage="1" xr:uid="{00000000-0002-0000-0300-000002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300-000003000000}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1:J11"/>
    <mergeCell ref="C21:J21"/>
    <mergeCell ref="C22:J22"/>
    <mergeCell ref="H8:J8"/>
    <mergeCell ref="H9:J9"/>
    <mergeCell ref="H10:J10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00000000-0002-0000-0400-000004000000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76F4E5-9974-4763-A422-CB64ED3CC48F}"/>
</file>

<file path=customXml/itemProps2.xml><?xml version="1.0" encoding="utf-8"?>
<ds:datastoreItem xmlns:ds="http://schemas.openxmlformats.org/officeDocument/2006/customXml" ds:itemID="{98E2F73B-4E26-4E80-BC11-D16AC4AFA5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2018-08-09T04:49:18Z</dcterms:modified>
</cp:coreProperties>
</file>