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7 July\"/>
    </mc:Choice>
  </mc:AlternateContent>
  <xr:revisionPtr revIDLastSave="0" documentId="10_ncr:100000_{950E1AD5-0F2D-4C59-B975-30D3987B12DE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79017"/>
</workbook>
</file>

<file path=xl/calcChain.xml><?xml version="1.0" encoding="utf-8"?>
<calcChain xmlns="http://schemas.openxmlformats.org/spreadsheetml/2006/main">
  <c r="J4" i="10" l="1"/>
  <c r="G10" i="10"/>
  <c r="G11" i="10"/>
  <c r="J4" i="17" l="1"/>
  <c r="J5" i="10" l="1"/>
  <c r="D12" i="17" l="1"/>
  <c r="J5" i="17" l="1"/>
  <c r="D13" i="17" l="1"/>
  <c r="D14" i="17"/>
  <c r="E13" i="9" l="1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D26" i="1"/>
  <c r="D25" i="1"/>
  <c r="G26" i="1"/>
  <c r="G25" i="1"/>
  <c r="I25" i="1"/>
  <c r="I26" i="1"/>
  <c r="E25" i="1"/>
  <c r="E26" i="1"/>
  <c r="D24" i="4"/>
  <c r="D25" i="4"/>
  <c r="F25" i="1"/>
  <c r="F26" i="1"/>
  <c r="H26" i="1"/>
  <c r="H25" i="1"/>
  <c r="J25" i="1"/>
  <c r="J26" i="1"/>
</calcChain>
</file>

<file path=xl/sharedStrings.xml><?xml version="1.0" encoding="utf-8"?>
<sst xmlns="http://schemas.openxmlformats.org/spreadsheetml/2006/main" count="1131" uniqueCount="210">
  <si>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</si>
  <si>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</si>
  <si>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</si>
  <si>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</si>
  <si>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</si>
  <si>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</si>
  <si>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</si>
  <si>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</si>
  <si>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</si>
  <si>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</si>
  <si>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</si>
  <si>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</si>
  <si>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</si>
  <si>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</si>
  <si>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</si>
  <si>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</si>
  <si>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</si>
  <si>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</si>
  <si>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</si>
  <si>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</si>
  <si>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</si>
  <si>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</si>
  <si>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</si>
  <si>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</si>
  <si>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</si>
  <si>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</si>
  <si>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</si>
  <si>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</si>
  <si>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</si>
  <si>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</si>
  <si>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</si>
  <si>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</si>
  <si>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</si>
  <si>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</si>
  <si>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</si>
  <si>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</si>
  <si>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</si>
  <si>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</si>
  <si>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</si>
  <si>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</si>
  <si>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</si>
  <si>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</si>
  <si>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</si>
  <si>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</si>
  <si>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</si>
  <si>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</si>
  <si>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</si>
  <si>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</si>
  <si>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</si>
  <si>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</si>
  <si>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</si>
  <si>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</si>
  <si>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</si>
  <si>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</si>
  <si>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</si>
  <si>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</si>
  <si>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</si>
  <si>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</si>
  <si>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</si>
  <si>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</si>
  <si>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</si>
  <si>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</si>
  <si>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</si>
  <si>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</si>
  <si>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</si>
  <si>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</si>
  <si>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</si>
  <si>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</si>
  <si>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</si>
  <si>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</si>
  <si>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</si>
  <si>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</si>
  <si>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</si>
  <si>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</si>
  <si>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</si>
  <si>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</si>
  <si>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</si>
  <si>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</si>
  <si>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</si>
  <si>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</si>
  <si>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</si>
  <si>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</si>
  <si>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</si>
  <si>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</si>
  <si>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</si>
  <si>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</si>
  <si>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</si>
  <si>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</si>
  <si>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</si>
  <si>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</si>
  <si>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</si>
  <si>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</si>
  <si>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</si>
  <si>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</si>
  <si>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</si>
  <si>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</si>
  <si>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</si>
  <si>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</si>
  <si>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</si>
  <si>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</si>
  <si>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</si>
  <si>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</si>
  <si>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</si>
  <si>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</si>
  <si>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</si>
  <si>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</si>
  <si>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</si>
  <si>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</si>
  <si>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</si>
  <si>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</si>
  <si>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</si>
  <si>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</si>
  <si>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</si>
  <si>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</si>
  <si>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</si>
  <si>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</si>
  <si>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</si>
  <si>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</si>
  <si>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</si>
  <si>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</si>
  <si>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</si>
  <si>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</si>
  <si>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</si>
  <si>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</si>
  <si>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</si>
  <si>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</si>
  <si>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</si>
  <si>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</si>
  <si>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</si>
  <si>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</si>
  <si>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</si>
  <si>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</si>
  <si>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</si>
  <si>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</si>
  <si>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</si>
  <si>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</si>
  <si>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</si>
  <si>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</si>
  <si>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</si>
  <si>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</si>
  <si>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</si>
  <si>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</si>
  <si>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</si>
  <si>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</si>
  <si>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</si>
  <si>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</si>
  <si>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</si>
  <si>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</si>
  <si>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</si>
  <si>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</si>
  <si>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</si>
  <si>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</si>
  <si>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</si>
  <si>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</si>
  <si>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</si>
  <si>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</si>
  <si>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</si>
  <si>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</si>
  <si>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</si>
  <si>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</si>
  <si>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</si>
  <si>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</si>
  <si>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</si>
  <si>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</si>
  <si>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</si>
  <si>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</si>
  <si>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</si>
  <si>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</si>
  <si>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</si>
  <si>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</si>
  <si>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</si>
  <si>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</si>
  <si>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</si>
  <si>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</si>
  <si>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</si>
  <si>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</si>
  <si>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</si>
  <si>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</si>
  <si>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</si>
  <si>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</si>
  <si>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</si>
  <si>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</si>
  <si>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</si>
  <si>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</si>
  <si>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</si>
  <si>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</si>
  <si>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</si>
  <si>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</si>
  <si>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</si>
  <si>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</si>
  <si>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</si>
  <si>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</si>
  <si>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</si>
  <si>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</si>
  <si>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</si>
  <si>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</si>
  <si>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</si>
  <si>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</si>
  <si>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</si>
  <si>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</si>
  <si>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</si>
  <si>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</si>
  <si>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</si>
  <si>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</si>
  <si>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WATERFORCE CHRISTCHURCH</t>
  </si>
  <si>
    <t>NICK SCOTT</t>
  </si>
  <si>
    <t xml:space="preserve">The sample was slightly discoloured with no significant sediment </t>
  </si>
  <si>
    <t xml:space="preserve">The sample was clear with no significant sediment </t>
  </si>
  <si>
    <t>20180723SRT02</t>
  </si>
  <si>
    <t>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</si>
</sst>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H18" sqref="H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208</v>
      </c>
    </row>
    <row r="4" spans="1:11" ht="15.75">
      <c r="B4" s="3" t="s">
        <v>205</v>
      </c>
      <c r="F4" s="8"/>
      <c r="G4" s="8"/>
      <c r="H4" s="9" t="s">
        <v>56</v>
      </c>
      <c r="J4" s="70">
        <v>43304</v>
      </c>
    </row>
    <row r="5" spans="1:11">
      <c r="B5" s="9" t="s">
        <v>136</v>
      </c>
      <c r="C5" s="76" t="s">
        <v>209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7.1</v>
      </c>
      <c r="E9" s="14">
        <v>7.4</v>
      </c>
      <c r="F9" s="14">
        <v>7.7</v>
      </c>
      <c r="G9" s="14">
        <v>7.7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30</v>
      </c>
      <c r="E10" s="11">
        <v>45</v>
      </c>
      <c r="F10" s="11">
        <v>65</v>
      </c>
      <c r="G10" s="11">
        <v>15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50</v>
      </c>
      <c r="E11" s="11">
        <v>30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4.7593372567668002</v>
      </c>
      <c r="E12" s="15">
        <f t="shared" ref="E12:G12" si="0">2*(E10-(5*10^(E9-10)))/(1+(0.94*10^(E9-10)))*10^(6-E9)</f>
        <v>3.5735268190637952</v>
      </c>
      <c r="F12" s="15">
        <f t="shared" si="0"/>
        <v>2.5806829989522724</v>
      </c>
      <c r="G12" s="15">
        <f t="shared" si="0"/>
        <v>0.59477660673440258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-1.8000000000000007</v>
      </c>
      <c r="E13" s="14">
        <f>+E9+0.5+VLOOKUP(E10,[1]LSI!$F$2:$G$25,2)+VLOOKUP(E11,[1]LSI!$H$2:$I$25,2)-12.1</f>
        <v>-1.5999999999999996</v>
      </c>
      <c r="F13" s="14">
        <v>-1.8000000000000007</v>
      </c>
      <c r="G13" s="14">
        <v>-3.5999999999999996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0.36</v>
      </c>
      <c r="E14" s="11">
        <v>0.27</v>
      </c>
      <c r="F14" s="11">
        <v>0.35</v>
      </c>
      <c r="G14" s="11">
        <v>0.06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98</v>
      </c>
      <c r="E16" s="11">
        <v>176</v>
      </c>
      <c r="F16" s="11">
        <v>282</v>
      </c>
      <c r="G16" s="11">
        <v>179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6.5</v>
      </c>
      <c r="E17" s="11">
        <v>4.9000000000000004</v>
      </c>
      <c r="F17" s="11">
        <v>6</v>
      </c>
      <c r="G17" s="11">
        <v>7.2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12.41</v>
      </c>
      <c r="E18" s="14">
        <f t="shared" si="1"/>
        <v>25.5</v>
      </c>
      <c r="F18" s="14">
        <f t="shared" si="1"/>
        <v>35.5</v>
      </c>
      <c r="G18" s="14">
        <f t="shared" si="1"/>
        <v>42.2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124.1</v>
      </c>
      <c r="E19" s="15">
        <v>255</v>
      </c>
      <c r="F19" s="15">
        <v>355</v>
      </c>
      <c r="G19" s="15">
        <v>422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1.51</v>
      </c>
      <c r="E20" s="14">
        <v>9.9600000000000009</v>
      </c>
      <c r="F20" s="14">
        <v>6.67</v>
      </c>
      <c r="G20" s="14" t="s">
        <v>41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59.1</v>
      </c>
      <c r="E22" s="14">
        <v>53.6</v>
      </c>
      <c r="F22" s="14">
        <v>18.600000000000001</v>
      </c>
      <c r="G22" s="14">
        <v>95.8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00000000-0002-0000-03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Data!$A$4:$A$6</xm:f>
          </x14:formula1>
          <xm:sqref>D33:J34</xm:sqref>
        </x14:dataValidation>
        <x14:dataValidation type="list" allowBlank="1" showInputMessage="1" showErrorMessage="1" xr:uid="{00000000-0002-0000-0300-000002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300-000003000000}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BD1152-260A-4EF4-A82C-617E65554D74}"/>
</file>

<file path=customXml/itemProps2.xml><?xml version="1.0" encoding="utf-8"?>
<ds:datastoreItem xmlns:ds="http://schemas.openxmlformats.org/officeDocument/2006/customXml" ds:itemID="{8255A5FA-C786-4EFB-A64D-19C9E957BA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2018-08-09T03:18:04Z</cp:lastPrinted>
  <dcterms:created xsi:type="dcterms:W3CDTF">2017-07-10T05:27:40Z</dcterms:created>
  <dcterms:modified xsi:type="dcterms:W3CDTF">2018-08-09T04:29:54Z</dcterms:modified>
</cp:coreProperties>
</file>