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8 August\"/>
    </mc:Choice>
  </mc:AlternateContent>
  <xr:revisionPtr revIDLastSave="0" documentId="10_ncr:100000_{01D18AAE-C107-4560-B762-2000F01EC7C3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79017"/>
</workbook>
</file>

<file path=xl/calcChain.xml><?xml version="1.0" encoding="utf-8"?>
<calcChain xmlns="http://schemas.openxmlformats.org/spreadsheetml/2006/main">
  <c r="J4" i="10" l="1"/>
  <c r="G10" i="10"/>
  <c r="G11" i="10"/>
  <c r="J4" i="17" l="1"/>
  <c r="J5" i="10" l="1"/>
  <c r="D12" i="17" l="1"/>
  <c r="J5" i="17" l="1"/>
  <c r="D13" i="17" l="1"/>
  <c r="D14" i="17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D25" i="1"/>
  <c r="D26" i="1"/>
  <c r="G26" i="1"/>
  <c r="G25" i="1"/>
  <c r="F26" i="1"/>
  <c r="F25" i="1"/>
  <c r="I26" i="1"/>
  <c r="I25" i="1"/>
  <c r="H26" i="1"/>
  <c r="H25" i="1"/>
  <c r="D24" i="4"/>
  <c r="D25" i="4"/>
  <c r="E26" i="1"/>
  <c r="E25" i="1"/>
  <c r="J26" i="1"/>
  <c r="J25" i="1"/>
</calcChain>
</file>

<file path=xl/sharedStrings.xml><?xml version="1.0" encoding="utf-8"?>
<sst xmlns="http://schemas.openxmlformats.org/spreadsheetml/2006/main" count="1127" uniqueCount="210">
  <si>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</si>
  <si>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</si>
  <si>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</si>
  <si>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</si>
  <si>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</si>
  <si>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</si>
  <si>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</si>
  <si>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</si>
  <si>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</si>
  <si>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</si>
  <si>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</si>
  <si>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</si>
  <si>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</si>
  <si>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</si>
  <si>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</si>
  <si>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</si>
  <si>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</si>
  <si>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</si>
  <si>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</si>
  <si>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</si>
  <si>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</si>
  <si>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</si>
  <si>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</si>
  <si>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</si>
  <si>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</si>
  <si>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</si>
  <si>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</si>
  <si>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</si>
  <si>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</si>
  <si>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</si>
  <si>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</si>
  <si>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</si>
  <si>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</si>
  <si>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</si>
  <si>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</si>
  <si>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</si>
  <si>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</si>
  <si>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</si>
  <si>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</si>
  <si>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</si>
  <si>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</si>
  <si>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</si>
  <si>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</si>
  <si>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</si>
  <si>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</si>
  <si>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</si>
  <si>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</si>
  <si>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</si>
  <si>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</si>
  <si>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</si>
  <si>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</si>
  <si>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</si>
  <si>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</si>
  <si>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</si>
  <si>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</si>
  <si>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</si>
  <si>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</si>
  <si>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</si>
  <si>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</si>
  <si>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</si>
  <si>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</si>
  <si>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</si>
  <si>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</si>
  <si>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</si>
  <si>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</si>
  <si>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</si>
  <si>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</si>
  <si>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</si>
  <si>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</si>
  <si>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</si>
  <si>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</si>
  <si>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</si>
  <si>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</si>
  <si>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</si>
  <si>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</si>
  <si>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</si>
  <si>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</si>
  <si>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</si>
  <si>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</si>
  <si>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</si>
  <si>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</si>
  <si>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</si>
  <si>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</si>
  <si>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</si>
  <si>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</si>
  <si>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</si>
  <si>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</si>
  <si>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</si>
  <si>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</si>
  <si>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</si>
  <si>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</si>
  <si>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</si>
  <si>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</si>
  <si>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</si>
  <si>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</si>
  <si>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</si>
  <si>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</si>
  <si>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</si>
  <si>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</si>
  <si>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</si>
  <si>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</si>
  <si>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</si>
  <si>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</si>
  <si>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</si>
  <si>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</si>
  <si>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</si>
  <si>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</si>
  <si>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</si>
  <si>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</si>
  <si>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</si>
  <si>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</si>
  <si>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</si>
  <si>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</si>
  <si>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</si>
  <si>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</si>
  <si>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</si>
  <si>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</si>
  <si>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</si>
  <si>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</si>
  <si>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</si>
  <si>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</si>
  <si>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</si>
  <si>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</si>
  <si>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</si>
  <si>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</si>
  <si>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</si>
  <si>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</si>
  <si>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</si>
  <si>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</si>
  <si>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</si>
  <si>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</si>
  <si>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</si>
  <si>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</si>
  <si>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</si>
  <si>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</si>
  <si>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</si>
  <si>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</si>
  <si>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</si>
  <si>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</si>
  <si>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</si>
  <si>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</si>
  <si>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</si>
  <si>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</si>
  <si>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</si>
  <si>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</si>
  <si>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</si>
  <si>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</si>
  <si>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</si>
  <si>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</si>
  <si>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</si>
  <si>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</si>
  <si>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</si>
  <si>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</si>
  <si>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</si>
  <si>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</si>
  <si>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</si>
  <si>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</si>
  <si>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</si>
  <si>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</si>
  <si>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</si>
  <si>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</si>
  <si>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</si>
  <si>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</si>
  <si>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</si>
  <si>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</si>
  <si>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</si>
  <si>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</si>
  <si>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</si>
  <si>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</si>
  <si>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</si>
  <si>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</si>
  <si>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</si>
  <si>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</si>
  <si>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</si>
  <si>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</si>
  <si>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</si>
  <si>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</si>
  <si>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</si>
  <si>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</si>
  <si>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</si>
  <si>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</si>
  <si>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</si>
  <si>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</si>
  <si>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</si>
  <si>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</si>
  <si>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</si>
  <si>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</si>
  <si>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</si>
  <si>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</si>
  <si>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</si>
  <si>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</si>
  <si>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</si>
  <si>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</si>
  <si>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</si>
  <si>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</si>
  <si>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</si>
  <si>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</si>
  <si>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</si>
  <si>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</si>
  <si>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</si>
  <si>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</si>
  <si>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</si>
  <si>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</si>
  <si>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</si>
  <si>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ARNOLD FRANKS</t>
  </si>
  <si>
    <t>DEREK BING</t>
  </si>
  <si>
    <t>20180802SRT01</t>
  </si>
  <si>
    <t xml:space="preserve">The sample was clear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</si>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</sst>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0" zoomScale="130" zoomScaleNormal="110" zoomScalePageLayoutView="130" workbookViewId="0">
      <selection activeCell="H25" sqref="H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43314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43325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5.5</v>
      </c>
      <c r="E9" s="14">
        <v>5</v>
      </c>
      <c r="F9" s="14">
        <v>6.1</v>
      </c>
      <c r="G9" s="14">
        <v>5.7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45</v>
      </c>
      <c r="E10" s="11">
        <v>30</v>
      </c>
      <c r="F10" s="11">
        <v>10</v>
      </c>
      <c r="G10" s="11">
        <v>15</v>
      </c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35</v>
      </c>
      <c r="E11" s="11">
        <v>25</v>
      </c>
      <c r="F11" s="11" t="s">
        <v>38</v>
      </c>
      <c r="G11" s="11" t="s">
        <v>38</v>
      </c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284.59552969634814</v>
      </c>
      <c r="E12" s="15">
        <f t="shared" ref="E12" si="0">2*(E10-(5*10^(E9-10)))/(1+(0.94*10^(E9-10)))*10^(6-E9)</f>
        <v>599.99336006241538</v>
      </c>
      <c r="F12" s="15">
        <v>15.883685035261605</v>
      </c>
      <c r="G12" s="15">
        <v>59.854049629024203</v>
      </c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-3.4000000000000004</v>
      </c>
      <c r="E13" s="14">
        <f>+E9+0.5+VLOOKUP(E10,[1]LSI!$F$2:$G$25,2)+VLOOKUP(E11,[1]LSI!$H$2:$I$25,2)-12.1</f>
        <v>-4.1999999999999993</v>
      </c>
      <c r="F13" s="14">
        <v>-4.3999999999999995</v>
      </c>
      <c r="G13" s="14">
        <v>-4.5999999999999996</v>
      </c>
      <c r="H13" s="106"/>
      <c r="I13" s="106"/>
      <c r="J13" s="106"/>
      <c r="K13" s="5"/>
    </row>
    <row r="14" spans="1:11">
      <c r="A14" s="4"/>
      <c r="B14" s="10" t="s">
        <v>10</v>
      </c>
      <c r="C14" s="10" t="s">
        <v>24</v>
      </c>
      <c r="D14" s="11">
        <v>0.06</v>
      </c>
      <c r="E14" s="11">
        <v>3.45</v>
      </c>
      <c r="F14" s="11">
        <v>0.08</v>
      </c>
      <c r="G14" s="11">
        <v>0.03</v>
      </c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0.3</v>
      </c>
      <c r="E15" s="11">
        <v>0.5</v>
      </c>
      <c r="F15" s="11" t="s">
        <v>40</v>
      </c>
      <c r="G15" s="11" t="s">
        <v>40</v>
      </c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260</v>
      </c>
      <c r="E16" s="11">
        <v>310</v>
      </c>
      <c r="F16" s="11">
        <v>320</v>
      </c>
      <c r="G16" s="11">
        <v>330</v>
      </c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55</v>
      </c>
      <c r="E17" s="11">
        <v>66</v>
      </c>
      <c r="F17" s="11">
        <v>70</v>
      </c>
      <c r="G17" s="11">
        <v>135</v>
      </c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37</v>
      </c>
      <c r="E18" s="14">
        <f t="shared" si="1"/>
        <v>43.3</v>
      </c>
      <c r="F18" s="14">
        <f t="shared" si="1"/>
        <v>44.6</v>
      </c>
      <c r="G18" s="14">
        <f t="shared" si="1"/>
        <v>46.5</v>
      </c>
      <c r="H18" s="106"/>
      <c r="I18" s="106"/>
      <c r="J18" s="106"/>
      <c r="K18" s="5"/>
    </row>
    <row r="19" spans="1:11">
      <c r="A19" s="4"/>
      <c r="B19" s="10" t="s">
        <v>187</v>
      </c>
      <c r="C19" s="10" t="s">
        <v>189</v>
      </c>
      <c r="D19" s="15">
        <v>370</v>
      </c>
      <c r="E19" s="15">
        <v>433</v>
      </c>
      <c r="F19" s="15">
        <v>446</v>
      </c>
      <c r="G19" s="15">
        <v>465</v>
      </c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0.89</v>
      </c>
      <c r="E20" s="14">
        <v>25.45</v>
      </c>
      <c r="F20" s="14">
        <v>0.96</v>
      </c>
      <c r="G20" s="14">
        <v>0.61</v>
      </c>
      <c r="H20" s="106"/>
      <c r="I20" s="106"/>
      <c r="J20" s="106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20</v>
      </c>
      <c r="F21" s="11" t="s">
        <v>38</v>
      </c>
      <c r="G21" s="11" t="s">
        <v>38</v>
      </c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96.8</v>
      </c>
      <c r="E22" s="14">
        <v>86.3</v>
      </c>
      <c r="F22" s="14">
        <v>65.2</v>
      </c>
      <c r="G22" s="14">
        <v>100.4</v>
      </c>
      <c r="H22" s="106"/>
      <c r="I22" s="106"/>
      <c r="J22" s="106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Data!$A$4:$A$6</xm:f>
          </x14:formula1>
          <xm:sqref>D33:J34</xm:sqref>
        </x14:dataValidation>
        <x14:dataValidation type="list" allowBlank="1" showInputMessage="1" showErrorMessage="1" xr:uid="{00000000-0002-0000-0300-000002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300-000003000000}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A3C4B-164E-4F2E-AC01-1016C646063F}"/>
</file>

<file path=customXml/itemProps2.xml><?xml version="1.0" encoding="utf-8"?>
<ds:datastoreItem xmlns:ds="http://schemas.openxmlformats.org/officeDocument/2006/customXml" ds:itemID="{8CD51DA2-9A89-4026-81C1-0874077FF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2018-08-13T04:12:42Z</dcterms:modified>
</cp:coreProperties>
</file>