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8 August\"/>
    </mc:Choice>
  </mc:AlternateContent>
  <xr:revisionPtr revIDLastSave="0" documentId="10_ncr:100000_{8E47A328-6D3E-49CA-ACBB-8D15F1D6BB93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H13" i="9" l="1"/>
  <c r="F13" i="9"/>
  <c r="E13" i="9"/>
  <c r="D13" i="9"/>
  <c r="H12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H18" i="9"/>
  <c r="J26" i="1"/>
  <c r="J25" i="1"/>
  <c r="G25" i="1"/>
  <c r="G26" i="1"/>
  <c r="E26" i="1"/>
  <c r="E25" i="1"/>
  <c r="I26" i="1"/>
  <c r="I25" i="1"/>
  <c r="D26" i="1"/>
  <c r="D25" i="1"/>
  <c r="F25" i="1"/>
  <c r="F26" i="1"/>
  <c r="H25" i="1"/>
  <c r="H26" i="1"/>
  <c r="D24" i="4"/>
  <c r="D25" i="4"/>
</calcChain>
</file>

<file path=xl/sharedStrings.xml><?xml version="1.0" encoding="utf-8"?>
<sst xmlns="http://schemas.openxmlformats.org/spreadsheetml/2006/main" count="1138" uniqueCount="215">
  <si>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</si>
  <si>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</si>
  <si>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</si>
  <si>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</si>
  <si>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</si>
  <si>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</si>
  <si>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</si>
  <si>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</si>
  <si>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</si>
  <si>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</si>
  <si>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</si>
  <si>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</si>
  <si>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</si>
  <si>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</si>
  <si>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</si>
  <si>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</si>
  <si>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</si>
  <si>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</si>
  <si>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</si>
  <si>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</si>
  <si>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</si>
  <si>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</si>
  <si>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</si>
  <si>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</si>
  <si>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</si>
  <si>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</si>
  <si>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</si>
  <si>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</si>
  <si>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</si>
  <si>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</si>
  <si>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</si>
  <si>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</si>
  <si>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</si>
  <si>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</si>
  <si>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</si>
  <si>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</si>
  <si>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</si>
  <si>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</si>
  <si>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</si>
  <si>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</si>
  <si>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</si>
  <si>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</si>
  <si>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</si>
  <si>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</si>
  <si>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</si>
  <si>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</si>
  <si>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</si>
  <si>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</si>
  <si>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</si>
  <si>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</si>
  <si>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</si>
  <si>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</si>
  <si>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</si>
  <si>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</si>
  <si>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</si>
  <si>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</si>
  <si>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</si>
  <si>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</si>
  <si>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</si>
  <si>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</si>
  <si>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</si>
  <si>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</si>
  <si>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</si>
  <si>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</si>
  <si>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</si>
  <si>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</si>
  <si>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</si>
  <si>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</si>
  <si>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</si>
  <si>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</si>
  <si>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</si>
  <si>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</si>
  <si>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</si>
  <si>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</si>
  <si>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</si>
  <si>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</si>
  <si>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</si>
  <si>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</si>
  <si>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</si>
  <si>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</si>
  <si>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</si>
  <si>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</si>
  <si>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</si>
  <si>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</si>
  <si>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</si>
  <si>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</si>
  <si>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</si>
  <si>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</si>
  <si>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</si>
  <si>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</si>
  <si>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</si>
  <si>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</si>
  <si>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</si>
  <si>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</si>
  <si>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</si>
  <si>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</si>
  <si>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</si>
  <si>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</si>
  <si>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</si>
  <si>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</si>
  <si>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</si>
  <si>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</si>
  <si>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</si>
  <si>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</si>
  <si>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</si>
  <si>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</si>
  <si>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</si>
  <si>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</si>
  <si>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</si>
  <si>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</si>
  <si>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</si>
  <si>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</si>
  <si>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</si>
  <si>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</si>
  <si>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</si>
  <si>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</si>
  <si>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</si>
  <si>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</si>
  <si>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</si>
  <si>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</si>
  <si>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</si>
  <si>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</si>
  <si>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</si>
  <si>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</si>
  <si>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</si>
  <si>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</si>
  <si>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</si>
  <si>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</si>
  <si>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</si>
  <si>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</si>
  <si>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</si>
  <si>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</si>
  <si>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</si>
  <si>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</si>
  <si>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</si>
  <si>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</si>
  <si>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</si>
  <si>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</si>
  <si>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</si>
  <si>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</si>
  <si>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</si>
  <si>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</si>
  <si>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</si>
  <si>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</si>
  <si>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</si>
  <si>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</si>
  <si>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</si>
  <si>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</si>
  <si>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</si>
  <si>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</si>
  <si>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</si>
  <si>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</si>
  <si>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</si>
  <si>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</si>
  <si>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</si>
  <si>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</si>
  <si>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</si>
  <si>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</si>
  <si>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</si>
  <si>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</si>
  <si>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</si>
  <si>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</si>
  <si>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</si>
  <si>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</si>
  <si>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</si>
  <si>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</si>
  <si>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</si>
  <si>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</si>
  <si>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</si>
  <si>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</si>
  <si>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</si>
  <si>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</si>
  <si>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</si>
  <si>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</si>
  <si>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</si>
  <si>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</si>
  <si>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</si>
  <si>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</si>
  <si>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</si>
  <si>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</si>
  <si>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</si>
  <si>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</si>
  <si>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</si>
  <si>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</si>
  <si>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</si>
  <si>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</si>
  <si>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</si>
  <si>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</si>
  <si>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</si>
  <si>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</si>
  <si>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</si>
  <si>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</si>
  <si>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</si>
  <si>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</si>
  <si>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</si>
  <si>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</si>
  <si>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</si>
  <si>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</si>
  <si>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</si>
  <si>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</si>
  <si>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</si>
  <si>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</si>
  <si>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</si>
  <si>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</si>
  <si>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PRATTS</t>
  </si>
  <si>
    <t>ISLAND SAMPLES</t>
  </si>
  <si>
    <t>20180813SRT04</t>
  </si>
  <si>
    <t>RANGITOTO BORE</t>
  </si>
  <si>
    <t>RIDGE</t>
  </si>
  <si>
    <t>RANGERS HOUSE</t>
  </si>
  <si>
    <t>WORK SHOP</t>
  </si>
  <si>
    <t>HOME BAY</t>
  </si>
  <si>
    <t xml:space="preserve">The sample was slightly discoloured with some significant sediment 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</si>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</sst>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G29" sqref="G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5" style="1" customWidth="1"/>
    <col min="5" max="5" width="10" style="1" customWidth="1"/>
    <col min="6" max="6" width="14.7109375" style="1" customWidth="1"/>
    <col min="7" max="7" width="11" style="1" customWidth="1"/>
    <col min="8" max="8" width="10" style="1" customWidth="1"/>
    <col min="9" max="9" width="9.28515625" style="1" customWidth="1"/>
    <col min="10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43325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72" t="s">
        <v>210</v>
      </c>
      <c r="H8" s="72" t="s">
        <v>211</v>
      </c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6.7</v>
      </c>
      <c r="F9" s="14">
        <v>6.8</v>
      </c>
      <c r="G9" s="14">
        <v>6.5</v>
      </c>
      <c r="H9" s="14">
        <v>6.7</v>
      </c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80</v>
      </c>
      <c r="E10" s="11">
        <v>50</v>
      </c>
      <c r="F10" s="11">
        <v>45</v>
      </c>
      <c r="G10" s="11">
        <v>5</v>
      </c>
      <c r="H10" s="11">
        <v>35</v>
      </c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110</v>
      </c>
      <c r="E11" s="11">
        <v>10</v>
      </c>
      <c r="F11" s="11">
        <v>15</v>
      </c>
      <c r="G11" s="11" t="s">
        <v>38</v>
      </c>
      <c r="H11" s="11">
        <v>15</v>
      </c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6.3537125128602279</v>
      </c>
      <c r="E12" s="15">
        <f t="shared" ref="E12:J12" si="0">2*(E10-(5*10^(E9-10)))/(1+(0.94*10^(E9-10)))*10^(6-E9)</f>
        <v>19.942228046987982</v>
      </c>
      <c r="F12" s="15">
        <f t="shared" si="0"/>
        <v>14.254584339549369</v>
      </c>
      <c r="G12" s="15">
        <f t="shared" si="0"/>
        <v>3.1603382366699662</v>
      </c>
      <c r="H12" s="15">
        <f t="shared" si="0"/>
        <v>13.959259774159834</v>
      </c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-0.69999999999999929</v>
      </c>
      <c r="E13" s="14">
        <f>+E9+0.5+VLOOKUP(E10,[1]LSI!$F$2:$G$25,2)+VLOOKUP(E11,[1]LSI!$H$2:$I$25,2)-12.1</f>
        <v>-2.7999999999999989</v>
      </c>
      <c r="F13" s="14">
        <f>+F9+0.5+VLOOKUP(F10,[1]LSI!$F$2:$G$25,2)+VLOOKUP(F11,[1]LSI!$H$2:$I$25,2)-12.1</f>
        <v>-2.5999999999999996</v>
      </c>
      <c r="G13" s="14">
        <v>-4.0999999999999996</v>
      </c>
      <c r="H13" s="14">
        <f>+H9+0.5+VLOOKUP(H10,[1]LSI!$F$2:$G$25,2)+VLOOKUP(H11,[1]LSI!$H$2:$I$25,2)-12.1</f>
        <v>-2.7999999999999989</v>
      </c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0.24</v>
      </c>
      <c r="E14" s="11">
        <v>0.01</v>
      </c>
      <c r="F14" s="11">
        <v>0.04</v>
      </c>
      <c r="G14" s="11">
        <v>0.02</v>
      </c>
      <c r="H14" s="11" t="s">
        <v>40</v>
      </c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1" t="s">
        <v>40</v>
      </c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640</v>
      </c>
      <c r="E16" s="11">
        <v>160</v>
      </c>
      <c r="F16" s="11">
        <v>150</v>
      </c>
      <c r="G16" s="11">
        <v>15</v>
      </c>
      <c r="H16" s="11">
        <v>150</v>
      </c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255</v>
      </c>
      <c r="E17" s="11">
        <v>41</v>
      </c>
      <c r="F17" s="11">
        <v>47</v>
      </c>
      <c r="G17" s="11">
        <v>4</v>
      </c>
      <c r="H17" s="11">
        <v>33</v>
      </c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89.8</v>
      </c>
      <c r="E18" s="14">
        <f t="shared" si="1"/>
        <v>21.9</v>
      </c>
      <c r="F18" s="14">
        <f t="shared" si="1"/>
        <v>21.7</v>
      </c>
      <c r="G18" s="14">
        <f t="shared" si="1"/>
        <v>2.1</v>
      </c>
      <c r="H18" s="14">
        <f t="shared" si="1"/>
        <v>21.1</v>
      </c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898</v>
      </c>
      <c r="E19" s="15">
        <v>219</v>
      </c>
      <c r="F19" s="15">
        <v>217</v>
      </c>
      <c r="G19" s="15">
        <v>21</v>
      </c>
      <c r="H19" s="15">
        <v>211</v>
      </c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 t="s">
        <v>41</v>
      </c>
      <c r="H20" s="14" t="s">
        <v>41</v>
      </c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80.7</v>
      </c>
      <c r="E22" s="14">
        <v>96.1</v>
      </c>
      <c r="F22" s="14">
        <v>95.2</v>
      </c>
      <c r="G22" s="14">
        <v>97.9</v>
      </c>
      <c r="H22" s="14">
        <v>94.8</v>
      </c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212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66D3C1-5204-47D7-BA60-CBDE601C276C}"/>
</file>

<file path=customXml/itemProps2.xml><?xml version="1.0" encoding="utf-8"?>
<ds:datastoreItem xmlns:ds="http://schemas.openxmlformats.org/officeDocument/2006/customXml" ds:itemID="{5FE001F9-A283-4044-878F-6749C0B32D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2018-08-19T21:33:57Z</dcterms:modified>
</cp:coreProperties>
</file>