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730" windowHeight="117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G10" i="10"/>
  <c r="G11" i="10"/>
  <c r="J5" i="10" l="1"/>
  <c r="D12" i="17" l="1"/>
  <c r="J5" i="17" l="1"/>
  <c r="D13" i="17" l="1"/>
  <c r="D14" i="17"/>
  <c r="F13" i="9" l="1"/>
  <c r="E13" i="9"/>
  <c r="D13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H25" i="1" l="1"/>
  <c r="H26" i="1"/>
  <c r="G26" i="1"/>
  <c r="G25" i="1"/>
  <c r="F25" i="1"/>
  <c r="F26" i="1"/>
  <c r="I26" i="1"/>
  <c r="I25" i="1"/>
  <c r="E26" i="1"/>
  <c r="E25" i="1"/>
  <c r="J26" i="1"/>
  <c r="J25" i="1"/>
  <c r="D26" i="1"/>
  <c r="D25" i="1"/>
  <c r="D25" i="4"/>
  <c r="D24" i="4"/>
</calcChain>
</file>

<file path=xl/sharedStrings.xml><?xml version="1.0" encoding="utf-8"?>
<sst xmlns="http://schemas.openxmlformats.org/spreadsheetml/2006/main" count="1125" uniqueCount="212">
  <si>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</si>
  <si>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</si>
  <si>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</si>
  <si>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</si>
  <si>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</si>
  <si>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</si>
  <si>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</si>
  <si>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</si>
  <si>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</si>
  <si>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</si>
  <si>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</si>
  <si>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</si>
  <si>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</si>
  <si>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</si>
  <si>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</si>
  <si>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</si>
  <si>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</si>
  <si>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</si>
  <si>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</si>
  <si>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</si>
  <si>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</si>
  <si>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</si>
  <si>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</si>
  <si>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</si>
  <si>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</si>
  <si>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</si>
  <si>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</si>
  <si>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</si>
  <si>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</si>
  <si>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</si>
  <si>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</si>
  <si>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</si>
  <si>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</si>
  <si>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</si>
  <si>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</si>
  <si>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</si>
  <si>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</si>
  <si>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</si>
  <si>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</si>
  <si>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</si>
  <si>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</si>
  <si>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</si>
  <si>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</si>
  <si>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</si>
  <si>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</si>
  <si>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</si>
  <si>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</si>
  <si>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</si>
  <si>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</si>
  <si>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</si>
  <si>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</si>
  <si>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</si>
  <si>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</si>
  <si>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</si>
  <si>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</si>
  <si>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</si>
  <si>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</si>
  <si>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</si>
  <si>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</si>
  <si>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</si>
  <si>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</si>
  <si>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</si>
  <si>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</si>
  <si>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</si>
  <si>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</si>
  <si>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</si>
  <si>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</si>
  <si>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</si>
  <si>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</si>
  <si>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</si>
  <si>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</si>
  <si>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</si>
  <si>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</si>
  <si>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</si>
  <si>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</si>
  <si>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</si>
  <si>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</si>
  <si>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</si>
  <si>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</si>
  <si>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</si>
  <si>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</si>
  <si>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</si>
  <si>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</si>
  <si>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</si>
  <si>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</si>
  <si>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</si>
  <si>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</si>
  <si>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</si>
  <si>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</si>
  <si>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</si>
  <si>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</si>
  <si>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</si>
  <si>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</si>
  <si>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</si>
  <si>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</si>
  <si>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</si>
  <si>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</si>
  <si>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</si>
  <si>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</si>
  <si>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</si>
  <si>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</si>
  <si>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</si>
  <si>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</si>
  <si>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</si>
  <si>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</si>
  <si>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</si>
  <si>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</si>
  <si>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</si>
  <si>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</si>
  <si>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</si>
  <si>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</si>
  <si>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</si>
  <si>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</si>
  <si>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</si>
  <si>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</si>
  <si>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</si>
  <si>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</si>
  <si>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</si>
  <si>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</si>
  <si>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</si>
  <si>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</si>
  <si>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</si>
  <si>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</si>
  <si>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</si>
  <si>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</si>
  <si>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</si>
  <si>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</si>
  <si>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</si>
  <si>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</si>
  <si>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</si>
  <si>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</si>
  <si>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</si>
  <si>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</si>
  <si>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</si>
  <si>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</si>
  <si>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</si>
  <si>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</si>
  <si>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</si>
  <si>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</si>
  <si>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</si>
  <si>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</si>
  <si>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</si>
  <si>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</si>
  <si>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</si>
  <si>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</si>
  <si>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</si>
  <si>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</si>
  <si>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</si>
  <si>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</si>
  <si>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</si>
  <si>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</si>
  <si>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</si>
  <si>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</si>
  <si>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</si>
  <si>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</si>
  <si>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</si>
  <si>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</si>
  <si>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</si>
  <si>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</si>
  <si>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</si>
  <si>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</si>
  <si>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</si>
  <si>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</si>
  <si>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</si>
  <si>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</si>
  <si>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</si>
  <si>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</si>
  <si>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</si>
  <si>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</si>
  <si>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</si>
  <si>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</si>
  <si>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</si>
  <si>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</si>
  <si>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</si>
  <si>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</si>
  <si>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</si>
  <si>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</si>
  <si>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</si>
  <si>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</si>
  <si>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</si>
  <si>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</si>
  <si>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</si>
  <si>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</si>
  <si>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</si>
  <si>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</si>
  <si>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</si>
  <si>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</si>
  <si>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</si>
  <si>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</si>
  <si>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</si>
  <si>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</si>
  <si>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</si>
  <si>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</si>
  <si>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</si>
  <si>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</si>
  <si>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</si>
  <si>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</si>
  <si>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</si>
  <si>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</si>
  <si>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</si>
  <si>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</si>
  <si>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</si>
  <si>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</si>
  <si>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</si>
  <si>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THINK WATER MARLBOROUGH</t>
  </si>
  <si>
    <t>E.IT.BOLLIGER</t>
  </si>
  <si>
    <t>20180822SRT02</t>
  </si>
  <si>
    <t>WELL</t>
  </si>
  <si>
    <t xml:space="preserve">TANK </t>
  </si>
  <si>
    <t>KITCHEN</t>
  </si>
  <si>
    <t xml:space="preserve">The sample was slightly discoloured with no/some significant sediment </t>
  </si>
  <si>
    <t>E. H. BOLLIGER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</si>
</sst>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4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4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 t="s">
        <v>153</v>
      </c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8"/>
      <c r="D3" s="108"/>
      <c r="E3" s="108"/>
      <c r="F3" s="108"/>
      <c r="G3" s="8"/>
      <c r="H3" s="89" t="s">
        <v>154</v>
      </c>
      <c r="I3" s="108"/>
      <c r="J3" s="108"/>
    </row>
    <row r="4" spans="1:11" ht="22.5" customHeight="1">
      <c r="B4" s="89" t="s">
        <v>180</v>
      </c>
      <c r="C4" s="108"/>
      <c r="D4" s="108"/>
      <c r="E4" s="108"/>
      <c r="F4" s="108"/>
      <c r="G4" s="8"/>
      <c r="H4" s="89" t="s">
        <v>56</v>
      </c>
      <c r="I4" s="108"/>
      <c r="J4" s="108"/>
    </row>
    <row r="5" spans="1:11" ht="22.5" customHeight="1">
      <c r="B5" s="89" t="s">
        <v>136</v>
      </c>
      <c r="C5" s="109"/>
      <c r="D5" s="109"/>
      <c r="E5" s="109"/>
      <c r="F5" s="109"/>
      <c r="G5" s="8"/>
      <c r="H5" s="89" t="s">
        <v>178</v>
      </c>
      <c r="I5" s="108"/>
      <c r="J5" s="108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156</v>
      </c>
      <c r="I11" s="101"/>
      <c r="J11" s="102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0" t="s">
        <v>68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0" t="s">
        <v>156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4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211</v>
      </c>
      <c r="F4" s="8"/>
      <c r="G4" s="8"/>
      <c r="H4" s="9" t="s">
        <v>56</v>
      </c>
      <c r="J4" s="70">
        <v>43334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96"/>
      <c r="H7" s="96"/>
      <c r="I7" s="96"/>
      <c r="J7" s="9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97"/>
      <c r="H8" s="97"/>
      <c r="I8" s="97"/>
      <c r="J8" s="97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6.6</v>
      </c>
      <c r="F9" s="14">
        <v>6.9</v>
      </c>
      <c r="G9" s="98"/>
      <c r="H9" s="98"/>
      <c r="I9" s="98"/>
      <c r="J9" s="98"/>
      <c r="K9" s="5"/>
    </row>
    <row r="10" spans="1:11">
      <c r="A10" s="4"/>
      <c r="B10" s="10" t="s">
        <v>5</v>
      </c>
      <c r="C10" s="10" t="s">
        <v>52</v>
      </c>
      <c r="D10" s="11">
        <v>65</v>
      </c>
      <c r="E10" s="11">
        <v>40</v>
      </c>
      <c r="F10" s="11">
        <v>45</v>
      </c>
      <c r="G10" s="96"/>
      <c r="H10" s="96"/>
      <c r="I10" s="96"/>
      <c r="J10" s="96"/>
      <c r="K10" s="5"/>
    </row>
    <row r="11" spans="1:11">
      <c r="A11" s="4"/>
      <c r="B11" s="10" t="s">
        <v>6</v>
      </c>
      <c r="C11" s="10" t="s">
        <v>52</v>
      </c>
      <c r="D11" s="11">
        <v>45</v>
      </c>
      <c r="E11" s="11">
        <v>40</v>
      </c>
      <c r="F11" s="11">
        <v>25</v>
      </c>
      <c r="G11" s="96"/>
      <c r="H11" s="96"/>
      <c r="I11" s="96"/>
      <c r="J11" s="9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41.096393510720361</v>
      </c>
      <c r="E12" s="15">
        <f t="shared" ref="E12:F12" si="0">2*(E10-(5*10^(E9-10)))/(1+(0.94*10^(E9-10)))*10^(6-E9)</f>
        <v>20.086574639244656</v>
      </c>
      <c r="F12" s="15">
        <f t="shared" si="0"/>
        <v>11.320875764361739</v>
      </c>
      <c r="G12" s="99"/>
      <c r="H12" s="99"/>
      <c r="I12" s="99"/>
      <c r="J12" s="9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-2.0999999999999996</v>
      </c>
      <c r="E13" s="14">
        <f>+E9+0.5+VLOOKUP(E10,[1]LSI!$F$2:$G$25,2)+VLOOKUP(E11,[1]LSI!$H$2:$I$25,2)-12.1</f>
        <v>-2.4000000000000004</v>
      </c>
      <c r="F13" s="14">
        <f>+F9+0.5+VLOOKUP(F10,[1]LSI!$F$2:$G$25,2)+VLOOKUP(F11,[1]LSI!$H$2:$I$25,2)-12.1</f>
        <v>-2.0999999999999996</v>
      </c>
      <c r="G13" s="98"/>
      <c r="H13" s="98"/>
      <c r="I13" s="98"/>
      <c r="J13" s="98"/>
      <c r="K13" s="5"/>
    </row>
    <row r="14" spans="1:11">
      <c r="A14" s="4"/>
      <c r="B14" s="10" t="s">
        <v>10</v>
      </c>
      <c r="C14" s="10" t="s">
        <v>24</v>
      </c>
      <c r="D14" s="11">
        <v>0.27</v>
      </c>
      <c r="E14" s="11">
        <v>0.11</v>
      </c>
      <c r="F14" s="11">
        <v>0.13</v>
      </c>
      <c r="G14" s="96"/>
      <c r="H14" s="96"/>
      <c r="I14" s="96"/>
      <c r="J14" s="9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96"/>
      <c r="H15" s="96"/>
      <c r="I15" s="96"/>
      <c r="J15" s="96"/>
      <c r="K15" s="5"/>
    </row>
    <row r="16" spans="1:11">
      <c r="A16" s="4"/>
      <c r="B16" s="10" t="s">
        <v>4</v>
      </c>
      <c r="C16" s="10" t="s">
        <v>24</v>
      </c>
      <c r="D16" s="11">
        <v>160</v>
      </c>
      <c r="E16" s="11">
        <v>150</v>
      </c>
      <c r="F16" s="11">
        <v>140</v>
      </c>
      <c r="G16" s="96"/>
      <c r="H16" s="96"/>
      <c r="I16" s="96"/>
      <c r="J16" s="96"/>
      <c r="K16" s="5"/>
    </row>
    <row r="17" spans="1:11">
      <c r="A17" s="4"/>
      <c r="B17" s="10" t="s">
        <v>15</v>
      </c>
      <c r="C17" s="10" t="s">
        <v>24</v>
      </c>
      <c r="D17" s="11">
        <v>42</v>
      </c>
      <c r="E17" s="11">
        <v>41</v>
      </c>
      <c r="F17" s="11">
        <v>32</v>
      </c>
      <c r="G17" s="96"/>
      <c r="H17" s="96"/>
      <c r="I17" s="96"/>
      <c r="J17" s="96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22.5</v>
      </c>
      <c r="E18" s="14">
        <f t="shared" si="1"/>
        <v>21.7</v>
      </c>
      <c r="F18" s="14">
        <f t="shared" si="1"/>
        <v>19.899999999999999</v>
      </c>
      <c r="G18" s="98"/>
      <c r="H18" s="98"/>
      <c r="I18" s="98"/>
      <c r="J18" s="98"/>
      <c r="K18" s="5"/>
    </row>
    <row r="19" spans="1:11">
      <c r="A19" s="4"/>
      <c r="B19" s="10" t="s">
        <v>187</v>
      </c>
      <c r="C19" s="10" t="s">
        <v>189</v>
      </c>
      <c r="D19" s="15">
        <v>225</v>
      </c>
      <c r="E19" s="15">
        <v>217</v>
      </c>
      <c r="F19" s="15">
        <v>199</v>
      </c>
      <c r="G19" s="99"/>
      <c r="H19" s="99"/>
      <c r="I19" s="99"/>
      <c r="J19" s="99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98"/>
      <c r="H20" s="98"/>
      <c r="I20" s="98"/>
      <c r="J20" s="98"/>
      <c r="K20" s="5"/>
    </row>
    <row r="21" spans="1:11">
      <c r="A21" s="4"/>
      <c r="B21" s="10" t="s">
        <v>166</v>
      </c>
      <c r="C21" s="10" t="s">
        <v>167</v>
      </c>
      <c r="D21" s="11">
        <v>35</v>
      </c>
      <c r="E21" s="11" t="s">
        <v>38</v>
      </c>
      <c r="F21" s="11" t="s">
        <v>38</v>
      </c>
      <c r="G21" s="96"/>
      <c r="H21" s="96"/>
      <c r="I21" s="96"/>
      <c r="J21" s="96"/>
      <c r="K21" s="5"/>
    </row>
    <row r="22" spans="1:11">
      <c r="A22" s="4"/>
      <c r="B22" s="10" t="s">
        <v>19</v>
      </c>
      <c r="C22" s="10" t="s">
        <v>55</v>
      </c>
      <c r="D22" s="14">
        <v>41.1</v>
      </c>
      <c r="E22" s="14">
        <v>42.8</v>
      </c>
      <c r="F22" s="14">
        <v>43.8</v>
      </c>
      <c r="G22" s="98"/>
      <c r="H22" s="98"/>
      <c r="I22" s="98"/>
      <c r="J22" s="9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4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0" t="s">
        <v>201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0" t="s">
        <v>156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3" t="s">
        <v>131</v>
      </c>
      <c r="D45" s="103"/>
      <c r="E45" s="103"/>
      <c r="F45" s="103"/>
      <c r="G45" s="103"/>
      <c r="H45" s="103"/>
      <c r="I45" s="103"/>
      <c r="J45" s="103"/>
      <c r="K45" s="5"/>
    </row>
    <row r="46" spans="1:11">
      <c r="A46" s="4"/>
      <c r="B46" s="55" t="s">
        <v>24</v>
      </c>
      <c r="C46" s="104" t="s">
        <v>132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/>
      <c r="C47" s="104"/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5A177D-BC44-4088-A1B6-43A33E22004A}"/>
</file>

<file path=customXml/itemProps2.xml><?xml version="1.0" encoding="utf-8"?>
<ds:datastoreItem xmlns:ds="http://schemas.openxmlformats.org/officeDocument/2006/customXml" ds:itemID="{F1E2EEA6-A81E-4A4B-8DE5-5A89A8C97E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2018-08-24T04:21:27Z</cp:lastPrinted>
  <dcterms:created xsi:type="dcterms:W3CDTF">2017-07-10T05:27:40Z</dcterms:created>
  <dcterms:modified xsi:type="dcterms:W3CDTF">2018-08-28T01:07:43Z</dcterms:modified>
</cp:coreProperties>
</file>