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2CF39DF1-499A-40E1-8E97-1491EAF33292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7" l="1"/>
  <c r="J5" i="10" l="1"/>
  <c r="D12" i="17" l="1"/>
  <c r="J5" i="17" l="1"/>
  <c r="D13" i="17" l="1"/>
  <c r="D14" i="17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F19" i="9"/>
  <c r="D18" i="9"/>
  <c r="F26" i="1"/>
  <c r="F25" i="1"/>
  <c r="H25" i="1"/>
  <c r="H26" i="1"/>
  <c r="G18" i="9"/>
  <c r="G19" i="9"/>
  <c r="D26" i="1"/>
  <c r="D25" i="1"/>
  <c r="E25" i="1"/>
  <c r="E26" i="1"/>
  <c r="I26" i="1"/>
  <c r="I25" i="1"/>
  <c r="J25" i="1"/>
  <c r="J26" i="1"/>
  <c r="G26" i="1"/>
  <c r="G25" i="1"/>
  <c r="E18" i="9"/>
  <c r="E19" i="9"/>
  <c r="D24" i="4"/>
  <c r="D25" i="4"/>
</calcChain>
</file>

<file path=xl/sharedStrings.xml><?xml version="1.0" encoding="utf-8"?>
<sst xmlns="http://schemas.openxmlformats.org/spreadsheetml/2006/main" count="1115" uniqueCount="210">
  <si>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</si>
  <si>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</si>
  <si>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</si>
  <si>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</si>
  <si>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</si>
  <si>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</si>
  <si>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</si>
  <si>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</si>
  <si>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</si>
  <si>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</si>
  <si>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</si>
  <si>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</si>
  <si>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</si>
  <si>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</si>
  <si>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</si>
  <si>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</si>
  <si>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</si>
  <si>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</si>
  <si>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</si>
  <si>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</si>
  <si>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</si>
  <si>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</si>
  <si>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</si>
  <si>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</si>
  <si>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</si>
  <si>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</si>
  <si>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</si>
  <si>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</si>
  <si>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</si>
  <si>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</si>
  <si>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</si>
  <si>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</si>
  <si>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</si>
  <si>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</si>
  <si>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</si>
  <si>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</si>
  <si>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</si>
  <si>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</si>
  <si>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</si>
  <si>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</si>
  <si>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</si>
  <si>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</si>
  <si>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</si>
  <si>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</si>
  <si>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</si>
  <si>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</si>
  <si>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</si>
  <si>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</si>
  <si>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</si>
  <si>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</si>
  <si>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</si>
  <si>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</si>
  <si>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</si>
  <si>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</si>
  <si>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</si>
  <si>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</si>
  <si>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</si>
  <si>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</si>
  <si>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</si>
  <si>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</si>
  <si>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</si>
  <si>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</si>
  <si>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</si>
  <si>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</si>
  <si>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</si>
  <si>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</si>
  <si>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</si>
  <si>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</si>
  <si>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</si>
  <si>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</si>
  <si>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</si>
  <si>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</si>
  <si>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</si>
  <si>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</si>
  <si>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</si>
  <si>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</si>
  <si>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</si>
  <si>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</si>
  <si>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</si>
  <si>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</si>
  <si>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</si>
  <si>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</si>
  <si>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</si>
  <si>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</si>
  <si>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</si>
  <si>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</si>
  <si>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</si>
  <si>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</si>
  <si>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</si>
  <si>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</si>
  <si>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</si>
  <si>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</si>
  <si>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</si>
  <si>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</si>
  <si>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</si>
  <si>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</si>
  <si>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</si>
  <si>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</si>
  <si>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</si>
  <si>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</si>
  <si>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</si>
  <si>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</si>
  <si>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</si>
  <si>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</si>
  <si>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</si>
  <si>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</si>
  <si>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</si>
  <si>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</si>
  <si>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</si>
  <si>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</si>
  <si>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</si>
  <si>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</si>
  <si>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</si>
  <si>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</si>
  <si>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</si>
  <si>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</si>
  <si>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</si>
  <si>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</si>
  <si>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</si>
  <si>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</si>
  <si>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</si>
  <si>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</si>
  <si>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</si>
  <si>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</si>
  <si>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</si>
  <si>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</si>
  <si>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</si>
  <si>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</si>
  <si>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</si>
  <si>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</si>
  <si>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</si>
  <si>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</si>
  <si>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</si>
  <si>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</si>
  <si>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</si>
  <si>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</si>
  <si>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</si>
  <si>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</si>
  <si>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</si>
  <si>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</si>
  <si>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</si>
  <si>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</si>
  <si>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</si>
  <si>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</si>
  <si>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</si>
  <si>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</si>
  <si>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</si>
  <si>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</si>
  <si>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</si>
  <si>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</si>
  <si>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</si>
  <si>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</si>
  <si>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</si>
  <si>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</si>
  <si>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</si>
  <si>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</si>
  <si>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</si>
  <si>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</si>
  <si>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</si>
  <si>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</si>
  <si>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</si>
  <si>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</si>
  <si>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</si>
  <si>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</si>
  <si>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</si>
  <si>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</si>
  <si>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</si>
  <si>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</si>
  <si>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</si>
  <si>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</si>
  <si>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</si>
  <si>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</si>
  <si>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</si>
  <si>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</si>
  <si>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</si>
  <si>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</si>
  <si>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</si>
  <si>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</si>
  <si>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</si>
  <si>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</si>
  <si>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</si>
  <si>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</si>
  <si>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</si>
  <si>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</si>
  <si>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</si>
  <si>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</si>
  <si>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</si>
  <si>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</si>
  <si>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</si>
  <si>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</si>
  <si>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</si>
  <si>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</si>
  <si>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</si>
  <si>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</si>
  <si>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</si>
  <si>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</si>
  <si>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</si>
  <si>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</si>
  <si>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</si>
  <si>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</si>
  <si>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</si>
  <si>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</si>
  <si>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</si>
  <si>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THAMES FARM &amp; INDUSTRIAL</t>
  </si>
  <si>
    <t xml:space="preserve">BEBINGTON </t>
  </si>
  <si>
    <t>20180907SRT03</t>
  </si>
  <si>
    <t xml:space="preserve">The sample was  discoloured with some significant sediment </t>
  </si>
  <si>
    <t>The sample slightly discoloured with some significant sediment.</t>
  </si>
  <si>
    <t>The sample slightly dicolored with some significant sediment.</t>
  </si>
  <si>
    <t xml:space="preserve">The sample was clear/ with no significant sediment.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</si>
</sst>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168</v>
      </c>
      <c r="C31" s="94"/>
      <c r="K31" s="5"/>
    </row>
    <row r="32" spans="1:11">
      <c r="A32" s="4"/>
      <c r="B32" s="94" t="s">
        <v>145</v>
      </c>
      <c r="K32" s="5"/>
    </row>
    <row r="33" spans="1:11">
      <c r="A33" s="4"/>
      <c r="B33" s="94" t="s">
        <v>196</v>
      </c>
      <c r="K33" s="5"/>
    </row>
    <row r="34" spans="1:11">
      <c r="A34" s="4"/>
      <c r="B34" s="94" t="s">
        <v>151</v>
      </c>
      <c r="C34" s="94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8" t="s">
        <v>131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9" t="s">
        <v>132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99"/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43350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8"/>
      <c r="I8" s="8"/>
      <c r="J8" s="8"/>
      <c r="K8" s="5"/>
    </row>
    <row r="9" spans="1:11">
      <c r="A9" s="4"/>
      <c r="B9" s="10" t="s">
        <v>3</v>
      </c>
      <c r="C9" s="11" t="s">
        <v>23</v>
      </c>
      <c r="D9" s="14">
        <v>6.1</v>
      </c>
      <c r="E9" s="14">
        <v>6</v>
      </c>
      <c r="F9" s="14">
        <v>6.2</v>
      </c>
      <c r="G9" s="14">
        <v>5.6</v>
      </c>
      <c r="H9" s="5"/>
    </row>
    <row r="10" spans="1:11">
      <c r="A10" s="4"/>
      <c r="B10" s="10" t="s">
        <v>5</v>
      </c>
      <c r="C10" s="10" t="s">
        <v>52</v>
      </c>
      <c r="D10" s="11">
        <v>55</v>
      </c>
      <c r="E10" s="11">
        <v>75</v>
      </c>
      <c r="F10" s="11">
        <v>75</v>
      </c>
      <c r="G10" s="11">
        <v>15</v>
      </c>
      <c r="H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30</v>
      </c>
      <c r="F11" s="11" t="s">
        <v>38</v>
      </c>
      <c r="G11" s="11" t="s">
        <v>38</v>
      </c>
      <c r="H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87.364767161476379</v>
      </c>
      <c r="E12" s="15">
        <f t="shared" ref="E12:G12" si="0">2*(E10-(5*10^(E9-10)))/(1+(0.94*10^(E9-10)))*10^(6-E9)</f>
        <v>149.98490141926658</v>
      </c>
      <c r="F12" s="15">
        <f t="shared" si="0"/>
        <v>94.628503921291227</v>
      </c>
      <c r="G12" s="15">
        <f t="shared" si="0"/>
        <v>75.352773088234443</v>
      </c>
      <c r="H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-2.8000000000000007</v>
      </c>
      <c r="E13" s="14">
        <f>+E9+0.5+VLOOKUP(E10,[1]LSI!$F$2:$G$25,2)+VLOOKUP(E11,[1]LSI!$H$2:$I$25,2)-12.1</f>
        <v>-2.6999999999999993</v>
      </c>
      <c r="F13" s="14">
        <v>-3.2</v>
      </c>
      <c r="G13" s="14">
        <v>-4.7</v>
      </c>
      <c r="H13" s="5"/>
    </row>
    <row r="14" spans="1:11">
      <c r="A14" s="4"/>
      <c r="B14" s="10" t="s">
        <v>10</v>
      </c>
      <c r="C14" s="10" t="s">
        <v>24</v>
      </c>
      <c r="D14" s="11">
        <v>23</v>
      </c>
      <c r="E14" s="11">
        <v>29.5</v>
      </c>
      <c r="F14" s="11">
        <v>1.04</v>
      </c>
      <c r="G14" s="11">
        <v>0.12</v>
      </c>
      <c r="H14" s="5"/>
    </row>
    <row r="15" spans="1:11">
      <c r="A15" s="4"/>
      <c r="B15" s="10" t="s">
        <v>11</v>
      </c>
      <c r="C15" s="10" t="s">
        <v>24</v>
      </c>
      <c r="D15" s="11">
        <v>0.1</v>
      </c>
      <c r="E15" s="11">
        <v>0.04</v>
      </c>
      <c r="F15" s="11" t="s">
        <v>40</v>
      </c>
      <c r="G15" s="11" t="s">
        <v>40</v>
      </c>
      <c r="H15" s="5"/>
    </row>
    <row r="16" spans="1:11">
      <c r="A16" s="4"/>
      <c r="B16" s="10" t="s">
        <v>4</v>
      </c>
      <c r="C16" s="10" t="s">
        <v>24</v>
      </c>
      <c r="D16" s="11">
        <v>170</v>
      </c>
      <c r="E16" s="11">
        <v>190</v>
      </c>
      <c r="F16" s="11">
        <v>220</v>
      </c>
      <c r="G16" s="11">
        <v>250</v>
      </c>
      <c r="H16" s="82"/>
      <c r="I16" s="82"/>
      <c r="J16" s="82"/>
      <c r="K16" s="5"/>
    </row>
    <row r="17" spans="1:11">
      <c r="A17" s="4"/>
      <c r="B17" s="10" t="s">
        <v>15</v>
      </c>
      <c r="C17" s="10" t="s">
        <v>24</v>
      </c>
      <c r="D17" s="11">
        <v>34</v>
      </c>
      <c r="E17" s="11">
        <v>35</v>
      </c>
      <c r="F17" s="11">
        <v>34</v>
      </c>
      <c r="G17" s="11">
        <v>125</v>
      </c>
      <c r="H17" s="8"/>
      <c r="I17" s="8"/>
      <c r="J17" s="8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24.8</v>
      </c>
      <c r="E18" s="14">
        <f t="shared" ca="1" si="1"/>
        <v>0</v>
      </c>
      <c r="F18" s="14">
        <v>125</v>
      </c>
      <c r="G18" s="14">
        <f t="shared" ca="1" si="1"/>
        <v>0</v>
      </c>
      <c r="H18" s="8"/>
      <c r="I18" s="8"/>
      <c r="J18" s="8"/>
      <c r="K18" s="5"/>
    </row>
    <row r="19" spans="1:11">
      <c r="A19" s="4"/>
      <c r="B19" s="10" t="s">
        <v>186</v>
      </c>
      <c r="C19" s="10" t="s">
        <v>188</v>
      </c>
      <c r="D19" s="15">
        <v>248</v>
      </c>
      <c r="E19" s="15">
        <f t="shared" ref="E19:G19" ca="1" si="2">E18*10</f>
        <v>0</v>
      </c>
      <c r="F19" s="15">
        <f t="shared" si="2"/>
        <v>1250</v>
      </c>
      <c r="G19" s="15">
        <f t="shared" ca="1" si="2"/>
        <v>0</v>
      </c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86">
        <v>33.96</v>
      </c>
      <c r="E20" s="86">
        <v>0.98</v>
      </c>
      <c r="F20" s="86">
        <v>1.04</v>
      </c>
      <c r="G20" s="86">
        <v>1.06</v>
      </c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>
        <v>210</v>
      </c>
      <c r="E21" s="11">
        <v>170</v>
      </c>
      <c r="F21" s="11" t="s">
        <v>38</v>
      </c>
      <c r="G21" s="11" t="s">
        <v>38</v>
      </c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6.6</v>
      </c>
      <c r="E22" s="14">
        <v>7.8</v>
      </c>
      <c r="F22" s="14">
        <v>13.6</v>
      </c>
      <c r="G22" s="14">
        <v>86.8</v>
      </c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68"/>
      <c r="H23" s="5"/>
      <c r="I23" s="5"/>
      <c r="J23" s="5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5"/>
      <c r="I24" s="5"/>
      <c r="J24" s="5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"/>
      <c r="I25" s="5"/>
      <c r="J25" s="5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"/>
      <c r="I26" s="5"/>
      <c r="J26" s="5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"/>
      <c r="I27" s="5"/>
      <c r="J27" s="5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"/>
      <c r="I28" s="5"/>
      <c r="J28" s="5"/>
      <c r="K28" s="5"/>
    </row>
    <row r="29" spans="1:11">
      <c r="A29" s="4"/>
      <c r="B29" s="66"/>
      <c r="C29" s="82"/>
      <c r="D29" s="82"/>
      <c r="E29" s="82"/>
      <c r="F29" s="82"/>
      <c r="G29" s="82"/>
      <c r="H29" s="5"/>
      <c r="I29" s="5"/>
      <c r="J29" s="5"/>
      <c r="K29" s="5"/>
    </row>
    <row r="30" spans="1:11">
      <c r="A30" s="4"/>
      <c r="B30" s="55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/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5"/>
      <c r="C70" s="5"/>
      <c r="D70" s="5"/>
      <c r="E70" s="5"/>
      <c r="F70" s="5"/>
      <c r="G70" s="5"/>
      <c r="H70" s="4"/>
      <c r="I70" s="4"/>
      <c r="J70" s="4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  <row r="119" spans="1:11">
      <c r="A119" s="4"/>
      <c r="B119" s="4"/>
      <c r="C119" s="4"/>
      <c r="D119" s="4"/>
      <c r="E119" s="4"/>
      <c r="F119" s="4"/>
      <c r="G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012191-D409-4708-9D5F-45473A858273}"/>
</file>

<file path=customXml/itemProps2.xml><?xml version="1.0" encoding="utf-8"?>
<ds:datastoreItem xmlns:ds="http://schemas.openxmlformats.org/officeDocument/2006/customXml" ds:itemID="{19564EC7-47DD-40D5-9AC2-166D79851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2018-06-13T22:44:07Z</cp:lastPrinted>
  <dcterms:created xsi:type="dcterms:W3CDTF">2017-07-10T05:27:40Z</dcterms:created>
  <dcterms:modified xsi:type="dcterms:W3CDTF">2018-09-14T00:27:09Z</dcterms:modified>
</cp:coreProperties>
</file>