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2590A946-A699-464F-B64F-DEF0850F3893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4" i="17" l="1"/>
  <c r="J5" i="10" l="1"/>
  <c r="D12" i="17" l="1"/>
  <c r="J5" i="17" l="1"/>
  <c r="D13" i="17" l="1"/>
  <c r="D14" i="17"/>
  <c r="E13" i="9" l="1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G26" i="1"/>
  <c r="G25" i="1"/>
  <c r="I26" i="1"/>
  <c r="I25" i="1"/>
  <c r="F25" i="1"/>
  <c r="F26" i="1"/>
  <c r="J26" i="1"/>
  <c r="J25" i="1"/>
  <c r="D25" i="1"/>
  <c r="D26" i="1"/>
  <c r="E25" i="1"/>
  <c r="E26" i="1"/>
  <c r="D25" i="4"/>
  <c r="D24" i="4"/>
  <c r="H25" i="1"/>
  <c r="H26" i="1"/>
</calcChain>
</file>

<file path=xl/sharedStrings.xml><?xml version="1.0" encoding="utf-8"?>
<sst xmlns="http://schemas.openxmlformats.org/spreadsheetml/2006/main" count="1118" uniqueCount="208">
  <si>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</si>
  <si>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</si>
  <si>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</si>
  <si>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</si>
  <si>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</si>
  <si>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</si>
  <si>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</si>
  <si>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</si>
  <si>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</si>
  <si>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</si>
  <si>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</si>
  <si>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</si>
  <si>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</si>
  <si>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</si>
  <si>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</si>
  <si>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</si>
  <si>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</si>
  <si>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</si>
  <si>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</si>
  <si>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</si>
  <si>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</si>
  <si>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</si>
  <si>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</si>
  <si>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</si>
  <si>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</si>
  <si>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</si>
  <si>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</si>
  <si>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</si>
  <si>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</si>
  <si>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</si>
  <si>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</si>
  <si>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</si>
  <si>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</si>
  <si>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</si>
  <si>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</si>
  <si>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</si>
  <si>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</si>
  <si>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</si>
  <si>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</si>
  <si>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</si>
  <si>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</si>
  <si>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</si>
  <si>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</si>
  <si>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</si>
  <si>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</si>
  <si>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</si>
  <si>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</si>
  <si>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</si>
  <si>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</si>
  <si>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</si>
  <si>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</si>
  <si>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</si>
  <si>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</si>
  <si>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</si>
  <si>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</si>
  <si>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</si>
  <si>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</si>
  <si>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</si>
  <si>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</si>
  <si>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</si>
  <si>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</si>
  <si>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</si>
  <si>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</si>
  <si>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</si>
  <si>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</si>
  <si>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</si>
  <si>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</si>
  <si>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</si>
  <si>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</si>
  <si>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</si>
  <si>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</si>
  <si>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</si>
  <si>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</si>
  <si>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</si>
  <si>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</si>
  <si>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</si>
  <si>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</si>
  <si>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</si>
  <si>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</si>
  <si>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</si>
  <si>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</si>
  <si>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</si>
  <si>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</si>
  <si>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</si>
  <si>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</si>
  <si>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</si>
  <si>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</si>
  <si>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</si>
  <si>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</si>
  <si>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</si>
  <si>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</si>
  <si>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</si>
  <si>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</si>
  <si>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</si>
  <si>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</si>
  <si>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</si>
  <si>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</si>
  <si>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</si>
  <si>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</si>
  <si>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</si>
  <si>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</si>
  <si>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</si>
  <si>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</si>
  <si>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</si>
  <si>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</si>
  <si>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</si>
  <si>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</si>
  <si>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</si>
  <si>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</si>
  <si>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</si>
  <si>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</si>
  <si>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</si>
  <si>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</si>
  <si>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</si>
  <si>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</si>
  <si>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</si>
  <si>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</si>
  <si>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</si>
  <si>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</si>
  <si>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</si>
  <si>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</si>
  <si>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</si>
  <si>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</si>
  <si>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</si>
  <si>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</si>
  <si>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</si>
  <si>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</si>
  <si>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</si>
  <si>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</si>
  <si>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</si>
  <si>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</si>
  <si>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</si>
  <si>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</si>
  <si>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</si>
  <si>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</si>
  <si>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</si>
  <si>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</si>
  <si>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</si>
  <si>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</si>
  <si>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</si>
  <si>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</si>
  <si>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</si>
  <si>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</si>
  <si>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</si>
  <si>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</si>
  <si>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</si>
  <si>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</si>
  <si>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</si>
  <si>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</si>
  <si>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</si>
  <si>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</si>
  <si>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</si>
  <si>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</si>
  <si>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</si>
  <si>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</si>
  <si>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</si>
  <si>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</si>
  <si>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</si>
  <si>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</si>
  <si>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</si>
  <si>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</si>
  <si>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</si>
  <si>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</si>
  <si>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</si>
  <si>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</si>
  <si>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</si>
  <si>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</si>
  <si>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</si>
  <si>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</si>
  <si>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</si>
  <si>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</si>
  <si>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</si>
  <si>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</si>
  <si>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</si>
  <si>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</si>
  <si>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</si>
  <si>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</si>
  <si>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</si>
  <si>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</si>
  <si>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</si>
  <si>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</si>
  <si>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</si>
  <si>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</si>
  <si>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</si>
  <si>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</si>
  <si>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</si>
  <si>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</si>
  <si>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</si>
  <si>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</si>
  <si>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</si>
  <si>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</si>
  <si>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</si>
  <si>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</si>
  <si>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</si>
  <si>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</si>
  <si>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</si>
  <si>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</si>
  <si>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</si>
  <si>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</si>
  <si>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</si>
  <si>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</si>
  <si>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</si>
  <si>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</si>
  <si>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>&gt;0.2</t>
  </si>
  <si>
    <t xml:space="preserve">&gt;0.1 </t>
  </si>
  <si>
    <t>The sample was slightly discoloured with no significant sediment.</t>
  </si>
  <si>
    <t>The sample was clear with no significant sediment.</t>
  </si>
  <si>
    <t>20180912SRT01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</si>
</sst>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0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168</v>
      </c>
      <c r="C31" s="94"/>
      <c r="K31" s="5"/>
    </row>
    <row r="32" spans="1:11">
      <c r="A32" s="4"/>
      <c r="B32" s="94" t="s">
        <v>145</v>
      </c>
      <c r="K32" s="5"/>
    </row>
    <row r="33" spans="1:11">
      <c r="A33" s="4"/>
      <c r="B33" s="94" t="s">
        <v>196</v>
      </c>
      <c r="K33" s="5"/>
    </row>
    <row r="34" spans="1:11">
      <c r="A34" s="4"/>
      <c r="B34" s="94" t="s">
        <v>151</v>
      </c>
      <c r="C34" s="94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8" t="s">
        <v>131</v>
      </c>
      <c r="D37" s="98"/>
      <c r="E37" s="98"/>
      <c r="F37" s="98"/>
      <c r="G37" s="98"/>
      <c r="H37" s="98"/>
      <c r="I37" s="98"/>
      <c r="J37" s="98"/>
      <c r="K37" s="5"/>
    </row>
    <row r="38" spans="1:11">
      <c r="A38" s="4"/>
      <c r="B38" s="55" t="s">
        <v>24</v>
      </c>
      <c r="C38" s="99" t="s">
        <v>132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/>
      <c r="C39" s="99"/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 t="s">
        <v>153</v>
      </c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3"/>
      <c r="D3" s="103"/>
      <c r="E3" s="103"/>
      <c r="F3" s="103"/>
      <c r="G3" s="8"/>
      <c r="H3" s="88" t="s">
        <v>154</v>
      </c>
      <c r="I3" s="103"/>
      <c r="J3" s="103"/>
    </row>
    <row r="4" spans="1:11" ht="22.5" customHeight="1">
      <c r="B4" s="88" t="s">
        <v>179</v>
      </c>
      <c r="C4" s="103"/>
      <c r="D4" s="103"/>
      <c r="E4" s="103"/>
      <c r="F4" s="103"/>
      <c r="G4" s="8"/>
      <c r="H4" s="88" t="s">
        <v>56</v>
      </c>
      <c r="I4" s="103"/>
      <c r="J4" s="103"/>
    </row>
    <row r="5" spans="1:11" ht="22.5" customHeight="1">
      <c r="B5" s="88" t="s">
        <v>136</v>
      </c>
      <c r="C5" s="104"/>
      <c r="D5" s="104"/>
      <c r="E5" s="104"/>
      <c r="F5" s="104"/>
      <c r="G5" s="8"/>
      <c r="H5" s="88" t="s">
        <v>177</v>
      </c>
      <c r="I5" s="103"/>
      <c r="J5" s="103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5" t="s">
        <v>156</v>
      </c>
      <c r="I11" s="96"/>
      <c r="J11" s="97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5"/>
      <c r="I13" s="96"/>
      <c r="J13" s="97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5"/>
      <c r="I14" s="96"/>
      <c r="J14" s="97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5" t="s">
        <v>68</v>
      </c>
      <c r="I15" s="96"/>
      <c r="J15" s="97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5" t="s">
        <v>156</v>
      </c>
      <c r="I16" s="96"/>
      <c r="J16" s="97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5"/>
      <c r="I17" s="96"/>
      <c r="J17" s="97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5"/>
      <c r="I18" s="96"/>
      <c r="J18" s="97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9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207</v>
      </c>
    </row>
    <row r="4" spans="1:11" ht="15.75">
      <c r="B4" s="3" t="s">
        <v>58</v>
      </c>
      <c r="F4" s="8"/>
      <c r="G4" s="8"/>
      <c r="H4" s="9" t="s">
        <v>56</v>
      </c>
      <c r="J4" s="70">
        <v>43355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/>
      <c r="I7" s="8"/>
      <c r="J7" s="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68"/>
      <c r="I8" s="68"/>
      <c r="J8" s="68"/>
      <c r="K8" s="5"/>
    </row>
    <row r="9" spans="1:11">
      <c r="A9" s="4"/>
      <c r="B9" s="10" t="s">
        <v>3</v>
      </c>
      <c r="C9" s="11" t="s">
        <v>23</v>
      </c>
      <c r="D9" s="14">
        <v>6.9</v>
      </c>
      <c r="E9" s="14">
        <v>7</v>
      </c>
      <c r="F9" s="14">
        <v>7.2</v>
      </c>
      <c r="G9" s="14">
        <v>6.8</v>
      </c>
      <c r="H9" s="8"/>
      <c r="I9" s="8"/>
      <c r="J9" s="8"/>
      <c r="K9" s="5"/>
    </row>
    <row r="10" spans="1:11">
      <c r="A10" s="4"/>
      <c r="B10" s="10" t="s">
        <v>5</v>
      </c>
      <c r="C10" s="10" t="s">
        <v>52</v>
      </c>
      <c r="D10" s="11">
        <v>65</v>
      </c>
      <c r="E10" s="11">
        <v>45</v>
      </c>
      <c r="F10" s="11">
        <v>60</v>
      </c>
      <c r="G10" s="11">
        <v>30</v>
      </c>
      <c r="H10" s="5"/>
    </row>
    <row r="11" spans="1:11">
      <c r="A11" s="4"/>
      <c r="B11" s="10" t="s">
        <v>6</v>
      </c>
      <c r="C11" s="10" t="s">
        <v>52</v>
      </c>
      <c r="D11" s="11">
        <v>55</v>
      </c>
      <c r="E11" s="11">
        <v>65</v>
      </c>
      <c r="F11" s="11" t="s">
        <v>38</v>
      </c>
      <c r="G11" s="11" t="s">
        <v>38</v>
      </c>
      <c r="H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16.352820216917429</v>
      </c>
      <c r="E12" s="15">
        <f t="shared" ref="E12:G12" si="0">2*(E10-(5*10^(E9-10)))/(1+(0.94*10^(E9-10)))*10^(6-E9)</f>
        <v>8.9905488840489944</v>
      </c>
      <c r="F12" s="15">
        <f t="shared" si="0"/>
        <v>7.5592264012864634</v>
      </c>
      <c r="G12" s="15">
        <f t="shared" si="0"/>
        <v>9.5027230906156941</v>
      </c>
      <c r="H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-1.5999999999999996</v>
      </c>
      <c r="E13" s="14">
        <f>+E9+0.5+VLOOKUP(E10,[1]LSI!$F$2:$G$25,2)+VLOOKUP(E11,[1]LSI!$H$2:$I$25,2)-12.1</f>
        <v>-1.5999999999999996</v>
      </c>
      <c r="F13" s="14">
        <v>2.4</v>
      </c>
      <c r="G13" s="14">
        <v>3.1</v>
      </c>
      <c r="H13" s="5"/>
    </row>
    <row r="14" spans="1:11">
      <c r="A14" s="4"/>
      <c r="B14" s="10" t="s">
        <v>10</v>
      </c>
      <c r="C14" s="10" t="s">
        <v>24</v>
      </c>
      <c r="D14" s="11">
        <v>1.74</v>
      </c>
      <c r="E14" s="11">
        <v>1.76</v>
      </c>
      <c r="F14" s="11">
        <v>0.82</v>
      </c>
      <c r="G14" s="11">
        <v>0.17</v>
      </c>
      <c r="H14" s="5"/>
    </row>
    <row r="15" spans="1:11">
      <c r="A15" s="4"/>
      <c r="B15" s="10" t="s">
        <v>11</v>
      </c>
      <c r="C15" s="10" t="s">
        <v>24</v>
      </c>
      <c r="D15" s="11" t="s">
        <v>203</v>
      </c>
      <c r="E15" s="11" t="s">
        <v>204</v>
      </c>
      <c r="F15" s="11">
        <v>0.01</v>
      </c>
      <c r="G15" s="11" t="s">
        <v>40</v>
      </c>
      <c r="H15" s="5"/>
    </row>
    <row r="16" spans="1:11">
      <c r="A16" s="4"/>
      <c r="B16" s="10" t="s">
        <v>4</v>
      </c>
      <c r="C16" s="10" t="s">
        <v>24</v>
      </c>
      <c r="D16" s="11">
        <v>220</v>
      </c>
      <c r="E16" s="11">
        <v>230</v>
      </c>
      <c r="F16" s="11">
        <v>240</v>
      </c>
      <c r="G16" s="11">
        <v>270</v>
      </c>
      <c r="H16" s="5"/>
    </row>
    <row r="17" spans="1:11">
      <c r="A17" s="4"/>
      <c r="B17" s="10" t="s">
        <v>15</v>
      </c>
      <c r="C17" s="10" t="s">
        <v>24</v>
      </c>
      <c r="D17" s="11">
        <v>68</v>
      </c>
      <c r="E17" s="11">
        <v>73</v>
      </c>
      <c r="F17" s="11">
        <v>105</v>
      </c>
      <c r="G17" s="11">
        <v>130</v>
      </c>
      <c r="H17" s="82"/>
      <c r="I17" s="82"/>
      <c r="J17" s="82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30.3</v>
      </c>
      <c r="E18" s="14">
        <f t="shared" si="1"/>
        <v>32</v>
      </c>
      <c r="F18" s="14">
        <f t="shared" si="1"/>
        <v>34</v>
      </c>
      <c r="G18" s="14">
        <f t="shared" si="1"/>
        <v>38.4</v>
      </c>
      <c r="H18" s="8"/>
      <c r="I18" s="8"/>
      <c r="J18" s="8"/>
      <c r="K18" s="5"/>
    </row>
    <row r="19" spans="1:11">
      <c r="A19" s="4"/>
      <c r="B19" s="10" t="s">
        <v>186</v>
      </c>
      <c r="C19" s="10" t="s">
        <v>188</v>
      </c>
      <c r="D19" s="15">
        <v>303</v>
      </c>
      <c r="E19" s="15">
        <v>320</v>
      </c>
      <c r="F19" s="15">
        <v>340</v>
      </c>
      <c r="G19" s="15">
        <v>384</v>
      </c>
      <c r="H19" s="8"/>
      <c r="I19" s="8"/>
      <c r="J19" s="8"/>
      <c r="K19" s="5"/>
    </row>
    <row r="20" spans="1:11">
      <c r="A20" s="4"/>
      <c r="B20" s="10" t="s">
        <v>18</v>
      </c>
      <c r="C20" s="10" t="s">
        <v>25</v>
      </c>
      <c r="D20" s="14">
        <v>10.81</v>
      </c>
      <c r="E20" s="14">
        <v>13.32</v>
      </c>
      <c r="F20" s="14" t="s">
        <v>40</v>
      </c>
      <c r="G20" s="14" t="s">
        <v>40</v>
      </c>
      <c r="H20" s="8"/>
      <c r="I20" s="8"/>
      <c r="J20" s="8"/>
      <c r="K20" s="5"/>
    </row>
    <row r="21" spans="1:11">
      <c r="A21" s="4"/>
      <c r="B21" s="10" t="s">
        <v>166</v>
      </c>
      <c r="C21" s="10" t="s">
        <v>167</v>
      </c>
      <c r="D21" s="11">
        <v>30</v>
      </c>
      <c r="E21" s="11">
        <v>50</v>
      </c>
      <c r="F21" s="11" t="s">
        <v>38</v>
      </c>
      <c r="G21" s="11" t="s">
        <v>38</v>
      </c>
      <c r="H21" s="8"/>
      <c r="I21" s="8"/>
      <c r="J21" s="8"/>
      <c r="K21" s="5"/>
    </row>
    <row r="22" spans="1:11">
      <c r="A22" s="4"/>
      <c r="B22" s="10" t="s">
        <v>19</v>
      </c>
      <c r="C22" s="10" t="s">
        <v>55</v>
      </c>
      <c r="D22" s="14">
        <v>82.4</v>
      </c>
      <c r="E22" s="14">
        <v>79.900000000000006</v>
      </c>
      <c r="F22" s="14">
        <v>33.299999999999997</v>
      </c>
      <c r="G22" s="14">
        <v>95.4</v>
      </c>
      <c r="H22" s="8"/>
      <c r="I22" s="8"/>
      <c r="J22" s="8"/>
      <c r="K22" s="5"/>
    </row>
    <row r="23" spans="1:11">
      <c r="A23" s="4"/>
      <c r="B23" s="66"/>
      <c r="C23" s="66"/>
      <c r="D23" s="68"/>
      <c r="E23" s="68"/>
      <c r="F23" s="68"/>
      <c r="G23" s="68"/>
      <c r="H23" s="8"/>
      <c r="I23" s="8"/>
      <c r="J23" s="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5"/>
      <c r="I24" s="5"/>
      <c r="J24" s="5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"/>
      <c r="I25" s="5"/>
      <c r="J25" s="5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"/>
      <c r="I26" s="5"/>
      <c r="J26" s="5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"/>
      <c r="I27" s="5"/>
      <c r="J27" s="5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"/>
      <c r="I28" s="5"/>
      <c r="J28" s="5"/>
      <c r="K28" s="5"/>
    </row>
    <row r="29" spans="1:11">
      <c r="A29" s="4"/>
      <c r="B29" s="66"/>
      <c r="C29" s="82"/>
      <c r="D29" s="82"/>
      <c r="E29" s="82"/>
      <c r="F29" s="82"/>
      <c r="G29" s="82"/>
      <c r="H29" s="5"/>
      <c r="I29" s="5"/>
      <c r="J29" s="5"/>
      <c r="K29" s="5"/>
    </row>
    <row r="30" spans="1:11">
      <c r="A30" s="4"/>
      <c r="B30" s="55"/>
      <c r="C30" s="8"/>
      <c r="D30" s="8"/>
      <c r="E30" s="8"/>
      <c r="F30" s="8"/>
      <c r="G30" s="8"/>
      <c r="H30" s="5"/>
      <c r="I30" s="5"/>
      <c r="J30" s="5"/>
      <c r="K30" s="5"/>
    </row>
    <row r="31" spans="1:11">
      <c r="A31" s="4"/>
      <c r="B31" s="4"/>
      <c r="C31" s="8"/>
      <c r="D31" s="8"/>
      <c r="E31" s="8"/>
      <c r="F31" s="8"/>
      <c r="G31" s="8"/>
      <c r="H31" s="5"/>
      <c r="I31" s="5"/>
      <c r="J31" s="5"/>
      <c r="K31" s="5"/>
    </row>
    <row r="32" spans="1:11">
      <c r="A32" s="4"/>
      <c r="B32" s="4"/>
      <c r="C32" s="8"/>
      <c r="D32" s="8"/>
      <c r="E32" s="8"/>
      <c r="F32" s="8"/>
      <c r="G32" s="8"/>
      <c r="H32" s="5"/>
      <c r="I32" s="5"/>
      <c r="J32" s="5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5"/>
      <c r="I33" s="5"/>
      <c r="J33" s="5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5"/>
      <c r="I34" s="5"/>
      <c r="J34" s="5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5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5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5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5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5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5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5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5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5"/>
      <c r="G65" s="5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5"/>
      <c r="G66" s="5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5"/>
      <c r="G67" s="5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5"/>
      <c r="G68" s="5"/>
      <c r="H68" s="4"/>
      <c r="I68" s="4"/>
      <c r="J68" s="4"/>
      <c r="K68" s="5"/>
    </row>
    <row r="69" spans="1:11">
      <c r="A69" s="4"/>
      <c r="B69" s="5"/>
      <c r="C69" s="5"/>
      <c r="D69" s="5"/>
      <c r="E69" s="5"/>
      <c r="F69" s="5"/>
      <c r="G69" s="5"/>
      <c r="H69" s="4"/>
      <c r="I69" s="4"/>
      <c r="J69" s="4"/>
      <c r="K69" s="5"/>
    </row>
    <row r="70" spans="1:11">
      <c r="A70" s="4"/>
      <c r="B70" s="5"/>
      <c r="C70" s="5"/>
      <c r="D70" s="5"/>
      <c r="E70" s="5"/>
      <c r="F70" s="5"/>
      <c r="G70" s="5"/>
      <c r="H70" s="4"/>
      <c r="I70" s="4"/>
      <c r="J70" s="4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K105" s="4"/>
    </row>
    <row r="106" spans="1:11">
      <c r="A106" s="4"/>
      <c r="B106" s="4"/>
      <c r="C106" s="4"/>
      <c r="D106" s="4"/>
      <c r="E106" s="4"/>
      <c r="F106" s="4"/>
      <c r="G106" s="4"/>
      <c r="K106" s="4"/>
    </row>
    <row r="107" spans="1:11">
      <c r="A107" s="4"/>
      <c r="B107" s="4"/>
      <c r="C107" s="4"/>
      <c r="D107" s="4"/>
      <c r="E107" s="4"/>
      <c r="F107" s="4"/>
      <c r="G107" s="4"/>
      <c r="K107" s="4"/>
    </row>
    <row r="108" spans="1:11">
      <c r="A108" s="4"/>
      <c r="B108" s="4"/>
      <c r="C108" s="4"/>
      <c r="D108" s="4"/>
      <c r="E108" s="4"/>
      <c r="F108" s="4"/>
      <c r="G108" s="4"/>
      <c r="K108" s="4"/>
    </row>
    <row r="109" spans="1:11">
      <c r="A109" s="4"/>
      <c r="B109" s="4"/>
      <c r="C109" s="4"/>
      <c r="D109" s="4"/>
      <c r="E109" s="4"/>
      <c r="F109" s="4"/>
      <c r="G109" s="4"/>
      <c r="K109" s="4"/>
    </row>
    <row r="110" spans="1:11">
      <c r="A110" s="4"/>
      <c r="B110" s="4"/>
      <c r="C110" s="4"/>
      <c r="D110" s="4"/>
      <c r="E110" s="4"/>
      <c r="F110" s="4"/>
      <c r="G110" s="4"/>
      <c r="K110" s="4"/>
    </row>
    <row r="111" spans="1:11">
      <c r="A111" s="4"/>
      <c r="B111" s="4"/>
      <c r="C111" s="4"/>
      <c r="D111" s="4"/>
      <c r="E111" s="4"/>
      <c r="F111" s="4"/>
      <c r="G111" s="4"/>
      <c r="K111" s="4"/>
    </row>
    <row r="112" spans="1:11">
      <c r="A112" s="4"/>
      <c r="B112" s="4"/>
      <c r="C112" s="4"/>
      <c r="D112" s="4"/>
      <c r="E112" s="4"/>
      <c r="F112" s="4"/>
      <c r="G112" s="4"/>
      <c r="K112" s="4"/>
    </row>
    <row r="113" spans="1:11">
      <c r="A113" s="4"/>
      <c r="B113" s="4"/>
      <c r="C113" s="4"/>
      <c r="D113" s="4"/>
      <c r="E113" s="4"/>
      <c r="F113" s="4"/>
      <c r="G113" s="4"/>
      <c r="K113" s="4"/>
    </row>
    <row r="114" spans="1:11">
      <c r="A114" s="4"/>
      <c r="B114" s="4"/>
      <c r="C114" s="4"/>
      <c r="D114" s="4"/>
      <c r="E114" s="4"/>
      <c r="F114" s="4"/>
      <c r="G114" s="4"/>
      <c r="K114" s="4"/>
    </row>
    <row r="115" spans="1:11">
      <c r="A115" s="4"/>
      <c r="B115" s="4"/>
      <c r="C115" s="4"/>
      <c r="D115" s="4"/>
      <c r="E115" s="4"/>
      <c r="F115" s="4"/>
      <c r="G115" s="4"/>
      <c r="K115" s="4"/>
    </row>
    <row r="116" spans="1:11">
      <c r="A116" s="4"/>
      <c r="B116" s="4"/>
      <c r="C116" s="4"/>
      <c r="D116" s="4"/>
      <c r="E116" s="4"/>
      <c r="F116" s="4"/>
      <c r="G116" s="4"/>
      <c r="K116" s="4"/>
    </row>
    <row r="117" spans="1:11">
      <c r="A117" s="4"/>
      <c r="B117" s="4"/>
      <c r="C117" s="4"/>
      <c r="D117" s="4"/>
      <c r="E117" s="4"/>
      <c r="F117" s="4"/>
      <c r="G117" s="4"/>
      <c r="K117" s="4"/>
    </row>
    <row r="118" spans="1:11">
      <c r="A118" s="4"/>
      <c r="B118" s="4"/>
      <c r="C118" s="4"/>
      <c r="D118" s="4"/>
      <c r="E118" s="4"/>
      <c r="F118" s="4"/>
      <c r="G118" s="4"/>
      <c r="K118" s="4"/>
    </row>
    <row r="119" spans="1:11">
      <c r="A119" s="4"/>
      <c r="B119" s="4"/>
      <c r="C119" s="4"/>
      <c r="D119" s="4"/>
      <c r="E119" s="4"/>
      <c r="F119" s="4"/>
      <c r="G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5" zoomScale="130" zoomScaleNormal="110" zoomScalePageLayoutView="130" workbookViewId="0">
      <selection activeCell="E50" sqref="E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 C5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9"/>
  <sheetViews>
    <sheetView view="pageLayout" zoomScale="130" zoomScaleNormal="110" zoomScalePageLayoutView="130" workbookViewId="0">
      <selection activeCell="C4" sqref="C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157</v>
      </c>
    </row>
    <row r="4" spans="1:11" ht="15.75">
      <c r="B4" s="3"/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95"/>
      <c r="I8" s="96"/>
      <c r="J8" s="97"/>
      <c r="K8" s="5"/>
    </row>
    <row r="9" spans="1:11">
      <c r="A9" s="4"/>
      <c r="B9" s="10" t="s">
        <v>31</v>
      </c>
      <c r="C9" s="10" t="s">
        <v>29</v>
      </c>
      <c r="D9" s="11" t="s">
        <v>39</v>
      </c>
      <c r="E9" s="11" t="s">
        <v>23</v>
      </c>
      <c r="F9" s="11" t="s">
        <v>39</v>
      </c>
      <c r="G9" s="11" t="str">
        <f>VLOOKUP(D9,Lookup!C113:D114,2,FALSE)</f>
        <v>Ideal</v>
      </c>
      <c r="H9" s="95"/>
      <c r="I9" s="96"/>
      <c r="J9" s="97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79" t="s">
        <v>198</v>
      </c>
      <c r="K14" s="5"/>
    </row>
    <row r="15" spans="1:11">
      <c r="A15" s="4"/>
      <c r="B15" s="79" t="s">
        <v>185</v>
      </c>
      <c r="K15" s="5"/>
    </row>
    <row r="16" spans="1:11">
      <c r="A16" s="4"/>
      <c r="B16" s="79"/>
      <c r="C16" s="79"/>
      <c r="K16" s="5"/>
    </row>
    <row r="17" spans="1:11">
      <c r="A17" s="4"/>
      <c r="B17" s="61" t="s">
        <v>62</v>
      </c>
      <c r="C17" s="62" t="s">
        <v>130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98" t="s">
        <v>131</v>
      </c>
      <c r="D18" s="98"/>
      <c r="E18" s="98"/>
      <c r="F18" s="98"/>
      <c r="G18" s="98"/>
      <c r="H18" s="98"/>
      <c r="I18" s="98"/>
      <c r="J18" s="98"/>
      <c r="K18" s="5"/>
    </row>
    <row r="19" spans="1:11">
      <c r="A19" s="4"/>
      <c r="B19" s="55"/>
      <c r="C19" s="99"/>
      <c r="D19" s="98"/>
      <c r="E19" s="98"/>
      <c r="F19" s="98"/>
      <c r="G19" s="98"/>
      <c r="H19" s="98"/>
      <c r="I19" s="98"/>
      <c r="J19" s="9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5" t="s">
        <v>199</v>
      </c>
      <c r="I29" s="96"/>
      <c r="J29" s="97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5" t="s">
        <v>156</v>
      </c>
      <c r="I30" s="96"/>
      <c r="J30" s="97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5"/>
      <c r="I31" s="96"/>
      <c r="J31" s="97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5"/>
      <c r="I32" s="96"/>
      <c r="J32" s="97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5"/>
      <c r="I33" s="96"/>
      <c r="J33" s="97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5"/>
      <c r="I34" s="96"/>
      <c r="J34" s="97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5"/>
      <c r="I35" s="96"/>
      <c r="J35" s="97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9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9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195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7D3324-EA42-412E-9718-F251945F91A2}"/>
</file>

<file path=customXml/itemProps2.xml><?xml version="1.0" encoding="utf-8"?>
<ds:datastoreItem xmlns:ds="http://schemas.openxmlformats.org/officeDocument/2006/customXml" ds:itemID="{B08B388F-A6CB-45F0-BF7D-A1A751762B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2018-06-13T22:44:07Z</cp:lastPrinted>
  <dcterms:created xsi:type="dcterms:W3CDTF">2017-07-10T05:27:40Z</dcterms:created>
  <dcterms:modified xsi:type="dcterms:W3CDTF">2018-09-13T21:50:36Z</dcterms:modified>
</cp:coreProperties>
</file>