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9E7BDAFC-A38E-406A-81D2-D5D9312FA0AF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H25" i="1"/>
  <c r="H26" i="1"/>
  <c r="I26" i="1"/>
  <c r="I25" i="1"/>
  <c r="G25" i="1"/>
  <c r="G26" i="1"/>
  <c r="F25" i="1"/>
  <c r="F26" i="1"/>
  <c r="E26" i="1"/>
  <c r="E25" i="1"/>
  <c r="J25" i="1"/>
  <c r="J26" i="1"/>
  <c r="D25" i="1"/>
  <c r="D26" i="1"/>
  <c r="D24" i="4"/>
  <c r="D25" i="4"/>
</calcChain>
</file>

<file path=xl/sharedStrings.xml><?xml version="1.0" encoding="utf-8"?>
<sst xmlns="http://schemas.openxmlformats.org/spreadsheetml/2006/main" count="1123" uniqueCount="209">
  <si>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</si>
  <si>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</si>
  <si>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</si>
  <si>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</si>
  <si>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</si>
  <si>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</si>
  <si>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</si>
  <si>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</si>
  <si>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</si>
  <si>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</si>
  <si>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</si>
  <si>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</si>
  <si>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</si>
  <si>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</si>
  <si>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</si>
  <si>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</si>
  <si>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</si>
  <si>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</si>
  <si>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</si>
  <si>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</si>
  <si>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</si>
  <si>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</si>
  <si>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</si>
  <si>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</si>
  <si>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</si>
  <si>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</si>
  <si>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</si>
  <si>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</si>
  <si>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</si>
  <si>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</si>
  <si>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</si>
  <si>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</si>
  <si>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</si>
  <si>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</si>
  <si>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</si>
  <si>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</si>
  <si>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</si>
  <si>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</si>
  <si>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</si>
  <si>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</si>
  <si>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</si>
  <si>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</si>
  <si>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</si>
  <si>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</si>
  <si>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</si>
  <si>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</si>
  <si>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</si>
  <si>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</si>
  <si>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</si>
  <si>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</si>
  <si>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</si>
  <si>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</si>
  <si>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</si>
  <si>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</si>
  <si>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</si>
  <si>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</si>
  <si>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</si>
  <si>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</si>
  <si>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</si>
  <si>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</si>
  <si>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</si>
  <si>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</si>
  <si>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</si>
  <si>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</si>
  <si>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</si>
  <si>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</si>
  <si>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</si>
  <si>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</si>
  <si>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</si>
  <si>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</si>
  <si>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</si>
  <si>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</si>
  <si>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</si>
  <si>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</si>
  <si>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</si>
  <si>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</si>
  <si>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</si>
  <si>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</si>
  <si>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</si>
  <si>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</si>
  <si>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</si>
  <si>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</si>
  <si>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</si>
  <si>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</si>
  <si>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</si>
  <si>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</si>
  <si>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</si>
  <si>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</si>
  <si>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</si>
  <si>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</si>
  <si>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</si>
  <si>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</si>
  <si>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</si>
  <si>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</si>
  <si>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</si>
  <si>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</si>
  <si>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</si>
  <si>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</si>
  <si>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</si>
  <si>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</si>
  <si>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</si>
  <si>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</si>
  <si>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</si>
  <si>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</si>
  <si>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</si>
  <si>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</si>
  <si>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</si>
  <si>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</si>
  <si>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</si>
  <si>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</si>
  <si>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</si>
  <si>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</si>
  <si>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</si>
  <si>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</si>
  <si>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</si>
  <si>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</si>
  <si>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</si>
  <si>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</si>
  <si>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</si>
  <si>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</si>
  <si>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</si>
  <si>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</si>
  <si>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</si>
  <si>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</si>
  <si>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</si>
  <si>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</si>
  <si>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</si>
  <si>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</si>
  <si>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</si>
  <si>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</si>
  <si>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</si>
  <si>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</si>
  <si>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</si>
  <si>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</si>
  <si>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</si>
  <si>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</si>
  <si>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</si>
  <si>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</si>
  <si>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</si>
  <si>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</si>
  <si>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</si>
  <si>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</si>
  <si>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</si>
  <si>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</si>
  <si>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</si>
  <si>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</si>
  <si>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</si>
  <si>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</si>
  <si>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</si>
  <si>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</si>
  <si>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</si>
  <si>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</si>
  <si>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</si>
  <si>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</si>
  <si>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</si>
  <si>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</si>
  <si>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</si>
  <si>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</si>
  <si>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</si>
  <si>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</si>
  <si>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</si>
  <si>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</si>
  <si>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</si>
  <si>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</si>
  <si>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</si>
  <si>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</si>
  <si>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</si>
  <si>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</si>
  <si>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</si>
  <si>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</si>
  <si>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</si>
  <si>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</si>
  <si>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</si>
  <si>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</si>
  <si>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</si>
  <si>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</si>
  <si>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</si>
  <si>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</si>
  <si>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</si>
  <si>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</si>
  <si>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</si>
  <si>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</si>
  <si>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</si>
  <si>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</si>
  <si>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</si>
  <si>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</si>
  <si>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</si>
  <si>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</si>
  <si>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</si>
  <si>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</si>
  <si>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</si>
  <si>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</si>
  <si>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</si>
  <si>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</si>
  <si>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</si>
  <si>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</si>
  <si>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</si>
  <si>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</si>
  <si>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</si>
  <si>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</si>
  <si>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</si>
  <si>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</si>
  <si>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</si>
  <si>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</si>
  <si>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WATER PROJECTS </t>
  </si>
  <si>
    <t>WAIPIPI SCHOOL</t>
  </si>
  <si>
    <t>20181114SRT01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</si>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</sst>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6" zoomScale="130" zoomScaleNormal="110" zoomScalePageLayoutView="130" workbookViewId="0">
      <selection activeCell="D31" sqref="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43418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6.4</v>
      </c>
      <c r="F9" s="14">
        <v>7.1</v>
      </c>
      <c r="G9" s="14">
        <v>6.5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70</v>
      </c>
      <c r="E10" s="11">
        <v>55</v>
      </c>
      <c r="F10" s="11">
        <v>65</v>
      </c>
      <c r="G10" s="11">
        <v>10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65</v>
      </c>
      <c r="E11" s="11">
        <v>50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44.257731450224561</v>
      </c>
      <c r="E12" s="15">
        <f t="shared" ref="E12:G12" si="0">2*(E10-(5*10^(E9-10)))/(1+(0.94*10^(E9-10)))*10^(6-E9)</f>
        <v>43.780451437823039</v>
      </c>
      <c r="F12" s="15">
        <f t="shared" si="0"/>
        <v>10.313062677338415</v>
      </c>
      <c r="G12" s="15">
        <f t="shared" si="0"/>
        <v>6.3216761761741642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-1.8999999999999986</v>
      </c>
      <c r="E13" s="14">
        <f>+E9+0.5+VLOOKUP(E10,[2]LSI!$F$2:$G$25,2)+VLOOKUP(E11,[2]LSI!$H$2:$I$25,2)-12.1</f>
        <v>-2.1999999999999993</v>
      </c>
      <c r="F13" s="14">
        <f>+F9+0.5+VLOOKUP(F10,[2]LSI!$F$2:$G$25,2)+VLOOKUP(F11,[2]LSI!$H$2:$I$25,2)-12.1</f>
        <v>-2.4000000000000004</v>
      </c>
      <c r="G13" s="14">
        <f>+G9+0.5+VLOOKUP(G10,[2]LSI!$F$2:$G$25,2)+VLOOKUP(G11,[2]LSI!$H$2:$I$25,2)-12.1</f>
        <v>-4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13.6</v>
      </c>
      <c r="E14" s="11">
        <v>13.6</v>
      </c>
      <c r="F14" s="11">
        <v>2.25</v>
      </c>
      <c r="G14" s="11">
        <v>0.35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0.5</v>
      </c>
      <c r="E15" s="11">
        <v>0.5</v>
      </c>
      <c r="F15" s="11">
        <v>0.05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230</v>
      </c>
      <c r="E16" s="11">
        <v>190</v>
      </c>
      <c r="F16" s="11">
        <v>210</v>
      </c>
      <c r="G16" s="11">
        <v>220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84</v>
      </c>
      <c r="E17" s="11">
        <v>77</v>
      </c>
      <c r="F17" s="11">
        <v>68</v>
      </c>
      <c r="G17" s="11">
        <v>115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32.5</v>
      </c>
      <c r="E18" s="14">
        <f t="shared" si="1"/>
        <v>26.4</v>
      </c>
      <c r="F18" s="14">
        <f t="shared" si="1"/>
        <v>29.2</v>
      </c>
      <c r="G18" s="14">
        <f t="shared" si="1"/>
        <v>31.7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325</v>
      </c>
      <c r="E19" s="15">
        <v>264</v>
      </c>
      <c r="F19" s="15">
        <v>292</v>
      </c>
      <c r="G19" s="15">
        <v>317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158</v>
      </c>
      <c r="E20" s="14">
        <v>122</v>
      </c>
      <c r="F20" s="14">
        <v>0.05</v>
      </c>
      <c r="G20" s="14">
        <v>0.15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340</v>
      </c>
      <c r="E21" s="11">
        <v>310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38</v>
      </c>
      <c r="E22" s="14">
        <v>45.6</v>
      </c>
      <c r="F22" s="14">
        <v>63.9</v>
      </c>
      <c r="G22" s="14">
        <v>96.8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0262BA-3EC0-4AE5-9357-DDB8D6624360}"/>
</file>

<file path=customXml/itemProps2.xml><?xml version="1.0" encoding="utf-8"?>
<ds:datastoreItem xmlns:ds="http://schemas.openxmlformats.org/officeDocument/2006/customXml" ds:itemID="{7739A387-38A2-414B-90A1-C6FB1C0F5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2018-11-15T02:41:13Z</dcterms:modified>
</cp:coreProperties>
</file>