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B84BA862-FB11-44C6-B685-221A8C7F6289}" xr6:coauthVersionLast="31" xr6:coauthVersionMax="31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F13" i="1" l="1"/>
  <c r="E13" i="1"/>
  <c r="D13" i="1"/>
  <c r="F12" i="1"/>
  <c r="E12" i="1"/>
  <c r="D12" i="1"/>
  <c r="J5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1"/>
  <c r="E18" i="1"/>
  <c r="F18" i="1"/>
  <c r="H19" i="9"/>
  <c r="H18" i="9"/>
  <c r="G18" i="9"/>
  <c r="G19" i="9"/>
  <c r="D18" i="9"/>
  <c r="D19" i="9"/>
  <c r="F18" i="9"/>
  <c r="F19" i="9"/>
  <c r="J19" i="9"/>
  <c r="J18" i="9"/>
  <c r="I18" i="9"/>
  <c r="I19" i="9"/>
  <c r="D24" i="4"/>
  <c r="D25" i="4"/>
  <c r="E19" i="9"/>
  <c r="E18" i="9"/>
</calcChain>
</file>

<file path=xl/sharedStrings.xml><?xml version="1.0" encoding="utf-8"?>
<sst xmlns="http://schemas.openxmlformats.org/spreadsheetml/2006/main" count="1079" uniqueCount="212">
  <si>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</si>
  <si>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</si>
  <si>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</si>
  <si>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</si>
  <si>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</si>
  <si>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</si>
  <si>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</si>
  <si>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</si>
  <si>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</si>
  <si>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</si>
  <si>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</si>
  <si>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</si>
  <si>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</si>
  <si>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</si>
  <si>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</si>
  <si>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</si>
  <si>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</si>
  <si>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</si>
  <si>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</si>
  <si>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</si>
  <si>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</si>
  <si>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</si>
  <si>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</si>
  <si>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</si>
  <si>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</si>
  <si>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</si>
  <si>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</si>
  <si>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</si>
  <si>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</si>
  <si>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</si>
  <si>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</si>
  <si>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</si>
  <si>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</si>
  <si>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</si>
  <si>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</si>
  <si>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</si>
  <si>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</si>
  <si>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</si>
  <si>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</si>
  <si>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</si>
  <si>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</si>
  <si>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</si>
  <si>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</si>
  <si>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</si>
  <si>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</si>
  <si>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</si>
  <si>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</si>
  <si>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</si>
  <si>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</si>
  <si>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</si>
  <si>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</si>
  <si>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</si>
  <si>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</si>
  <si>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</si>
  <si>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</si>
  <si>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</si>
  <si>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</si>
  <si>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</si>
  <si>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</si>
  <si>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</si>
  <si>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</si>
  <si>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</si>
  <si>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</si>
  <si>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</si>
  <si>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</si>
  <si>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</si>
  <si>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</si>
  <si>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</si>
  <si>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</si>
  <si>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</si>
  <si>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</si>
  <si>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</si>
  <si>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</si>
  <si>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</si>
  <si>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</si>
  <si>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</si>
  <si>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</si>
  <si>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</si>
  <si>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</si>
  <si>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</si>
  <si>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</si>
  <si>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</si>
  <si>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</si>
  <si>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</si>
  <si>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</si>
  <si>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</si>
  <si>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</si>
  <si>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</si>
  <si>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</si>
  <si>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</si>
  <si>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</si>
  <si>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</si>
  <si>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</si>
  <si>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</si>
  <si>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</si>
  <si>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</si>
  <si>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</si>
  <si>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</si>
  <si>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</si>
  <si>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</si>
  <si>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</si>
  <si>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</si>
  <si>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</si>
  <si>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</si>
  <si>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</si>
  <si>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</si>
  <si>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</si>
  <si>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</si>
  <si>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</si>
  <si>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</si>
  <si>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</si>
  <si>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</si>
  <si>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</si>
  <si>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</si>
  <si>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</si>
  <si>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</si>
  <si>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</si>
  <si>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</si>
  <si>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</si>
  <si>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</si>
  <si>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</si>
  <si>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</si>
  <si>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</si>
  <si>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</si>
  <si>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</si>
  <si>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</si>
  <si>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</si>
  <si>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</si>
  <si>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</si>
  <si>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</si>
  <si>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</si>
  <si>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</si>
  <si>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</si>
  <si>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</si>
  <si>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</si>
  <si>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</si>
  <si>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</si>
  <si>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</si>
  <si>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</si>
  <si>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</si>
  <si>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</si>
  <si>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</si>
  <si>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</si>
  <si>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</si>
  <si>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</si>
  <si>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</si>
  <si>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</si>
  <si>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</si>
  <si>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</si>
  <si>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</si>
  <si>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</si>
  <si>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</si>
  <si>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</si>
  <si>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</si>
  <si>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</si>
  <si>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</si>
  <si>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</si>
  <si>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</si>
  <si>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</si>
  <si>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</si>
  <si>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</si>
  <si>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</si>
  <si>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</si>
  <si>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</si>
  <si>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</si>
  <si>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</si>
  <si>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</si>
  <si>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</si>
  <si>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</si>
  <si>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</si>
  <si>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</si>
  <si>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</si>
  <si>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</si>
  <si>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</si>
  <si>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</si>
  <si>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</si>
  <si>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</si>
  <si>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</si>
  <si>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</si>
  <si>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</si>
  <si>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</si>
  <si>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</si>
  <si>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</si>
  <si>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</si>
  <si>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</si>
  <si>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</si>
  <si>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</si>
  <si>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</si>
  <si>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</si>
  <si>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</si>
  <si>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</si>
  <si>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</si>
  <si>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</si>
  <si>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</si>
  <si>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</si>
  <si>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</si>
  <si>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</si>
  <si>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</si>
  <si>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</si>
  <si>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</si>
  <si>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</si>
  <si>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</si>
  <si>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</si>
  <si>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</si>
  <si>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>10µm</t>
  </si>
  <si>
    <t>Carbon</t>
  </si>
  <si>
    <t>1µm</t>
  </si>
  <si>
    <t>M FARM</t>
  </si>
  <si>
    <t>HENDERSON</t>
  </si>
  <si>
    <t>20181213SRT01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</si>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</sst>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0</xdr:rowOff>
    </xdr:from>
    <xdr:to>
      <xdr:col>1</xdr:col>
      <xdr:colOff>1033096</xdr:colOff>
      <xdr:row>29</xdr:row>
      <xdr:rowOff>175847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197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18"/>
  <sheetViews>
    <sheetView tabSelected="1" view="pageLayout" topLeftCell="A4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'[3]R-ALL'!J1</f>
        <v>Rev3.0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209</v>
      </c>
    </row>
    <row r="4" spans="1:10" ht="15.75">
      <c r="B4" s="3" t="s">
        <v>208</v>
      </c>
      <c r="F4" s="8"/>
      <c r="G4" s="8"/>
      <c r="H4" s="9" t="s">
        <v>56</v>
      </c>
      <c r="J4" s="70">
        <v>43447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204</v>
      </c>
      <c r="E8" s="72" t="s">
        <v>205</v>
      </c>
      <c r="F8" s="72" t="s">
        <v>206</v>
      </c>
      <c r="G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6.9</v>
      </c>
      <c r="F9" s="14">
        <v>7.2</v>
      </c>
      <c r="G9" s="5"/>
    </row>
    <row r="10" spans="1:10">
      <c r="A10" s="4"/>
      <c r="B10" s="10" t="s">
        <v>5</v>
      </c>
      <c r="C10" s="10" t="s">
        <v>52</v>
      </c>
      <c r="D10" s="15">
        <v>145</v>
      </c>
      <c r="E10" s="15">
        <v>55</v>
      </c>
      <c r="F10" s="15">
        <v>60</v>
      </c>
      <c r="G10" s="5"/>
    </row>
    <row r="11" spans="1:10">
      <c r="A11" s="4"/>
      <c r="B11" s="10" t="s">
        <v>6</v>
      </c>
      <c r="C11" s="10" t="s">
        <v>52</v>
      </c>
      <c r="D11" s="15">
        <v>125</v>
      </c>
      <c r="E11" s="15">
        <v>75</v>
      </c>
      <c r="F11" s="15">
        <v>70</v>
      </c>
      <c r="G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45.933659332440534</v>
      </c>
      <c r="E12" s="15">
        <f>2*(E10-(5*10^(E9-10)))/(1+(0.94*10^(E9-10)))*10^(6-E9)</f>
        <v>13.836847990639583</v>
      </c>
      <c r="F12" s="15">
        <f>2*(F10-(5*10^(F9-10)))/(1+(0.94*10^(F9-10)))*10^(6-F9)</f>
        <v>7.5592264012864634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+D9+0.5+VLOOKUP(D10,[3]LSI!$F$2:$G$25,2)+VLOOKUP(D11,[3]LSI!$H$2:$I$25,2)-12.1</f>
        <v>-1</v>
      </c>
      <c r="E13" s="14">
        <f>+E9+0.5+VLOOKUP(E10,[3]LSI!$F$2:$G$25,2)+VLOOKUP(E11,[3]LSI!$H$2:$I$25,2)-12.1</f>
        <v>-1.4999999999999982</v>
      </c>
      <c r="F13" s="14">
        <f>+F9+0.5+VLOOKUP(F10,[3]LSI!$F$2:$G$25,2)+VLOOKUP(F11,[3]LSI!$H$2:$I$25,2)-12.1</f>
        <v>-1.2999999999999989</v>
      </c>
      <c r="G13" s="5"/>
    </row>
    <row r="14" spans="1:10">
      <c r="A14" s="4"/>
      <c r="B14" s="10" t="s">
        <v>10</v>
      </c>
      <c r="C14" s="10" t="s">
        <v>24</v>
      </c>
      <c r="D14" s="11">
        <v>1.62</v>
      </c>
      <c r="E14" s="11">
        <v>0.64</v>
      </c>
      <c r="F14" s="11">
        <v>0.67</v>
      </c>
      <c r="G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>
        <v>0.23</v>
      </c>
      <c r="F15" s="11">
        <v>0.2</v>
      </c>
      <c r="G15" s="5"/>
    </row>
    <row r="16" spans="1:10">
      <c r="A16" s="4"/>
      <c r="B16" s="10" t="s">
        <v>4</v>
      </c>
      <c r="C16" s="10" t="s">
        <v>24</v>
      </c>
      <c r="D16" s="11">
        <v>290</v>
      </c>
      <c r="E16" s="11">
        <v>190</v>
      </c>
      <c r="F16" s="11">
        <v>230</v>
      </c>
      <c r="G16" s="5"/>
    </row>
    <row r="17" spans="1:11">
      <c r="A17" s="4"/>
      <c r="B17" s="10" t="s">
        <v>15</v>
      </c>
      <c r="C17" s="10" t="s">
        <v>24</v>
      </c>
      <c r="D17" s="15">
        <v>61</v>
      </c>
      <c r="E17" s="15">
        <v>62</v>
      </c>
      <c r="F17" s="15">
        <v>74</v>
      </c>
      <c r="G17" s="5"/>
    </row>
    <row r="18" spans="1:11">
      <c r="A18" s="4"/>
      <c r="B18" s="10" t="s">
        <v>186</v>
      </c>
      <c r="C18" s="10" t="s">
        <v>187</v>
      </c>
      <c r="D18" s="14">
        <f t="shared" ref="D18:F18" si="0">D19/10</f>
        <v>40.299999999999997</v>
      </c>
      <c r="E18" s="14">
        <f t="shared" si="0"/>
        <v>26.5</v>
      </c>
      <c r="F18" s="14">
        <f t="shared" si="0"/>
        <v>32</v>
      </c>
      <c r="G18" s="5"/>
    </row>
    <row r="19" spans="1:11">
      <c r="A19" s="4"/>
      <c r="B19" s="10" t="s">
        <v>186</v>
      </c>
      <c r="C19" s="10" t="s">
        <v>188</v>
      </c>
      <c r="D19" s="15">
        <v>403</v>
      </c>
      <c r="E19" s="15">
        <v>265</v>
      </c>
      <c r="F19" s="15">
        <v>320</v>
      </c>
      <c r="G19" s="5"/>
    </row>
    <row r="20" spans="1:11">
      <c r="A20" s="4"/>
      <c r="B20" s="10" t="s">
        <v>18</v>
      </c>
      <c r="C20" s="10" t="s">
        <v>25</v>
      </c>
      <c r="D20" s="14">
        <v>8.23</v>
      </c>
      <c r="E20" s="14">
        <v>3.06</v>
      </c>
      <c r="F20" s="14">
        <v>4.37</v>
      </c>
      <c r="G20" s="5"/>
    </row>
    <row r="21" spans="1:11">
      <c r="A21" s="4"/>
      <c r="B21" s="10" t="s">
        <v>166</v>
      </c>
      <c r="C21" s="10" t="s">
        <v>167</v>
      </c>
      <c r="D21" s="15" t="s">
        <v>38</v>
      </c>
      <c r="E21" s="15" t="s">
        <v>38</v>
      </c>
      <c r="F21" s="15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58.7</v>
      </c>
      <c r="E22" s="14">
        <v>84</v>
      </c>
      <c r="F22" s="14">
        <v>90.5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3AF3D-894C-4F8E-A735-9AC884EEED9A}"/>
</file>

<file path=customXml/itemProps2.xml><?xml version="1.0" encoding="utf-8"?>
<ds:datastoreItem xmlns:ds="http://schemas.openxmlformats.org/officeDocument/2006/customXml" ds:itemID="{10D4ADE3-7CA1-435A-A317-EEC1E9DBF8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2018-12-14T00:38:02Z</dcterms:modified>
</cp:coreProperties>
</file>