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2 December\"/>
    </mc:Choice>
  </mc:AlternateContent>
  <xr:revisionPtr revIDLastSave="0" documentId="10_ncr:100000_{B4B7042A-E6F6-4869-A615-3AD4540DFAD2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5" i="1" l="1"/>
  <c r="E26" i="1"/>
  <c r="G26" i="1"/>
  <c r="G25" i="1"/>
  <c r="J25" i="1"/>
  <c r="J26" i="1"/>
  <c r="F25" i="1"/>
  <c r="F26" i="1"/>
  <c r="H26" i="1"/>
  <c r="H25" i="1"/>
  <c r="D25" i="1"/>
  <c r="D26" i="1"/>
  <c r="I26" i="1"/>
  <c r="I25" i="1"/>
  <c r="D24" i="4"/>
  <c r="D25" i="4"/>
</calcChain>
</file>

<file path=xl/sharedStrings.xml><?xml version="1.0" encoding="utf-8"?>
<sst xmlns="http://schemas.openxmlformats.org/spreadsheetml/2006/main" count="1130" uniqueCount="210">
  <si>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</si>
  <si>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</si>
  <si>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</si>
  <si>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</si>
  <si>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</si>
  <si>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</si>
  <si>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</si>
  <si>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</si>
  <si>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</si>
  <si>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</si>
  <si>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</si>
  <si>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</si>
  <si>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</si>
  <si>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</si>
  <si>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</si>
  <si>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</si>
  <si>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</si>
  <si>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</si>
  <si>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</si>
  <si>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</si>
  <si>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</si>
  <si>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</si>
  <si>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</si>
  <si>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</si>
  <si>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</si>
  <si>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</si>
  <si>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</si>
  <si>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</si>
  <si>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</si>
  <si>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</si>
  <si>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</si>
  <si>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</si>
  <si>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</si>
  <si>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</si>
  <si>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</si>
  <si>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</si>
  <si>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</si>
  <si>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</si>
  <si>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</si>
  <si>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</si>
  <si>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</si>
  <si>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</si>
  <si>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</si>
  <si>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</si>
  <si>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</si>
  <si>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</si>
  <si>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</si>
  <si>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</si>
  <si>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</si>
  <si>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</si>
  <si>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</si>
  <si>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</si>
  <si>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</si>
  <si>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</si>
  <si>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</si>
  <si>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</si>
  <si>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</si>
  <si>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</si>
  <si>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</si>
  <si>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</si>
  <si>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</si>
  <si>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</si>
  <si>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</si>
  <si>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</si>
  <si>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</si>
  <si>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</si>
  <si>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</si>
  <si>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</si>
  <si>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</si>
  <si>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</si>
  <si>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</si>
  <si>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</si>
  <si>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</si>
  <si>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</si>
  <si>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</si>
  <si>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</si>
  <si>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</si>
  <si>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</si>
  <si>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</si>
  <si>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</si>
  <si>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</si>
  <si>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</si>
  <si>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</si>
  <si>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</si>
  <si>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</si>
  <si>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</si>
  <si>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</si>
  <si>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</si>
  <si>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</si>
  <si>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</si>
  <si>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</si>
  <si>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</si>
  <si>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</si>
  <si>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</si>
  <si>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</si>
  <si>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</si>
  <si>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</si>
  <si>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</si>
  <si>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</si>
  <si>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</si>
  <si>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</si>
  <si>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</si>
  <si>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</si>
  <si>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</si>
  <si>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</si>
  <si>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</si>
  <si>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</si>
  <si>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</si>
  <si>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</si>
  <si>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</si>
  <si>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</si>
  <si>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</si>
  <si>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</si>
  <si>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</si>
  <si>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</si>
  <si>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</si>
  <si>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</si>
  <si>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</si>
  <si>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</si>
  <si>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</si>
  <si>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</si>
  <si>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</si>
  <si>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</si>
  <si>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</si>
  <si>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</si>
  <si>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</si>
  <si>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</si>
  <si>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</si>
  <si>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</si>
  <si>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</si>
  <si>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</si>
  <si>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</si>
  <si>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</si>
  <si>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</si>
  <si>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</si>
  <si>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</si>
  <si>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</si>
  <si>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</si>
  <si>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</si>
  <si>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</si>
  <si>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</si>
  <si>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</si>
  <si>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</si>
  <si>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</si>
  <si>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</si>
  <si>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</si>
  <si>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</si>
  <si>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</si>
  <si>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</si>
  <si>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</si>
  <si>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</si>
  <si>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</si>
  <si>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</si>
  <si>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</si>
  <si>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</si>
  <si>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</si>
  <si>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</si>
  <si>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</si>
  <si>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</si>
  <si>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</si>
  <si>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</si>
  <si>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</si>
  <si>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</si>
  <si>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</si>
  <si>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</si>
  <si>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</si>
  <si>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</si>
  <si>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</si>
  <si>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</si>
  <si>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</si>
  <si>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</si>
  <si>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</si>
  <si>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</si>
  <si>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</si>
  <si>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</si>
  <si>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</si>
  <si>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</si>
  <si>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</si>
  <si>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</si>
  <si>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</si>
  <si>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</si>
  <si>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</si>
  <si>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</si>
  <si>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</si>
  <si>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</si>
  <si>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</si>
  <si>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</si>
  <si>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</si>
  <si>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</si>
  <si>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</si>
  <si>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</si>
  <si>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</si>
  <si>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</si>
  <si>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</si>
  <si>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</si>
  <si>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</si>
  <si>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</si>
  <si>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</si>
  <si>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</si>
  <si>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</si>
  <si>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</si>
  <si>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</si>
  <si>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</si>
  <si>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</si>
  <si>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PUKEKOHE</t>
  </si>
  <si>
    <t>BARFOOT</t>
  </si>
  <si>
    <t>20181217SRT02</t>
  </si>
  <si>
    <t xml:space="preserve">The sample was slightly discoloured with some significant sediment </t>
  </si>
  <si>
    <t xml:space="preserve">The sample was discoloured with some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</si>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</sst>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206</v>
      </c>
    </row>
    <row r="4" spans="1:10" ht="15.75">
      <c r="B4" s="3" t="s">
        <v>205</v>
      </c>
      <c r="F4" s="8"/>
      <c r="G4" s="8"/>
      <c r="H4" s="9" t="s">
        <v>56</v>
      </c>
      <c r="J4" s="70">
        <v>43451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43453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</v>
      </c>
      <c r="E9" s="14">
        <v>6</v>
      </c>
      <c r="F9" s="14">
        <v>6.3</v>
      </c>
      <c r="G9" s="14">
        <v>5.5</v>
      </c>
      <c r="H9" s="5"/>
    </row>
    <row r="10" spans="1:10">
      <c r="A10" s="4"/>
      <c r="B10" s="10" t="s">
        <v>5</v>
      </c>
      <c r="C10" s="10" t="s">
        <v>52</v>
      </c>
      <c r="D10" s="11">
        <v>45</v>
      </c>
      <c r="E10" s="11">
        <v>50</v>
      </c>
      <c r="F10" s="11">
        <v>50</v>
      </c>
      <c r="G10" s="11">
        <v>15</v>
      </c>
      <c r="H10" s="5"/>
    </row>
    <row r="11" spans="1:10">
      <c r="A11" s="4"/>
      <c r="B11" s="10" t="s">
        <v>6</v>
      </c>
      <c r="C11" s="10" t="s">
        <v>52</v>
      </c>
      <c r="D11" s="11">
        <v>15</v>
      </c>
      <c r="E11" s="11">
        <v>20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89.990540889156406</v>
      </c>
      <c r="E12" s="15">
        <f t="shared" ref="E12" si="0">2*(E10-(5*10^(E9-10)))/(1+(0.94*10^(E9-10)))*10^(6-E9)</f>
        <v>99.989600977508104</v>
      </c>
      <c r="F12" s="15">
        <v>50.108325312929921</v>
      </c>
      <c r="G12" s="15">
        <v>94.864509918599069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-3.4000000000000004</v>
      </c>
      <c r="E13" s="14">
        <f>+E9+0.5+VLOOKUP(E10,[2]LSI!$F$2:$G$25,2)+VLOOKUP(E11,[2]LSI!$H$2:$I$25,2)-12.1</f>
        <v>-3.0999999999999996</v>
      </c>
      <c r="F13" s="14">
        <v>-3.3000000000000007</v>
      </c>
      <c r="G13" s="14">
        <v>-4.8</v>
      </c>
      <c r="H13" s="5"/>
    </row>
    <row r="14" spans="1:10">
      <c r="A14" s="4"/>
      <c r="B14" s="10" t="s">
        <v>10</v>
      </c>
      <c r="C14" s="10" t="s">
        <v>24</v>
      </c>
      <c r="D14" s="11">
        <v>1.26</v>
      </c>
      <c r="E14" s="11">
        <v>9</v>
      </c>
      <c r="F14" s="11">
        <v>1.7</v>
      </c>
      <c r="G14" s="11">
        <v>0.71</v>
      </c>
      <c r="H14" s="5"/>
    </row>
    <row r="15" spans="1:10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100</v>
      </c>
      <c r="E16" s="11">
        <v>100</v>
      </c>
      <c r="F16" s="11">
        <v>100</v>
      </c>
      <c r="G16" s="11">
        <v>130</v>
      </c>
      <c r="H16" s="5"/>
    </row>
    <row r="17" spans="1:11">
      <c r="A17" s="4"/>
      <c r="B17" s="10" t="s">
        <v>15</v>
      </c>
      <c r="C17" s="10" t="s">
        <v>24</v>
      </c>
      <c r="D17" s="11">
        <v>18</v>
      </c>
      <c r="E17" s="11">
        <v>22</v>
      </c>
      <c r="F17" s="11">
        <v>16</v>
      </c>
      <c r="G17" s="11">
        <v>63</v>
      </c>
      <c r="H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13.8</v>
      </c>
      <c r="E18" s="14">
        <f t="shared" si="1"/>
        <v>13.6</v>
      </c>
      <c r="F18" s="14">
        <f t="shared" si="1"/>
        <v>13.8</v>
      </c>
      <c r="G18" s="14">
        <f t="shared" si="1"/>
        <v>18</v>
      </c>
      <c r="H18" s="5"/>
    </row>
    <row r="19" spans="1:11">
      <c r="A19" s="4"/>
      <c r="B19" s="10" t="s">
        <v>186</v>
      </c>
      <c r="C19" s="10" t="s">
        <v>188</v>
      </c>
      <c r="D19" s="15">
        <v>138</v>
      </c>
      <c r="E19" s="15">
        <v>136</v>
      </c>
      <c r="F19" s="15">
        <v>138</v>
      </c>
      <c r="G19" s="15">
        <v>180</v>
      </c>
      <c r="H19" s="5"/>
    </row>
    <row r="20" spans="1:11">
      <c r="A20" s="4"/>
      <c r="B20" s="10" t="s">
        <v>18</v>
      </c>
      <c r="C20" s="10" t="s">
        <v>25</v>
      </c>
      <c r="D20" s="14">
        <v>14.07</v>
      </c>
      <c r="E20" s="14">
        <v>99</v>
      </c>
      <c r="F20" s="14">
        <v>18.8</v>
      </c>
      <c r="G20" s="14">
        <v>7.38</v>
      </c>
      <c r="H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93.2</v>
      </c>
      <c r="E22" s="14">
        <v>72.599999999999994</v>
      </c>
      <c r="F22" s="14">
        <v>70.400000000000006</v>
      </c>
      <c r="G22" s="14">
        <v>92.5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A78DC7-3A05-49A9-ADB5-54DA516696E7}"/>
</file>

<file path=customXml/itemProps2.xml><?xml version="1.0" encoding="utf-8"?>
<ds:datastoreItem xmlns:ds="http://schemas.openxmlformats.org/officeDocument/2006/customXml" ds:itemID="{0BCC29E4-2777-45D9-901F-D01E1C381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2018-12-18T22:15:26Z</dcterms:modified>
</cp:coreProperties>
</file>