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1 January\"/>
    </mc:Choice>
  </mc:AlternateContent>
  <xr:revisionPtr revIDLastSave="0" documentId="13_ncr:1_{3B741135-7E48-4B5E-87BC-98B4150ABADC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9" l="1"/>
  <c r="F19" i="9"/>
  <c r="G19" i="9"/>
  <c r="D19" i="9"/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J26" i="1" l="1"/>
  <c r="J25" i="1"/>
  <c r="D25" i="4"/>
  <c r="D24" i="4"/>
  <c r="E26" i="1"/>
  <c r="E25" i="1"/>
  <c r="G26" i="1"/>
  <c r="G25" i="1"/>
  <c r="I26" i="1"/>
  <c r="I25" i="1"/>
  <c r="H26" i="1"/>
  <c r="H25" i="1"/>
  <c r="D25" i="1"/>
  <c r="D26" i="1"/>
  <c r="F25" i="1"/>
  <c r="F26" i="1"/>
</calcChain>
</file>

<file path=xl/sharedStrings.xml><?xml version="1.0" encoding="utf-8"?>
<sst xmlns="http://schemas.openxmlformats.org/spreadsheetml/2006/main" count="1132" uniqueCount="210">
  <si>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</si>
  <si>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</si>
  <si>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</si>
  <si>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</si>
  <si>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</si>
  <si>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</si>
  <si>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</si>
  <si>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</si>
  <si>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</si>
  <si>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</si>
  <si>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</si>
  <si>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</si>
  <si>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</si>
  <si>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</si>
  <si>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</si>
  <si>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</si>
  <si>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</si>
  <si>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</si>
  <si>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</si>
  <si>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</si>
  <si>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</si>
  <si>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</si>
  <si>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</si>
  <si>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</si>
  <si>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</si>
  <si>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</si>
  <si>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</si>
  <si>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</si>
  <si>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</si>
  <si>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</si>
  <si>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</si>
  <si>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</si>
  <si>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</si>
  <si>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</si>
  <si>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</si>
  <si>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</si>
  <si>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</si>
  <si>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</si>
  <si>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</si>
  <si>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</si>
  <si>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</si>
  <si>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</si>
  <si>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</si>
  <si>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</si>
  <si>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</si>
  <si>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</si>
  <si>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</si>
  <si>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</si>
  <si>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</si>
  <si>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</si>
  <si>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</si>
  <si>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</si>
  <si>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</si>
  <si>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</si>
  <si>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</si>
  <si>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</si>
  <si>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</si>
  <si>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</si>
  <si>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</si>
  <si>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</si>
  <si>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</si>
  <si>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</si>
  <si>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</si>
  <si>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</si>
  <si>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</si>
  <si>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</si>
  <si>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</si>
  <si>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</si>
  <si>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</si>
  <si>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</si>
  <si>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</si>
  <si>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</si>
  <si>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</si>
  <si>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</si>
  <si>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</si>
  <si>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</si>
  <si>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</si>
  <si>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</si>
  <si>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</si>
  <si>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</si>
  <si>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</si>
  <si>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</si>
  <si>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</si>
  <si>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</si>
  <si>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</si>
  <si>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</si>
  <si>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</si>
  <si>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</si>
  <si>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</si>
  <si>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</si>
  <si>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</si>
  <si>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</si>
  <si>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</si>
  <si>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</si>
  <si>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</si>
  <si>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</si>
  <si>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</si>
  <si>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</si>
  <si>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</si>
  <si>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</si>
  <si>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</si>
  <si>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</si>
  <si>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</si>
  <si>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</si>
  <si>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</si>
  <si>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</si>
  <si>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</si>
  <si>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</si>
  <si>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</si>
  <si>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</si>
  <si>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</si>
  <si>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</si>
  <si>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</si>
  <si>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</si>
  <si>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</si>
  <si>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</si>
  <si>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</si>
  <si>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</si>
  <si>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</si>
  <si>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</si>
  <si>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</si>
  <si>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</si>
  <si>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</si>
  <si>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</si>
  <si>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</si>
  <si>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</si>
  <si>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</si>
  <si>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</si>
  <si>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</si>
  <si>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</si>
  <si>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</si>
  <si>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</si>
  <si>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</si>
  <si>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</si>
  <si>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</si>
  <si>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</si>
  <si>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</si>
  <si>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</si>
  <si>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</si>
  <si>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</si>
  <si>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</si>
  <si>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</si>
  <si>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</si>
  <si>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</si>
  <si>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</si>
  <si>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</si>
  <si>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</si>
  <si>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</si>
  <si>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</si>
  <si>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</si>
  <si>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</si>
  <si>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</si>
  <si>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</si>
  <si>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</si>
  <si>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</si>
  <si>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</si>
  <si>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</si>
  <si>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</si>
  <si>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</si>
  <si>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</si>
  <si>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</si>
  <si>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</si>
  <si>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</si>
  <si>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</si>
  <si>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</si>
  <si>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</si>
  <si>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</si>
  <si>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</si>
  <si>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</si>
  <si>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</si>
  <si>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</si>
  <si>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</si>
  <si>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</si>
  <si>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</si>
  <si>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</si>
  <si>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</si>
  <si>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</si>
  <si>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</si>
  <si>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</si>
  <si>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</si>
  <si>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</si>
  <si>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</si>
  <si>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</si>
  <si>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</si>
  <si>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</si>
  <si>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</si>
  <si>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</si>
  <si>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</si>
  <si>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</si>
  <si>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</si>
  <si>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</si>
  <si>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</si>
  <si>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</si>
  <si>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</si>
  <si>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</si>
  <si>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</si>
  <si>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</si>
  <si>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</si>
  <si>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</si>
  <si>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</si>
  <si>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</si>
  <si>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</si>
  <si>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</si>
  <si>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LASER PLUMBING TE KUITI</t>
  </si>
  <si>
    <t>PETE KANA PLUMBING &amp; GAS LIMITED</t>
  </si>
  <si>
    <t>20190121SRT02</t>
  </si>
  <si>
    <t>&gt;500</t>
  </si>
  <si>
    <t xml:space="preserve">The sample was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</si>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</sst>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0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43573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1" t="s">
        <v>131</v>
      </c>
      <c r="D37" s="101"/>
      <c r="E37" s="101"/>
      <c r="F37" s="101"/>
      <c r="G37" s="101"/>
      <c r="H37" s="101"/>
      <c r="I37" s="101"/>
      <c r="J37" s="101"/>
      <c r="K37" s="5"/>
    </row>
    <row r="38" spans="1:11">
      <c r="A38" s="4"/>
      <c r="B38" s="55" t="s">
        <v>24</v>
      </c>
      <c r="C38" s="102" t="s">
        <v>132</v>
      </c>
      <c r="D38" s="101"/>
      <c r="E38" s="101"/>
      <c r="F38" s="101"/>
      <c r="G38" s="101"/>
      <c r="H38" s="101"/>
      <c r="I38" s="101"/>
      <c r="J38" s="101"/>
      <c r="K38" s="5"/>
    </row>
    <row r="39" spans="1:11">
      <c r="A39" s="4"/>
      <c r="B39" s="55"/>
      <c r="C39" s="102"/>
      <c r="D39" s="101"/>
      <c r="E39" s="101"/>
      <c r="F39" s="101"/>
      <c r="G39" s="101"/>
      <c r="H39" s="101"/>
      <c r="I39" s="101"/>
      <c r="J39" s="101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6"/>
      <c r="D4" s="106"/>
      <c r="E4" s="106"/>
      <c r="F4" s="106"/>
      <c r="G4" s="8"/>
      <c r="H4" s="88" t="s">
        <v>154</v>
      </c>
      <c r="I4" s="106"/>
      <c r="J4" s="106"/>
    </row>
    <row r="5" spans="1:11" ht="22.5" customHeight="1">
      <c r="B5" s="88" t="s">
        <v>178</v>
      </c>
      <c r="C5" s="106"/>
      <c r="D5" s="106"/>
      <c r="E5" s="106"/>
      <c r="F5" s="106"/>
      <c r="G5" s="8"/>
      <c r="H5" s="88" t="s">
        <v>56</v>
      </c>
      <c r="I5" s="106"/>
      <c r="J5" s="106"/>
    </row>
    <row r="6" spans="1:11" ht="22.5" customHeight="1">
      <c r="B6" s="88" t="s">
        <v>136</v>
      </c>
      <c r="C6" s="107"/>
      <c r="D6" s="107"/>
      <c r="E6" s="107"/>
      <c r="F6" s="107"/>
      <c r="G6" s="8"/>
      <c r="H6" s="88" t="s">
        <v>176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6"/>
      <c r="D4" s="106"/>
      <c r="E4" s="106"/>
      <c r="F4" s="106"/>
      <c r="G4" s="8"/>
      <c r="H4" s="88" t="s">
        <v>154</v>
      </c>
      <c r="I4" s="106"/>
      <c r="J4" s="106"/>
    </row>
    <row r="5" spans="1:11" ht="22.5" customHeight="1">
      <c r="B5" s="88" t="s">
        <v>178</v>
      </c>
      <c r="C5" s="106"/>
      <c r="D5" s="106"/>
      <c r="E5" s="106"/>
      <c r="F5" s="106"/>
      <c r="G5" s="8"/>
      <c r="H5" s="88" t="s">
        <v>56</v>
      </c>
      <c r="I5" s="106"/>
      <c r="J5" s="106"/>
    </row>
    <row r="6" spans="1:11" ht="22.5" customHeight="1">
      <c r="B6" s="88" t="s">
        <v>136</v>
      </c>
      <c r="C6" s="107" t="s">
        <v>153</v>
      </c>
      <c r="D6" s="107"/>
      <c r="E6" s="107"/>
      <c r="F6" s="107"/>
      <c r="G6" s="8"/>
      <c r="H6" s="88" t="s">
        <v>176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6"/>
      <c r="D3" s="106"/>
      <c r="E3" s="106"/>
      <c r="F3" s="106"/>
      <c r="G3" s="8"/>
      <c r="H3" s="88" t="s">
        <v>154</v>
      </c>
      <c r="I3" s="106"/>
      <c r="J3" s="106"/>
    </row>
    <row r="4" spans="1:11" ht="22.5" customHeight="1">
      <c r="B4" s="88" t="s">
        <v>178</v>
      </c>
      <c r="C4" s="106"/>
      <c r="D4" s="106"/>
      <c r="E4" s="106"/>
      <c r="F4" s="106"/>
      <c r="G4" s="8"/>
      <c r="H4" s="88" t="s">
        <v>56</v>
      </c>
      <c r="I4" s="106"/>
      <c r="J4" s="106"/>
    </row>
    <row r="5" spans="1:11" ht="22.5" customHeight="1">
      <c r="B5" s="88" t="s">
        <v>136</v>
      </c>
      <c r="C5" s="107"/>
      <c r="D5" s="107"/>
      <c r="E5" s="107"/>
      <c r="F5" s="107"/>
      <c r="G5" s="8"/>
      <c r="H5" s="88" t="s">
        <v>176</v>
      </c>
      <c r="I5" s="106"/>
      <c r="J5" s="106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43573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1" t="s">
        <v>131</v>
      </c>
      <c r="D28" s="101"/>
      <c r="E28" s="101"/>
      <c r="F28" s="101"/>
      <c r="G28" s="101"/>
      <c r="H28" s="101"/>
      <c r="I28" s="101"/>
      <c r="J28" s="101"/>
      <c r="K28" s="5"/>
    </row>
    <row r="29" spans="1:11">
      <c r="A29" s="4"/>
      <c r="B29" s="55" t="s">
        <v>24</v>
      </c>
      <c r="C29" s="102" t="s">
        <v>132</v>
      </c>
      <c r="D29" s="101"/>
      <c r="E29" s="101"/>
      <c r="F29" s="101"/>
      <c r="G29" s="101"/>
      <c r="H29" s="101"/>
      <c r="I29" s="101"/>
      <c r="J29" s="101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I19" sqref="I1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43486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43573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6.5</v>
      </c>
      <c r="E9" s="14">
        <v>6.5</v>
      </c>
      <c r="F9" s="14">
        <v>6.8</v>
      </c>
      <c r="G9" s="14">
        <v>6.6</v>
      </c>
      <c r="H9" s="5"/>
    </row>
    <row r="10" spans="1:10">
      <c r="A10" s="4"/>
      <c r="B10" s="10" t="s">
        <v>5</v>
      </c>
      <c r="C10" s="10" t="s">
        <v>52</v>
      </c>
      <c r="D10" s="11">
        <v>120</v>
      </c>
      <c r="E10" s="11">
        <v>95</v>
      </c>
      <c r="F10" s="11">
        <v>115</v>
      </c>
      <c r="G10" s="11">
        <v>100</v>
      </c>
      <c r="H10" s="5"/>
    </row>
    <row r="11" spans="1:10">
      <c r="A11" s="4"/>
      <c r="B11" s="10" t="s">
        <v>6</v>
      </c>
      <c r="C11" s="10" t="s">
        <v>52</v>
      </c>
      <c r="D11" s="11">
        <v>450</v>
      </c>
      <c r="E11" s="11">
        <v>460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75.871110845266557</v>
      </c>
      <c r="E12" s="15">
        <f t="shared" ref="E12" si="0">2*(E10-(5*10^(E9-10)))/(1+(0.94*10^(E9-10)))*10^(6-E9)</f>
        <v>60.064421147745556</v>
      </c>
      <c r="F12" s="15">
        <v>36.429936834573184</v>
      </c>
      <c r="G12" s="15">
        <v>50.217936036990508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-0.90000000000000036</v>
      </c>
      <c r="E13" s="14">
        <f>+E9+0.5+VLOOKUP(E10,[2]LSI!$F$2:$G$25,2)+VLOOKUP(E11,[2]LSI!$H$2:$I$25,2)-12.1</f>
        <v>-1</v>
      </c>
      <c r="F13" s="14">
        <v>-2.5</v>
      </c>
      <c r="G13" s="14">
        <v>-2.7000000000000011</v>
      </c>
      <c r="H13" s="5"/>
    </row>
    <row r="14" spans="1:10">
      <c r="A14" s="4"/>
      <c r="B14" s="10" t="s">
        <v>10</v>
      </c>
      <c r="C14" s="10" t="s">
        <v>24</v>
      </c>
      <c r="D14" s="11">
        <v>1.8</v>
      </c>
      <c r="E14" s="11">
        <v>0.68</v>
      </c>
      <c r="F14" s="11">
        <v>0.1</v>
      </c>
      <c r="G14" s="11">
        <v>0.01</v>
      </c>
      <c r="H14" s="5"/>
    </row>
    <row r="15" spans="1:10">
      <c r="A15" s="4"/>
      <c r="B15" s="10" t="s">
        <v>11</v>
      </c>
      <c r="C15" s="10" t="s">
        <v>24</v>
      </c>
      <c r="D15" s="11">
        <v>1.1000000000000001</v>
      </c>
      <c r="E15" s="11">
        <v>0.28999999999999998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97">
        <v>2340</v>
      </c>
      <c r="E16" s="97">
        <v>2360</v>
      </c>
      <c r="F16" s="97">
        <v>2460</v>
      </c>
      <c r="G16" s="97">
        <v>2420</v>
      </c>
      <c r="H16" s="5"/>
    </row>
    <row r="17" spans="1:11">
      <c r="A17" s="4"/>
      <c r="B17" s="10" t="s">
        <v>15</v>
      </c>
      <c r="C17" s="10" t="s">
        <v>24</v>
      </c>
      <c r="D17" s="11" t="s">
        <v>206</v>
      </c>
      <c r="E17" s="11" t="s">
        <v>206</v>
      </c>
      <c r="F17" s="11" t="s">
        <v>206</v>
      </c>
      <c r="G17" s="11" t="s">
        <v>206</v>
      </c>
      <c r="H17" s="5"/>
    </row>
    <row r="18" spans="1:11">
      <c r="A18" s="4"/>
      <c r="B18" s="10" t="s">
        <v>185</v>
      </c>
      <c r="C18" s="10" t="s">
        <v>186</v>
      </c>
      <c r="D18" s="14">
        <v>3.31</v>
      </c>
      <c r="E18" s="14">
        <v>3.32</v>
      </c>
      <c r="F18" s="14">
        <v>3.46</v>
      </c>
      <c r="G18" s="14">
        <v>3.4</v>
      </c>
      <c r="H18" s="5"/>
    </row>
    <row r="19" spans="1:11">
      <c r="A19" s="4"/>
      <c r="B19" s="10" t="s">
        <v>185</v>
      </c>
      <c r="C19" s="10" t="s">
        <v>187</v>
      </c>
      <c r="D19" s="15">
        <f>D18*10</f>
        <v>33.1</v>
      </c>
      <c r="E19" s="15">
        <f t="shared" ref="E19:G19" si="1">E18*10</f>
        <v>33.199999999999996</v>
      </c>
      <c r="F19" s="15">
        <f t="shared" si="1"/>
        <v>34.6</v>
      </c>
      <c r="G19" s="15">
        <f t="shared" si="1"/>
        <v>34</v>
      </c>
      <c r="H19" s="5"/>
    </row>
    <row r="20" spans="1:11">
      <c r="A20" s="4"/>
      <c r="B20" s="10" t="s">
        <v>18</v>
      </c>
      <c r="C20" s="10" t="s">
        <v>25</v>
      </c>
      <c r="D20" s="14">
        <v>35</v>
      </c>
      <c r="E20" s="14">
        <v>8.4700000000000006</v>
      </c>
      <c r="F20" s="14">
        <v>0.56999999999999995</v>
      </c>
      <c r="G20" s="14">
        <v>0.45</v>
      </c>
      <c r="H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95</v>
      </c>
      <c r="E22" s="14">
        <v>94.9</v>
      </c>
      <c r="F22" s="14">
        <v>92.9</v>
      </c>
      <c r="G22" s="14">
        <v>94.7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43573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43573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1" t="s">
        <v>131</v>
      </c>
      <c r="D21" s="101"/>
      <c r="E21" s="101"/>
      <c r="F21" s="101"/>
      <c r="G21" s="101"/>
      <c r="H21" s="101"/>
      <c r="I21" s="101"/>
      <c r="J21" s="101"/>
      <c r="K21" s="5"/>
    </row>
    <row r="22" spans="1:11">
      <c r="A22" s="4"/>
      <c r="B22" s="55"/>
      <c r="C22" s="102"/>
      <c r="D22" s="101"/>
      <c r="E22" s="101"/>
      <c r="F22" s="101"/>
      <c r="G22" s="101"/>
      <c r="H22" s="101"/>
      <c r="I22" s="101"/>
      <c r="J22" s="101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43573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198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1" t="s">
        <v>131</v>
      </c>
      <c r="D46" s="101"/>
      <c r="E46" s="101"/>
      <c r="F46" s="101"/>
      <c r="G46" s="101"/>
      <c r="H46" s="101"/>
      <c r="I46" s="101"/>
      <c r="J46" s="101"/>
      <c r="K46" s="5"/>
    </row>
    <row r="47" spans="1:11">
      <c r="A47" s="4"/>
      <c r="B47" s="55" t="s">
        <v>24</v>
      </c>
      <c r="C47" s="102" t="s">
        <v>132</v>
      </c>
      <c r="D47" s="101"/>
      <c r="E47" s="101"/>
      <c r="F47" s="101"/>
      <c r="G47" s="101"/>
      <c r="H47" s="101"/>
      <c r="I47" s="101"/>
      <c r="J47" s="101"/>
      <c r="K47" s="5"/>
    </row>
    <row r="48" spans="1:11">
      <c r="A48" s="4"/>
      <c r="B48" s="55"/>
      <c r="C48" s="102"/>
      <c r="D48" s="101"/>
      <c r="E48" s="101"/>
      <c r="F48" s="101"/>
      <c r="G48" s="101"/>
      <c r="H48" s="101"/>
      <c r="I48" s="101"/>
      <c r="J48" s="101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6"/>
      <c r="D4" s="106"/>
      <c r="E4" s="106"/>
      <c r="F4" s="106"/>
      <c r="G4" s="8"/>
      <c r="H4" s="88" t="s">
        <v>154</v>
      </c>
      <c r="I4" s="106"/>
      <c r="J4" s="106"/>
    </row>
    <row r="5" spans="1:11" ht="22.5" customHeight="1">
      <c r="B5" s="88" t="s">
        <v>178</v>
      </c>
      <c r="C5" s="106"/>
      <c r="D5" s="106"/>
      <c r="E5" s="106"/>
      <c r="F5" s="106"/>
      <c r="G5" s="8"/>
      <c r="H5" s="88" t="s">
        <v>56</v>
      </c>
      <c r="I5" s="106"/>
      <c r="J5" s="106"/>
    </row>
    <row r="6" spans="1:11" ht="22.5" customHeight="1">
      <c r="B6" s="88" t="s">
        <v>136</v>
      </c>
      <c r="C6" s="107"/>
      <c r="D6" s="107"/>
      <c r="E6" s="107"/>
      <c r="F6" s="107"/>
      <c r="G6" s="8"/>
      <c r="H6" s="88" t="s">
        <v>176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6"/>
      <c r="D4" s="106"/>
      <c r="E4" s="106"/>
      <c r="F4" s="106"/>
      <c r="G4" s="8"/>
      <c r="H4" s="88" t="s">
        <v>154</v>
      </c>
      <c r="I4" s="106"/>
      <c r="J4" s="106"/>
    </row>
    <row r="5" spans="1:11" ht="22.5" customHeight="1">
      <c r="B5" s="88" t="s">
        <v>178</v>
      </c>
      <c r="C5" s="106"/>
      <c r="D5" s="106"/>
      <c r="E5" s="106"/>
      <c r="F5" s="106"/>
      <c r="G5" s="8"/>
      <c r="H5" s="88" t="s">
        <v>56</v>
      </c>
      <c r="I5" s="106"/>
      <c r="J5" s="106"/>
    </row>
    <row r="6" spans="1:11" ht="22.5" customHeight="1">
      <c r="B6" s="88" t="s">
        <v>136</v>
      </c>
      <c r="C6" s="107"/>
      <c r="D6" s="107"/>
      <c r="E6" s="107"/>
      <c r="F6" s="107"/>
      <c r="G6" s="8"/>
      <c r="H6" s="88" t="s">
        <v>176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6"/>
      <c r="D4" s="106"/>
      <c r="E4" s="106"/>
      <c r="F4" s="106"/>
      <c r="G4" s="8"/>
      <c r="H4" s="88" t="s">
        <v>154</v>
      </c>
      <c r="I4" s="106"/>
      <c r="J4" s="106"/>
    </row>
    <row r="5" spans="1:11" ht="22.5" customHeight="1">
      <c r="B5" s="88" t="s">
        <v>178</v>
      </c>
      <c r="C5" s="106"/>
      <c r="D5" s="106"/>
      <c r="E5" s="106"/>
      <c r="F5" s="106"/>
      <c r="G5" s="8"/>
      <c r="H5" s="88" t="s">
        <v>56</v>
      </c>
      <c r="I5" s="106"/>
      <c r="J5" s="106"/>
    </row>
    <row r="6" spans="1:11" ht="22.5" customHeight="1">
      <c r="B6" s="88" t="s">
        <v>136</v>
      </c>
      <c r="C6" s="107"/>
      <c r="D6" s="107"/>
      <c r="E6" s="107"/>
      <c r="F6" s="107"/>
      <c r="G6" s="8"/>
      <c r="H6" s="88" t="s">
        <v>176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0CFE1C7-79C6-4453-9127-825A72552774}"/>
</file>

<file path=customXml/itemProps2.xml><?xml version="1.0" encoding="utf-8"?>
<ds:datastoreItem xmlns:ds="http://schemas.openxmlformats.org/officeDocument/2006/customXml" ds:itemID="{2A41E50E-D09E-4548-8BAC-39DACDD44DE2}"/>
</file>

<file path=customXml/itemProps3.xml><?xml version="1.0" encoding="utf-8"?>
<ds:datastoreItem xmlns:ds="http://schemas.openxmlformats.org/officeDocument/2006/customXml" ds:itemID="{89F1F8B9-9D90-41EE-A910-279BAF4CF4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2019-04-17T21:20:51Z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