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3_ncr:1_{E4734910-68C3-4365-9938-E35E53323D03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D26" i="1" l="1"/>
  <c r="D25" i="1"/>
  <c r="G26" i="1"/>
  <c r="G25" i="1"/>
  <c r="D24" i="4"/>
  <c r="D25" i="4"/>
  <c r="I26" i="1"/>
  <c r="I25" i="1"/>
  <c r="F26" i="1"/>
  <c r="F25" i="1"/>
  <c r="E25" i="1"/>
  <c r="E26" i="1"/>
  <c r="J26" i="1"/>
  <c r="J25" i="1"/>
  <c r="H25" i="1"/>
  <c r="H26" i="1"/>
</calcChain>
</file>

<file path=xl/sharedStrings.xml><?xml version="1.0" encoding="utf-8"?>
<sst xmlns="http://schemas.openxmlformats.org/spreadsheetml/2006/main" count="1130" uniqueCount="209">
  <si>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</si>
  <si>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</si>
  <si>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</si>
  <si>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</si>
  <si>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</si>
  <si>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</si>
  <si>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</si>
  <si>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</si>
  <si>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</si>
  <si>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</si>
  <si>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</si>
  <si>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</si>
  <si>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</si>
  <si>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</si>
  <si>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</si>
  <si>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</si>
  <si>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</si>
  <si>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</si>
  <si>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</si>
  <si>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</si>
  <si>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</si>
  <si>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</si>
  <si>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</si>
  <si>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</si>
  <si>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</si>
  <si>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</si>
  <si>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</si>
  <si>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</si>
  <si>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</si>
  <si>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</si>
  <si>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</si>
  <si>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</si>
  <si>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</si>
  <si>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</si>
  <si>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</si>
  <si>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</si>
  <si>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</si>
  <si>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</si>
  <si>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</si>
  <si>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</si>
  <si>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</si>
  <si>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</si>
  <si>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</si>
  <si>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</si>
  <si>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</si>
  <si>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</si>
  <si>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</si>
  <si>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</si>
  <si>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</si>
  <si>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</si>
  <si>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</si>
  <si>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</si>
  <si>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</si>
  <si>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</si>
  <si>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</si>
  <si>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</si>
  <si>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</si>
  <si>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</si>
  <si>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</si>
  <si>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</si>
  <si>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</si>
  <si>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</si>
  <si>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</si>
  <si>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</si>
  <si>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</si>
  <si>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</si>
  <si>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</si>
  <si>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</si>
  <si>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</si>
  <si>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</si>
  <si>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</si>
  <si>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</si>
  <si>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</si>
  <si>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</si>
  <si>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</si>
  <si>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</si>
  <si>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</si>
  <si>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</si>
  <si>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</si>
  <si>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</si>
  <si>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</si>
  <si>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</si>
  <si>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</si>
  <si>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</si>
  <si>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</si>
  <si>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</si>
  <si>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</si>
  <si>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</si>
  <si>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</si>
  <si>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</si>
  <si>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</si>
  <si>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</si>
  <si>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</si>
  <si>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</si>
  <si>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</si>
  <si>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</si>
  <si>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</si>
  <si>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</si>
  <si>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</si>
  <si>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</si>
  <si>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</si>
  <si>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</si>
  <si>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</si>
  <si>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</si>
  <si>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</si>
  <si>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</si>
  <si>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</si>
  <si>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</si>
  <si>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</si>
  <si>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</si>
  <si>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</si>
  <si>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</si>
  <si>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</si>
  <si>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</si>
  <si>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</si>
  <si>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</si>
  <si>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</si>
  <si>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</si>
  <si>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</si>
  <si>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</si>
  <si>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</si>
  <si>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</si>
  <si>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</si>
  <si>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</si>
  <si>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</si>
  <si>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</si>
  <si>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</si>
  <si>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</si>
  <si>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</si>
  <si>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</si>
  <si>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</si>
  <si>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</si>
  <si>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</si>
  <si>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</si>
  <si>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</si>
  <si>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</si>
  <si>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</si>
  <si>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</si>
  <si>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</si>
  <si>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</si>
  <si>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</si>
  <si>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</si>
  <si>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</si>
  <si>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</si>
  <si>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</si>
  <si>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</si>
  <si>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</si>
  <si>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</si>
  <si>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</si>
  <si>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</si>
  <si>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</si>
  <si>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</si>
  <si>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</si>
  <si>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</si>
  <si>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</si>
  <si>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</si>
  <si>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</si>
  <si>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</si>
  <si>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</si>
  <si>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</si>
  <si>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</si>
  <si>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</si>
  <si>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</si>
  <si>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</si>
  <si>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</si>
  <si>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</si>
  <si>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</si>
  <si>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</si>
  <si>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</si>
  <si>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</si>
  <si>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</si>
  <si>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</si>
  <si>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</si>
  <si>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</si>
  <si>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</si>
  <si>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</si>
  <si>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</si>
  <si>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</si>
  <si>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</si>
  <si>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</si>
  <si>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</si>
  <si>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</si>
  <si>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</si>
  <si>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</si>
  <si>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</si>
  <si>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</si>
  <si>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</si>
  <si>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</si>
  <si>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</si>
  <si>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</si>
  <si>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</si>
  <si>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</si>
  <si>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</si>
  <si>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</si>
  <si>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</si>
  <si>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</si>
  <si>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</si>
  <si>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</si>
  <si>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</si>
  <si>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</si>
  <si>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</si>
  <si>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</si>
  <si>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</si>
  <si>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ROGERS &amp; ROGERS</t>
  </si>
  <si>
    <t>JAMES OXTON</t>
  </si>
  <si>
    <t>20190129SRT01</t>
  </si>
  <si>
    <t xml:space="preserve">The sample was slightly discoloured with some significant sediment </t>
  </si>
  <si>
    <t xml:space="preserve">The sample was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</si>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</sst>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43497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43497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J7" sqref="J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43494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43497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7.5</v>
      </c>
      <c r="E9" s="14">
        <v>7.6</v>
      </c>
      <c r="F9" s="14">
        <v>7</v>
      </c>
      <c r="G9" s="14">
        <v>7.3</v>
      </c>
      <c r="H9" s="5"/>
    </row>
    <row r="10" spans="1:10">
      <c r="A10" s="4"/>
      <c r="B10" s="10" t="s">
        <v>5</v>
      </c>
      <c r="C10" s="10" t="s">
        <v>52</v>
      </c>
      <c r="D10" s="11">
        <v>270</v>
      </c>
      <c r="E10" s="11">
        <v>290</v>
      </c>
      <c r="F10" s="11">
        <v>255</v>
      </c>
      <c r="G10" s="11">
        <v>110</v>
      </c>
      <c r="H10" s="5"/>
    </row>
    <row r="11" spans="1:10">
      <c r="A11" s="4"/>
      <c r="B11" s="10" t="s">
        <v>6</v>
      </c>
      <c r="C11" s="10" t="s">
        <v>52</v>
      </c>
      <c r="D11" s="11">
        <v>210</v>
      </c>
      <c r="E11" s="11">
        <v>210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17.024692767635536</v>
      </c>
      <c r="E12" s="15">
        <f t="shared" ref="E12" si="0">2*(E10-(5*10^(E9-10)))/(1+(0.94*10^(E9-10)))*10^(6-E9)</f>
        <v>14.513628295500814</v>
      </c>
      <c r="F12" s="15">
        <v>50.951105960397229</v>
      </c>
      <c r="G12" s="15">
        <v>11.004479725529334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0.20000000000000107</v>
      </c>
      <c r="E13" s="14">
        <f>+E9+0.5+VLOOKUP(E10,[2]LSI!$F$2:$G$25,2)+VLOOKUP(E11,[2]LSI!$H$2:$I$25,2)-12.1</f>
        <v>0.29999999999999893</v>
      </c>
      <c r="F13" s="14">
        <v>-1.9000000000000004</v>
      </c>
      <c r="G13" s="14">
        <v>-2</v>
      </c>
      <c r="H13" s="5"/>
    </row>
    <row r="14" spans="1:10">
      <c r="A14" s="4"/>
      <c r="B14" s="10" t="s">
        <v>10</v>
      </c>
      <c r="C14" s="10" t="s">
        <v>24</v>
      </c>
      <c r="D14" s="11">
        <v>0.73</v>
      </c>
      <c r="E14" s="11">
        <v>0.63</v>
      </c>
      <c r="F14" s="11">
        <v>0.45</v>
      </c>
      <c r="G14" s="11">
        <v>0.13</v>
      </c>
      <c r="H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450</v>
      </c>
      <c r="E16" s="11">
        <v>450</v>
      </c>
      <c r="F16" s="11">
        <v>540</v>
      </c>
      <c r="G16" s="11">
        <v>530</v>
      </c>
      <c r="H16" s="5"/>
    </row>
    <row r="17" spans="1:11">
      <c r="A17" s="4"/>
      <c r="B17" s="10" t="s">
        <v>15</v>
      </c>
      <c r="C17" s="10" t="s">
        <v>24</v>
      </c>
      <c r="D17" s="11">
        <v>61</v>
      </c>
      <c r="E17" s="11">
        <v>52</v>
      </c>
      <c r="F17" s="11">
        <v>61</v>
      </c>
      <c r="G17" s="11">
        <v>500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63.5</v>
      </c>
      <c r="E18" s="14">
        <f t="shared" si="1"/>
        <v>63.5</v>
      </c>
      <c r="F18" s="14">
        <f t="shared" si="1"/>
        <v>75.599999999999994</v>
      </c>
      <c r="G18" s="14">
        <f t="shared" si="1"/>
        <v>75.099999999999994</v>
      </c>
      <c r="H18" s="5"/>
    </row>
    <row r="19" spans="1:11">
      <c r="A19" s="4"/>
      <c r="B19" s="10" t="s">
        <v>185</v>
      </c>
      <c r="C19" s="10" t="s">
        <v>187</v>
      </c>
      <c r="D19" s="15">
        <v>635</v>
      </c>
      <c r="E19" s="15">
        <v>635</v>
      </c>
      <c r="F19" s="15">
        <v>756</v>
      </c>
      <c r="G19" s="15">
        <v>751</v>
      </c>
      <c r="H19" s="5"/>
    </row>
    <row r="20" spans="1:11">
      <c r="A20" s="4"/>
      <c r="B20" s="10" t="s">
        <v>18</v>
      </c>
      <c r="C20" s="10" t="s">
        <v>25</v>
      </c>
      <c r="D20" s="14">
        <v>9.8000000000000007</v>
      </c>
      <c r="E20" s="14">
        <v>9.6199999999999992</v>
      </c>
      <c r="F20" s="14">
        <v>3.06</v>
      </c>
      <c r="G20" s="14">
        <v>0.71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65.400000000000006</v>
      </c>
      <c r="E22" s="14">
        <v>65</v>
      </c>
      <c r="F22" s="14">
        <v>0</v>
      </c>
      <c r="G22" s="14">
        <v>90.8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43497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43497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43497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F2B965-2F42-440E-8244-24D3052BC2FD}"/>
</file>

<file path=customXml/itemProps2.xml><?xml version="1.0" encoding="utf-8"?>
<ds:datastoreItem xmlns:ds="http://schemas.openxmlformats.org/officeDocument/2006/customXml" ds:itemID="{6F4331EF-CCCE-4712-B6A9-04E0C09B105E}"/>
</file>

<file path=customXml/itemProps3.xml><?xml version="1.0" encoding="utf-8"?>
<ds:datastoreItem xmlns:ds="http://schemas.openxmlformats.org/officeDocument/2006/customXml" ds:itemID="{9EA6DC04-2DBB-4D4E-A57C-0D376F97B9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2019-01-31T03:10:10Z</cp:lastPrinted>
  <dcterms:created xsi:type="dcterms:W3CDTF">2017-07-10T05:27:40Z</dcterms:created>
  <dcterms:modified xsi:type="dcterms:W3CDTF">2019-01-31T21:10:01Z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