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1 January\"/>
    </mc:Choice>
  </mc:AlternateContent>
  <xr:revisionPtr revIDLastSave="0" documentId="13_ncr:1_{E8C4CE72-2440-42BA-8717-AD878331C53E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G13" i="9" l="1"/>
  <c r="F13" i="9"/>
  <c r="E13" i="9"/>
  <c r="G12" i="9"/>
  <c r="F12" i="9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 l="1"/>
  <c r="E18" i="9"/>
  <c r="F18" i="9"/>
  <c r="G18" i="9"/>
  <c r="E25" i="1"/>
  <c r="E26" i="1"/>
  <c r="D25" i="4"/>
  <c r="D24" i="4"/>
  <c r="J25" i="1"/>
  <c r="J26" i="1"/>
  <c r="G26" i="1"/>
  <c r="G25" i="1"/>
  <c r="H26" i="1"/>
  <c r="H25" i="1"/>
  <c r="F25" i="1"/>
  <c r="F26" i="1"/>
  <c r="I26" i="1"/>
  <c r="I25" i="1"/>
  <c r="D26" i="1"/>
  <c r="D25" i="1"/>
</calcChain>
</file>

<file path=xl/sharedStrings.xml><?xml version="1.0" encoding="utf-8"?>
<sst xmlns="http://schemas.openxmlformats.org/spreadsheetml/2006/main" count="1127" uniqueCount="210">
  <si>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</si>
  <si>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</si>
  <si>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</si>
  <si>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</si>
  <si>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</si>
  <si>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</si>
  <si>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</si>
  <si>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</si>
  <si>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</si>
  <si>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</si>
  <si>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</si>
  <si>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</si>
  <si>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</si>
  <si>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</si>
  <si>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</si>
  <si>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</si>
  <si>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</si>
  <si>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</si>
  <si>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</si>
  <si>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</si>
  <si>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</si>
  <si>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</si>
  <si>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</si>
  <si>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</si>
  <si>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</si>
  <si>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</si>
  <si>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</si>
  <si>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</si>
  <si>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</si>
  <si>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</si>
  <si>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</si>
  <si>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</si>
  <si>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</si>
  <si>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</si>
  <si>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</si>
  <si>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</si>
  <si>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</si>
  <si>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</si>
  <si>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</si>
  <si>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</si>
  <si>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</si>
  <si>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</si>
  <si>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</si>
  <si>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</si>
  <si>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</si>
  <si>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</si>
  <si>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</si>
  <si>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</si>
  <si>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</si>
  <si>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</si>
  <si>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</si>
  <si>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</si>
  <si>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</si>
  <si>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</si>
  <si>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</si>
  <si>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</si>
  <si>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</si>
  <si>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</si>
  <si>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</si>
  <si>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</si>
  <si>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</si>
  <si>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</si>
  <si>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</si>
  <si>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</si>
  <si>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</si>
  <si>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</si>
  <si>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</si>
  <si>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</si>
  <si>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</si>
  <si>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</si>
  <si>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</si>
  <si>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</si>
  <si>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</si>
  <si>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</si>
  <si>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</si>
  <si>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</si>
  <si>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</si>
  <si>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</si>
  <si>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</si>
  <si>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</si>
  <si>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</si>
  <si>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</si>
  <si>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</si>
  <si>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</si>
  <si>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</si>
  <si>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</si>
  <si>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</si>
  <si>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</si>
  <si>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</si>
  <si>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</si>
  <si>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</si>
  <si>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</si>
  <si>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</si>
  <si>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</si>
  <si>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</si>
  <si>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</si>
  <si>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</si>
  <si>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</si>
  <si>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</si>
  <si>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</si>
  <si>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</si>
  <si>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</si>
  <si>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</si>
  <si>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</si>
  <si>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</si>
  <si>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</si>
  <si>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</si>
  <si>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</si>
  <si>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</si>
  <si>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</si>
  <si>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</si>
  <si>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</si>
  <si>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</si>
  <si>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</si>
  <si>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</si>
  <si>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</si>
  <si>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</si>
  <si>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</si>
  <si>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</si>
  <si>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</si>
  <si>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</si>
  <si>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</si>
  <si>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</si>
  <si>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</si>
  <si>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</si>
  <si>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</si>
  <si>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</si>
  <si>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</si>
  <si>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</si>
  <si>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</si>
  <si>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</si>
  <si>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</si>
  <si>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</si>
  <si>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</si>
  <si>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</si>
  <si>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</si>
  <si>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</si>
  <si>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</si>
  <si>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</si>
  <si>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</si>
  <si>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</si>
  <si>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</si>
  <si>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</si>
  <si>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</si>
  <si>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</si>
  <si>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</si>
  <si>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</si>
  <si>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</si>
  <si>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</si>
  <si>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</si>
  <si>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</si>
  <si>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</si>
  <si>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</si>
  <si>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</si>
  <si>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</si>
  <si>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</si>
  <si>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</si>
  <si>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</si>
  <si>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</si>
  <si>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</si>
  <si>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</si>
  <si>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</si>
  <si>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</si>
  <si>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</si>
  <si>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</si>
  <si>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</si>
  <si>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</si>
  <si>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</si>
  <si>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</si>
  <si>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</si>
  <si>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</si>
  <si>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</si>
  <si>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</si>
  <si>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</si>
  <si>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</si>
  <si>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</si>
  <si>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</si>
  <si>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</si>
  <si>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</si>
  <si>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</si>
  <si>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</si>
  <si>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</si>
  <si>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</si>
  <si>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</si>
  <si>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</si>
  <si>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</si>
  <si>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</si>
  <si>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</si>
  <si>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</si>
  <si>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</si>
  <si>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</si>
  <si>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</si>
  <si>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</si>
  <si>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</si>
  <si>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</si>
  <si>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</si>
  <si>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</si>
  <si>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</si>
  <si>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</si>
  <si>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</si>
  <si>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</si>
  <si>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</si>
  <si>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</si>
  <si>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FLOOKS</t>
  </si>
  <si>
    <t>20190130SRT01</t>
  </si>
  <si>
    <t>Raw</t>
  </si>
  <si>
    <t>Raw + Cl</t>
  </si>
  <si>
    <t>Pump bottle</t>
  </si>
  <si>
    <t>Pump Discharge</t>
  </si>
  <si>
    <t xml:space="preserve">The sample was slightly discoloured with some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</si>
</sst>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shrinkToFit="1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43496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43496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43496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43496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topLeftCell="A19" zoomScale="130" zoomScaleNormal="110" zoomScalePageLayoutView="130" workbookViewId="0">
      <selection activeCell="H31" sqref="H3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F3" s="8"/>
      <c r="G3" s="8"/>
      <c r="H3" s="9" t="s">
        <v>154</v>
      </c>
      <c r="J3" s="69" t="s">
        <v>204</v>
      </c>
    </row>
    <row r="4" spans="1:10" ht="15.75">
      <c r="B4" s="3" t="s">
        <v>203</v>
      </c>
      <c r="F4" s="8"/>
      <c r="G4" s="8"/>
      <c r="H4" s="9" t="s">
        <v>56</v>
      </c>
      <c r="J4" s="70">
        <v>43495</v>
      </c>
    </row>
    <row r="5" spans="1:10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43496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5"/>
    </row>
    <row r="8" spans="1:10">
      <c r="A8" s="4"/>
      <c r="B8" s="71" t="s">
        <v>1</v>
      </c>
      <c r="C8" s="72" t="s">
        <v>2</v>
      </c>
      <c r="D8" s="72" t="s">
        <v>205</v>
      </c>
      <c r="E8" s="72" t="s">
        <v>206</v>
      </c>
      <c r="F8" s="72" t="s">
        <v>207</v>
      </c>
      <c r="G8" s="107" t="s">
        <v>208</v>
      </c>
      <c r="H8" s="5"/>
    </row>
    <row r="9" spans="1:10">
      <c r="A9" s="4"/>
      <c r="B9" s="10" t="s">
        <v>3</v>
      </c>
      <c r="C9" s="11" t="s">
        <v>23</v>
      </c>
      <c r="D9" s="14">
        <v>6.7</v>
      </c>
      <c r="E9" s="14">
        <v>6.3</v>
      </c>
      <c r="F9" s="14">
        <v>6.2</v>
      </c>
      <c r="G9" s="14">
        <v>6.4</v>
      </c>
      <c r="H9" s="5"/>
    </row>
    <row r="10" spans="1:10">
      <c r="A10" s="4"/>
      <c r="B10" s="10" t="s">
        <v>5</v>
      </c>
      <c r="C10" s="10" t="s">
        <v>52</v>
      </c>
      <c r="D10" s="11">
        <v>10</v>
      </c>
      <c r="E10" s="11">
        <v>10</v>
      </c>
      <c r="F10" s="11">
        <v>20</v>
      </c>
      <c r="G10" s="11">
        <v>20</v>
      </c>
      <c r="H10" s="5"/>
    </row>
    <row r="11" spans="1:10">
      <c r="A11" s="4"/>
      <c r="B11" s="10" t="s">
        <v>6</v>
      </c>
      <c r="C11" s="10" t="s">
        <v>52</v>
      </c>
      <c r="D11" s="11" t="s">
        <v>38</v>
      </c>
      <c r="E11" s="11">
        <v>5</v>
      </c>
      <c r="F11" s="11">
        <v>5</v>
      </c>
      <c r="G11" s="11">
        <v>5</v>
      </c>
      <c r="H11" s="5"/>
    </row>
    <row r="12" spans="1:10">
      <c r="A12" s="4"/>
      <c r="B12" s="10" t="s">
        <v>14</v>
      </c>
      <c r="C12" s="10" t="s">
        <v>53</v>
      </c>
      <c r="D12" s="15">
        <v>3.9876459861129194</v>
      </c>
      <c r="E12" s="15">
        <f t="shared" ref="E12:G12" si="0">2*(E10-(5*10^(E9-10)))/(1+(0.94*10^(E9-10)))*10^(6-E9)</f>
        <v>10.020865212601572</v>
      </c>
      <c r="F12" s="15">
        <f t="shared" si="0"/>
        <v>25.233534488246697</v>
      </c>
      <c r="G12" s="15">
        <f t="shared" si="0"/>
        <v>15.919527945793027</v>
      </c>
      <c r="H12" s="5"/>
    </row>
    <row r="13" spans="1:10">
      <c r="A13" s="4"/>
      <c r="B13" s="10" t="s">
        <v>17</v>
      </c>
      <c r="C13" s="11" t="s">
        <v>23</v>
      </c>
      <c r="D13" s="14">
        <v>-3.7999999999999989</v>
      </c>
      <c r="E13" s="14">
        <f>+E9+0.5+VLOOKUP(E10,[2]LSI!$F$2:$G$25,2)+VLOOKUP(E11,[2]LSI!$H$2:$I$25,2)-12.1</f>
        <v>-4.1999999999999993</v>
      </c>
      <c r="F13" s="14">
        <f>+F9+0.5+VLOOKUP(F10,[2]LSI!$F$2:$G$25,2)+VLOOKUP(F11,[2]LSI!$H$2:$I$25,2)-12.1</f>
        <v>-3.9000000000000004</v>
      </c>
      <c r="G13" s="14">
        <f>+G9+0.5+VLOOKUP(G10,[2]LSI!$F$2:$G$25,2)+VLOOKUP(G11,[2]LSI!$H$2:$I$25,2)-12.1</f>
        <v>-3.6999999999999993</v>
      </c>
      <c r="H13" s="5"/>
    </row>
    <row r="14" spans="1:10">
      <c r="A14" s="4"/>
      <c r="B14" s="10" t="s">
        <v>10</v>
      </c>
      <c r="C14" s="10" t="s">
        <v>24</v>
      </c>
      <c r="D14" s="11">
        <v>0.52</v>
      </c>
      <c r="E14" s="11">
        <v>0.84</v>
      </c>
      <c r="F14" s="11">
        <v>0.35</v>
      </c>
      <c r="G14" s="11">
        <v>0.67</v>
      </c>
      <c r="H14" s="5"/>
    </row>
    <row r="15" spans="1:10">
      <c r="A15" s="4"/>
      <c r="B15" s="10" t="s">
        <v>11</v>
      </c>
      <c r="C15" s="10" t="s">
        <v>24</v>
      </c>
      <c r="D15" s="11">
        <v>0.01</v>
      </c>
      <c r="E15" s="11" t="s">
        <v>40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>
        <v>70</v>
      </c>
      <c r="E16" s="11">
        <v>70</v>
      </c>
      <c r="F16" s="11">
        <v>70</v>
      </c>
      <c r="G16" s="11">
        <v>70</v>
      </c>
      <c r="H16" s="5"/>
    </row>
    <row r="17" spans="1:11">
      <c r="A17" s="4"/>
      <c r="B17" s="10" t="s">
        <v>15</v>
      </c>
      <c r="C17" s="10" t="s">
        <v>24</v>
      </c>
      <c r="D17" s="11">
        <v>23</v>
      </c>
      <c r="E17" s="11">
        <v>14</v>
      </c>
      <c r="F17" s="11">
        <v>12</v>
      </c>
      <c r="G17" s="11">
        <v>20</v>
      </c>
      <c r="H17" s="5"/>
    </row>
    <row r="18" spans="1:11">
      <c r="A18" s="4"/>
      <c r="B18" s="10" t="s">
        <v>185</v>
      </c>
      <c r="C18" s="10" t="s">
        <v>186</v>
      </c>
      <c r="D18" s="14">
        <f t="shared" ref="D18:G18" si="1">D19/10</f>
        <v>9.5</v>
      </c>
      <c r="E18" s="14">
        <f t="shared" si="1"/>
        <v>9.1999999999999993</v>
      </c>
      <c r="F18" s="14">
        <f t="shared" si="1"/>
        <v>9.6999999999999993</v>
      </c>
      <c r="G18" s="14">
        <f t="shared" si="1"/>
        <v>9.5</v>
      </c>
      <c r="H18" s="5"/>
    </row>
    <row r="19" spans="1:11">
      <c r="A19" s="4"/>
      <c r="B19" s="10" t="s">
        <v>185</v>
      </c>
      <c r="C19" s="10" t="s">
        <v>187</v>
      </c>
      <c r="D19" s="15">
        <v>95</v>
      </c>
      <c r="E19" s="15">
        <v>92</v>
      </c>
      <c r="F19" s="15">
        <v>97</v>
      </c>
      <c r="G19" s="15">
        <v>95</v>
      </c>
      <c r="H19" s="5"/>
    </row>
    <row r="20" spans="1:11">
      <c r="A20" s="4"/>
      <c r="B20" s="10" t="s">
        <v>18</v>
      </c>
      <c r="C20" s="10" t="s">
        <v>25</v>
      </c>
      <c r="D20" s="14">
        <v>1.56</v>
      </c>
      <c r="E20" s="14">
        <v>5.25</v>
      </c>
      <c r="F20" s="14">
        <v>1.0900000000000001</v>
      </c>
      <c r="G20" s="14">
        <v>2.89</v>
      </c>
      <c r="H20" s="5"/>
    </row>
    <row r="21" spans="1:11">
      <c r="A21" s="4"/>
      <c r="B21" s="10" t="s">
        <v>165</v>
      </c>
      <c r="C21" s="10" t="s">
        <v>166</v>
      </c>
      <c r="D21" s="11" t="s">
        <v>38</v>
      </c>
      <c r="E21" s="11" t="s">
        <v>38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4">
        <v>78.5</v>
      </c>
      <c r="E22" s="14">
        <v>76.599999999999994</v>
      </c>
      <c r="F22" s="14">
        <v>82</v>
      </c>
      <c r="G22" s="14">
        <v>76.599999999999994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209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209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209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209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196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43496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43496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A16" sqref="A16:XFD1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43496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43496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43496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CE906F8-EEBA-4A51-8A15-D3D20DA2839C}"/>
</file>

<file path=customXml/itemProps2.xml><?xml version="1.0" encoding="utf-8"?>
<ds:datastoreItem xmlns:ds="http://schemas.openxmlformats.org/officeDocument/2006/customXml" ds:itemID="{FEEE7E92-D350-426D-A6A8-8D4936D54023}"/>
</file>

<file path=customXml/itemProps3.xml><?xml version="1.0" encoding="utf-8"?>
<ds:datastoreItem xmlns:ds="http://schemas.openxmlformats.org/officeDocument/2006/customXml" ds:itemID="{DD334137-3C18-4870-8DBA-3EB428E9FE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2019-01-30T23:26:17Z</cp:lastPrinted>
  <dcterms:created xsi:type="dcterms:W3CDTF">2017-07-10T05:27:40Z</dcterms:created>
  <dcterms:modified xsi:type="dcterms:W3CDTF">2019-01-30T23:50:37Z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</Properties>
</file>