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1 January\"/>
    </mc:Choice>
  </mc:AlternateContent>
  <xr:revisionPtr revIDLastSave="0" documentId="13_ncr:1_{3CB10B45-B692-466E-BBA0-D5FFF7B15324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3" i="9" l="1"/>
  <c r="E13" i="9"/>
  <c r="D13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/>
  <c r="E18" i="9"/>
  <c r="F18" i="9"/>
  <c r="D25" i="4"/>
  <c r="D24" i="4"/>
  <c r="G25" i="1"/>
  <c r="G26" i="1"/>
  <c r="E26" i="1"/>
  <c r="E25" i="1"/>
  <c r="J26" i="1"/>
  <c r="J25" i="1"/>
  <c r="F26" i="1"/>
  <c r="F25" i="1"/>
  <c r="H26" i="1"/>
  <c r="H25" i="1"/>
  <c r="D25" i="1"/>
  <c r="D26" i="1"/>
  <c r="I25" i="1"/>
  <c r="I26" i="1"/>
</calcChain>
</file>

<file path=xl/sharedStrings.xml><?xml version="1.0" encoding="utf-8"?>
<sst xmlns="http://schemas.openxmlformats.org/spreadsheetml/2006/main" count="1120" uniqueCount="210">
  <si>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</si>
  <si>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</si>
  <si>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</si>
  <si>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</si>
  <si>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</si>
  <si>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</si>
  <si>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</si>
  <si>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</si>
  <si>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</si>
  <si>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</si>
  <si>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</si>
  <si>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</si>
  <si>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</si>
  <si>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</si>
  <si>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</si>
  <si>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</si>
  <si>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</si>
  <si>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</si>
  <si>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</si>
  <si>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</si>
  <si>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</si>
  <si>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</si>
  <si>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</si>
  <si>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</si>
  <si>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</si>
  <si>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</si>
  <si>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</si>
  <si>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</si>
  <si>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</si>
  <si>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</si>
  <si>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</si>
  <si>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</si>
  <si>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</si>
  <si>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</si>
  <si>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</si>
  <si>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</si>
  <si>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</si>
  <si>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</si>
  <si>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</si>
  <si>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</si>
  <si>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</si>
  <si>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</si>
  <si>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</si>
  <si>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</si>
  <si>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</si>
  <si>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</si>
  <si>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</si>
  <si>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</si>
  <si>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</si>
  <si>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</si>
  <si>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</si>
  <si>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</si>
  <si>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</si>
  <si>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</si>
  <si>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</si>
  <si>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</si>
  <si>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</si>
  <si>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</si>
  <si>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</si>
  <si>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</si>
  <si>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</si>
  <si>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</si>
  <si>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</si>
  <si>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</si>
  <si>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</si>
  <si>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</si>
  <si>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</si>
  <si>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</si>
  <si>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</si>
  <si>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</si>
  <si>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</si>
  <si>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</si>
  <si>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</si>
  <si>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</si>
  <si>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</si>
  <si>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</si>
  <si>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</si>
  <si>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</si>
  <si>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</si>
  <si>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</si>
  <si>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</si>
  <si>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</si>
  <si>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</si>
  <si>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</si>
  <si>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</si>
  <si>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</si>
  <si>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</si>
  <si>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</si>
  <si>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</si>
  <si>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</si>
  <si>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</si>
  <si>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</si>
  <si>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</si>
  <si>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</si>
  <si>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</si>
  <si>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</si>
  <si>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</si>
  <si>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</si>
  <si>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</si>
  <si>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</si>
  <si>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</si>
  <si>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</si>
  <si>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</si>
  <si>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</si>
  <si>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</si>
  <si>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</si>
  <si>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</si>
  <si>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</si>
  <si>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</si>
  <si>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</si>
  <si>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</si>
  <si>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</si>
  <si>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</si>
  <si>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</si>
  <si>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</si>
  <si>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</si>
  <si>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</si>
  <si>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</si>
  <si>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</si>
  <si>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</si>
  <si>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</si>
  <si>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</si>
  <si>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</si>
  <si>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</si>
  <si>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</si>
  <si>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</si>
  <si>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</si>
  <si>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</si>
  <si>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</si>
  <si>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</si>
  <si>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</si>
  <si>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</si>
  <si>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</si>
  <si>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</si>
  <si>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</si>
  <si>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</si>
  <si>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</si>
  <si>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</si>
  <si>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</si>
  <si>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</si>
  <si>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</si>
  <si>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</si>
  <si>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</si>
  <si>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</si>
  <si>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</si>
  <si>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</si>
  <si>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</si>
  <si>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</si>
  <si>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</si>
  <si>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</si>
  <si>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</si>
  <si>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</si>
  <si>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</si>
  <si>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</si>
  <si>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</si>
  <si>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</si>
  <si>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</si>
  <si>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</si>
  <si>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</si>
  <si>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</si>
  <si>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</si>
  <si>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</si>
  <si>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</si>
  <si>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</si>
  <si>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</si>
  <si>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</si>
  <si>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</si>
  <si>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</si>
  <si>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</si>
  <si>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</si>
  <si>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</si>
  <si>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</si>
  <si>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</si>
  <si>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</si>
  <si>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</si>
  <si>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</si>
  <si>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</si>
  <si>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</si>
  <si>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</si>
  <si>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</si>
  <si>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</si>
  <si>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</si>
  <si>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</si>
  <si>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</si>
  <si>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</si>
  <si>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</si>
  <si>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</si>
  <si>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</si>
  <si>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</si>
  <si>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</si>
  <si>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</si>
  <si>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</si>
  <si>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</si>
  <si>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</si>
  <si>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</si>
  <si>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</si>
  <si>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</si>
  <si>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</si>
  <si>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</si>
  <si>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</si>
  <si>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</si>
  <si>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</si>
  <si>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</si>
  <si>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 FARM</t>
  </si>
  <si>
    <t>KIMBERLEY TOOL &amp; DIE LTD</t>
  </si>
  <si>
    <t>20190130SRT02</t>
  </si>
  <si>
    <t>Carbon</t>
  </si>
  <si>
    <t xml:space="preserve">Filtered 10µm </t>
  </si>
  <si>
    <t xml:space="preserve">Filtered 1µm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</si>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</sst>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J20" sqref="J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43495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43496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5"/>
    </row>
    <row r="8" spans="1:10">
      <c r="A8" s="4"/>
      <c r="B8" s="71" t="s">
        <v>1</v>
      </c>
      <c r="C8" s="72" t="s">
        <v>2</v>
      </c>
      <c r="D8" s="72" t="s">
        <v>207</v>
      </c>
      <c r="E8" s="72" t="s">
        <v>206</v>
      </c>
      <c r="F8" s="72" t="s">
        <v>208</v>
      </c>
      <c r="G8" s="5"/>
    </row>
    <row r="9" spans="1:10">
      <c r="A9" s="4"/>
      <c r="B9" s="10" t="s">
        <v>3</v>
      </c>
      <c r="C9" s="11" t="s">
        <v>23</v>
      </c>
      <c r="D9" s="14">
        <v>6.8</v>
      </c>
      <c r="E9" s="14">
        <v>6.5</v>
      </c>
      <c r="F9" s="14">
        <v>6.5</v>
      </c>
      <c r="G9" s="5"/>
    </row>
    <row r="10" spans="1:10">
      <c r="A10" s="4"/>
      <c r="B10" s="10" t="s">
        <v>5</v>
      </c>
      <c r="C10" s="10" t="s">
        <v>52</v>
      </c>
      <c r="D10" s="11">
        <v>70</v>
      </c>
      <c r="E10" s="11">
        <v>60</v>
      </c>
      <c r="F10" s="11">
        <v>30</v>
      </c>
      <c r="G10" s="5"/>
    </row>
    <row r="11" spans="1:10">
      <c r="A11" s="4"/>
      <c r="B11" s="10" t="s">
        <v>6</v>
      </c>
      <c r="C11" s="10" t="s">
        <v>52</v>
      </c>
      <c r="D11" s="11">
        <v>25</v>
      </c>
      <c r="E11" s="11">
        <v>10</v>
      </c>
      <c r="F11" s="11">
        <v>15</v>
      </c>
      <c r="G11" s="5"/>
    </row>
    <row r="12" spans="1:10">
      <c r="A12" s="4"/>
      <c r="B12" s="10" t="s">
        <v>14</v>
      </c>
      <c r="C12" s="10" t="s">
        <v>53</v>
      </c>
      <c r="D12" s="15">
        <f t="shared" ref="D12:F12" si="0">2*(D10-(5*10^(D9-10)))/(1+(0.94*10^(D9-10)))*10^(6-D9)</f>
        <v>22.174353087772161</v>
      </c>
      <c r="E12" s="15">
        <f t="shared" si="0"/>
        <v>37.935055571216161</v>
      </c>
      <c r="F12" s="15">
        <f t="shared" si="0"/>
        <v>18.967027934190966</v>
      </c>
      <c r="G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-2</v>
      </c>
      <c r="E13" s="14">
        <f>+E9+0.5+VLOOKUP(E10,[2]LSI!$F$2:$G$25,2)+VLOOKUP(E11,[2]LSI!$H$2:$I$25,2)-12.1</f>
        <v>-2.9999999999999982</v>
      </c>
      <c r="F13" s="14">
        <f>+F9+0.5+VLOOKUP(F10,[2]LSI!$F$2:$G$25,2)+VLOOKUP(F11,[2]LSI!$H$2:$I$25,2)-12.1</f>
        <v>-3.0999999999999996</v>
      </c>
      <c r="G13" s="5"/>
    </row>
    <row r="14" spans="1:10">
      <c r="A14" s="4"/>
      <c r="B14" s="10" t="s">
        <v>10</v>
      </c>
      <c r="C14" s="10" t="s">
        <v>24</v>
      </c>
      <c r="D14" s="11">
        <v>1.1599999999999999</v>
      </c>
      <c r="E14" s="11">
        <v>1.08</v>
      </c>
      <c r="F14" s="11">
        <v>0.7</v>
      </c>
      <c r="G14" s="5"/>
    </row>
    <row r="15" spans="1:10">
      <c r="A15" s="4"/>
      <c r="B15" s="10" t="s">
        <v>11</v>
      </c>
      <c r="C15" s="10" t="s">
        <v>24</v>
      </c>
      <c r="D15" s="11">
        <v>0.18</v>
      </c>
      <c r="E15" s="11">
        <v>0.11</v>
      </c>
      <c r="F15" s="11">
        <v>0.12</v>
      </c>
      <c r="G15" s="5"/>
    </row>
    <row r="16" spans="1:10">
      <c r="A16" s="4"/>
      <c r="B16" s="10" t="s">
        <v>4</v>
      </c>
      <c r="C16" s="10" t="s">
        <v>24</v>
      </c>
      <c r="D16" s="11">
        <v>120</v>
      </c>
      <c r="E16" s="11">
        <v>120</v>
      </c>
      <c r="F16" s="11">
        <v>80</v>
      </c>
      <c r="G16" s="5"/>
    </row>
    <row r="17" spans="1:11">
      <c r="A17" s="4"/>
      <c r="B17" s="10" t="s">
        <v>15</v>
      </c>
      <c r="C17" s="10" t="s">
        <v>24</v>
      </c>
      <c r="D17" s="11">
        <v>16</v>
      </c>
      <c r="E17" s="11">
        <v>23</v>
      </c>
      <c r="F17" s="11">
        <v>29</v>
      </c>
      <c r="G17" s="5"/>
    </row>
    <row r="18" spans="1:11">
      <c r="A18" s="4"/>
      <c r="B18" s="10" t="s">
        <v>185</v>
      </c>
      <c r="C18" s="10" t="s">
        <v>186</v>
      </c>
      <c r="D18" s="14">
        <f t="shared" ref="D18:F18" si="1">D19/10</f>
        <v>17.3</v>
      </c>
      <c r="E18" s="14">
        <f t="shared" si="1"/>
        <v>16.399999999999999</v>
      </c>
      <c r="F18" s="14">
        <f t="shared" si="1"/>
        <v>11.4</v>
      </c>
      <c r="G18" s="5"/>
    </row>
    <row r="19" spans="1:11">
      <c r="A19" s="4"/>
      <c r="B19" s="10" t="s">
        <v>185</v>
      </c>
      <c r="C19" s="10" t="s">
        <v>187</v>
      </c>
      <c r="D19" s="15">
        <v>173</v>
      </c>
      <c r="E19" s="15">
        <v>164</v>
      </c>
      <c r="F19" s="15">
        <v>114</v>
      </c>
      <c r="G19" s="5"/>
    </row>
    <row r="20" spans="1:11">
      <c r="A20" s="4"/>
      <c r="B20" s="10" t="s">
        <v>18</v>
      </c>
      <c r="C20" s="10" t="s">
        <v>25</v>
      </c>
      <c r="D20" s="14">
        <v>14.51</v>
      </c>
      <c r="E20" s="14">
        <v>12.8</v>
      </c>
      <c r="F20" s="14">
        <v>7.58</v>
      </c>
      <c r="G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5"/>
    </row>
    <row r="22" spans="1:11">
      <c r="A22" s="4"/>
      <c r="B22" s="10" t="s">
        <v>19</v>
      </c>
      <c r="C22" s="10" t="s">
        <v>55</v>
      </c>
      <c r="D22" s="14">
        <v>86.7</v>
      </c>
      <c r="E22" s="14">
        <v>89.3</v>
      </c>
      <c r="F22" s="14">
        <v>92.7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199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43496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43496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D9D5541-B64F-4536-A5DE-A9837F290E31}"/>
</file>

<file path=customXml/itemProps2.xml><?xml version="1.0" encoding="utf-8"?>
<ds:datastoreItem xmlns:ds="http://schemas.openxmlformats.org/officeDocument/2006/customXml" ds:itemID="{04ABEC3A-DFFD-4BD4-AE33-6587D530E3E3}"/>
</file>

<file path=customXml/itemProps3.xml><?xml version="1.0" encoding="utf-8"?>
<ds:datastoreItem xmlns:ds="http://schemas.openxmlformats.org/officeDocument/2006/customXml" ds:itemID="{110AF31E-BAE0-4ABA-A993-F7FA0BFFFB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2019-01-30T23:19:54Z</cp:lastPrinted>
  <dcterms:created xsi:type="dcterms:W3CDTF">2017-07-10T05:27:40Z</dcterms:created>
  <dcterms:modified xsi:type="dcterms:W3CDTF">2019-01-30T23:26:32Z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