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2 February\"/>
    </mc:Choice>
  </mc:AlternateContent>
  <xr:revisionPtr revIDLastSave="0" documentId="13_ncr:1_{1BDF92B2-4F31-4DF9-9D0E-B75614C7C90C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9" l="1"/>
  <c r="E13" i="9"/>
  <c r="G11" i="10" l="1"/>
  <c r="G10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D13" i="9" l="1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D26" i="1" l="1"/>
  <c r="D25" i="1"/>
  <c r="H25" i="1"/>
  <c r="H26" i="1"/>
  <c r="J25" i="1"/>
  <c r="J26" i="1"/>
  <c r="D24" i="4"/>
  <c r="D25" i="4"/>
  <c r="E26" i="1"/>
  <c r="E25" i="1"/>
  <c r="I26" i="1"/>
  <c r="I25" i="1"/>
  <c r="F25" i="1"/>
  <c r="F26" i="1"/>
  <c r="G26" i="1"/>
  <c r="G25" i="1"/>
</calcChain>
</file>

<file path=xl/sharedStrings.xml><?xml version="1.0" encoding="utf-8"?>
<sst xmlns="http://schemas.openxmlformats.org/spreadsheetml/2006/main" count="1130" uniqueCount="208">
  <si>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</si>
  <si>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</si>
  <si>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</si>
  <si>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</si>
  <si>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</si>
  <si>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</si>
  <si>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</si>
  <si>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</si>
  <si>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</si>
  <si>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</si>
  <si>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</si>
  <si>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</si>
  <si>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</si>
  <si>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</si>
  <si>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</si>
  <si>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</si>
  <si>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</si>
  <si>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</si>
  <si>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</si>
  <si>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</si>
  <si>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</si>
  <si>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</si>
  <si>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</si>
  <si>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</si>
  <si>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</si>
  <si>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</si>
  <si>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</si>
  <si>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</si>
  <si>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</si>
  <si>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</si>
  <si>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</si>
  <si>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</si>
  <si>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</si>
  <si>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</si>
  <si>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</si>
  <si>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</si>
  <si>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</si>
  <si>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</si>
  <si>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</si>
  <si>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</si>
  <si>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</si>
  <si>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</si>
  <si>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</si>
  <si>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</si>
  <si>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</si>
  <si>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</si>
  <si>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</si>
  <si>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</si>
  <si>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</si>
  <si>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</si>
  <si>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</si>
  <si>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</si>
  <si>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</si>
  <si>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</si>
  <si>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</si>
  <si>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</si>
  <si>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</si>
  <si>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</si>
  <si>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</si>
  <si>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</si>
  <si>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</si>
  <si>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</si>
  <si>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</si>
  <si>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</si>
  <si>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</si>
  <si>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</si>
  <si>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</si>
  <si>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</si>
  <si>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</si>
  <si>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</si>
  <si>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</si>
  <si>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</si>
  <si>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</si>
  <si>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</si>
  <si>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</si>
  <si>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</si>
  <si>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</si>
  <si>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</si>
  <si>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</si>
  <si>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</si>
  <si>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</si>
  <si>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</si>
  <si>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</si>
  <si>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</si>
  <si>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</si>
  <si>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</si>
  <si>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</si>
  <si>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</si>
  <si>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</si>
  <si>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</si>
  <si>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</si>
  <si>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</si>
  <si>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</si>
  <si>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</si>
  <si>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</si>
  <si>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</si>
  <si>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</si>
  <si>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</si>
  <si>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</si>
  <si>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</si>
  <si>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</si>
  <si>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</si>
  <si>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</si>
  <si>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</si>
  <si>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</si>
  <si>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</si>
  <si>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</si>
  <si>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</si>
  <si>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</si>
  <si>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</si>
  <si>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</si>
  <si>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</si>
  <si>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</si>
  <si>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</si>
  <si>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</si>
  <si>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</si>
  <si>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</si>
  <si>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</si>
  <si>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</si>
  <si>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</si>
  <si>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</si>
  <si>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</si>
  <si>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</si>
  <si>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</si>
  <si>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</si>
  <si>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</si>
  <si>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</si>
  <si>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</si>
  <si>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</si>
  <si>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</si>
  <si>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</si>
  <si>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</si>
  <si>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</si>
  <si>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</si>
  <si>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</si>
  <si>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</si>
  <si>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</si>
  <si>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</si>
  <si>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</si>
  <si>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</si>
  <si>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</si>
  <si>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</si>
  <si>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</si>
  <si>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</si>
  <si>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</si>
  <si>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</si>
  <si>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</si>
  <si>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</si>
  <si>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</si>
  <si>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</si>
  <si>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</si>
  <si>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</si>
  <si>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</si>
  <si>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</si>
  <si>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</si>
  <si>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</si>
  <si>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</si>
  <si>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</si>
  <si>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</si>
  <si>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</si>
  <si>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</si>
  <si>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</si>
  <si>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</si>
  <si>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</si>
  <si>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</si>
  <si>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</si>
  <si>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</si>
  <si>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</si>
  <si>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</si>
  <si>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</si>
  <si>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</si>
  <si>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</si>
  <si>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</si>
  <si>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</si>
  <si>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</si>
  <si>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</si>
  <si>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</si>
  <si>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</si>
  <si>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</si>
  <si>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</si>
  <si>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</si>
  <si>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</si>
  <si>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</si>
  <si>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</si>
  <si>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</si>
  <si>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</si>
  <si>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</si>
  <si>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</si>
  <si>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</si>
  <si>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</si>
  <si>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</si>
  <si>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</si>
  <si>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</si>
  <si>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</si>
  <si>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</si>
  <si>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</si>
  <si>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</si>
  <si>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</si>
  <si>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</si>
  <si>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</si>
  <si>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</si>
  <si>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</si>
  <si>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</si>
  <si>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WATERFORCE</t>
  </si>
  <si>
    <t>COLIN</t>
  </si>
  <si>
    <t>20190215SRT03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</si>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</sst>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43515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/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43515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17" zoomScale="130" zoomScaleNormal="110" zoomScalePageLayoutView="130" workbookViewId="0">
      <selection activeCell="H22" sqref="H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'[2]R-ALL'!J1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43511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43515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5"/>
    </row>
    <row r="9" spans="1:10">
      <c r="A9" s="4"/>
      <c r="B9" s="10" t="s">
        <v>3</v>
      </c>
      <c r="C9" s="11" t="s">
        <v>23</v>
      </c>
      <c r="D9" s="14">
        <v>6.2</v>
      </c>
      <c r="E9" s="14">
        <v>6.2</v>
      </c>
      <c r="F9" s="14">
        <v>6.2</v>
      </c>
      <c r="G9" s="14">
        <v>5.8</v>
      </c>
      <c r="H9" s="5"/>
    </row>
    <row r="10" spans="1:10">
      <c r="A10" s="4"/>
      <c r="B10" s="10" t="s">
        <v>5</v>
      </c>
      <c r="C10" s="10" t="s">
        <v>52</v>
      </c>
      <c r="D10" s="11">
        <v>80</v>
      </c>
      <c r="E10" s="11">
        <v>60</v>
      </c>
      <c r="F10" s="11">
        <v>70</v>
      </c>
      <c r="G10" s="11">
        <v>25</v>
      </c>
      <c r="H10" s="5"/>
    </row>
    <row r="11" spans="1:10">
      <c r="A11" s="4"/>
      <c r="B11" s="10" t="s">
        <v>6</v>
      </c>
      <c r="C11" s="10" t="s">
        <v>52</v>
      </c>
      <c r="D11" s="11">
        <v>100</v>
      </c>
      <c r="E11" s="11">
        <v>70</v>
      </c>
      <c r="F11" s="11" t="s">
        <v>38</v>
      </c>
      <c r="G11" s="11" t="s">
        <v>38</v>
      </c>
      <c r="H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100.93713750611347</v>
      </c>
      <c r="E12" s="15">
        <f t="shared" ref="E12" si="0">2*(E10-(5*10^(E9-10)))/(1+(0.94*10^(E9-10)))*10^(6-E9)</f>
        <v>75.702603166824545</v>
      </c>
      <c r="F12" s="15">
        <v>88.319870336468995</v>
      </c>
      <c r="G12" s="15">
        <v>79.238959961102609</v>
      </c>
      <c r="H12" s="5"/>
    </row>
    <row r="13" spans="1:10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-1.9000000000000004</v>
      </c>
      <c r="E13" s="14">
        <f>+E9+0.5+VLOOKUP(E10,[2]LSI!$F$2:$G$25,2)+VLOOKUP(E11,[2]LSI!$H$2:$I$25,2)-12.1</f>
        <v>-2.2999999999999989</v>
      </c>
      <c r="F13" s="14">
        <v>-3.3000000000000007</v>
      </c>
      <c r="G13" s="14">
        <v>-4.0999999999999996</v>
      </c>
      <c r="H13" s="5"/>
    </row>
    <row r="14" spans="1:10">
      <c r="A14" s="4"/>
      <c r="B14" s="10" t="s">
        <v>10</v>
      </c>
      <c r="C14" s="10" t="s">
        <v>24</v>
      </c>
      <c r="D14" s="11">
        <v>0.57999999999999996</v>
      </c>
      <c r="E14" s="11">
        <v>0.62</v>
      </c>
      <c r="F14" s="11">
        <v>0.15</v>
      </c>
      <c r="G14" s="11">
        <v>0.1</v>
      </c>
      <c r="H14" s="5"/>
    </row>
    <row r="15" spans="1:10">
      <c r="A15" s="4"/>
      <c r="B15" s="10" t="s">
        <v>11</v>
      </c>
      <c r="C15" s="10" t="s">
        <v>24</v>
      </c>
      <c r="D15" s="11">
        <v>1.8</v>
      </c>
      <c r="E15" s="11">
        <v>1.8</v>
      </c>
      <c r="F15" s="11" t="s">
        <v>40</v>
      </c>
      <c r="G15" s="11" t="s">
        <v>40</v>
      </c>
      <c r="H15" s="5"/>
    </row>
    <row r="16" spans="1:10">
      <c r="A16" s="4"/>
      <c r="B16" s="10" t="s">
        <v>4</v>
      </c>
      <c r="C16" s="10" t="s">
        <v>24</v>
      </c>
      <c r="D16" s="11">
        <v>410</v>
      </c>
      <c r="E16" s="11">
        <v>410</v>
      </c>
      <c r="F16" s="11">
        <v>420</v>
      </c>
      <c r="G16" s="11">
        <v>450</v>
      </c>
      <c r="H16" s="5"/>
    </row>
    <row r="17" spans="1:11">
      <c r="A17" s="4"/>
      <c r="B17" s="10" t="s">
        <v>15</v>
      </c>
      <c r="C17" s="10" t="s">
        <v>24</v>
      </c>
      <c r="D17" s="11">
        <v>140</v>
      </c>
      <c r="E17" s="11">
        <v>145</v>
      </c>
      <c r="F17" s="11">
        <v>145</v>
      </c>
      <c r="G17" s="11">
        <v>195</v>
      </c>
      <c r="H17" s="5"/>
    </row>
    <row r="18" spans="1:11">
      <c r="A18" s="4"/>
      <c r="B18" s="10" t="s">
        <v>185</v>
      </c>
      <c r="C18" s="10" t="s">
        <v>186</v>
      </c>
      <c r="D18" s="14">
        <f t="shared" ref="D18:G18" si="1">D19/10</f>
        <v>58.1</v>
      </c>
      <c r="E18" s="14">
        <f t="shared" si="1"/>
        <v>58.4</v>
      </c>
      <c r="F18" s="14">
        <f t="shared" si="1"/>
        <v>59.5</v>
      </c>
      <c r="G18" s="14">
        <f t="shared" si="1"/>
        <v>63.3</v>
      </c>
      <c r="H18" s="5"/>
    </row>
    <row r="19" spans="1:11">
      <c r="A19" s="4"/>
      <c r="B19" s="10" t="s">
        <v>185</v>
      </c>
      <c r="C19" s="10" t="s">
        <v>187</v>
      </c>
      <c r="D19" s="15">
        <v>581</v>
      </c>
      <c r="E19" s="15">
        <v>584</v>
      </c>
      <c r="F19" s="15">
        <v>595</v>
      </c>
      <c r="G19" s="15">
        <v>633</v>
      </c>
      <c r="H19" s="5"/>
    </row>
    <row r="20" spans="1:11">
      <c r="A20" s="4"/>
      <c r="B20" s="10" t="s">
        <v>18</v>
      </c>
      <c r="C20" s="10" t="s">
        <v>25</v>
      </c>
      <c r="D20" s="14">
        <v>6.48</v>
      </c>
      <c r="E20" s="14">
        <v>6.99</v>
      </c>
      <c r="F20" s="14" t="s">
        <v>41</v>
      </c>
      <c r="G20" s="14" t="s">
        <v>41</v>
      </c>
      <c r="H20" s="5"/>
    </row>
    <row r="21" spans="1:11">
      <c r="A21" s="4"/>
      <c r="B21" s="10" t="s">
        <v>165</v>
      </c>
      <c r="C21" s="10" t="s">
        <v>166</v>
      </c>
      <c r="D21" s="11" t="s">
        <v>38</v>
      </c>
      <c r="E21" s="11" t="s">
        <v>38</v>
      </c>
      <c r="F21" s="11" t="s">
        <v>38</v>
      </c>
      <c r="G21" s="11" t="s">
        <v>38</v>
      </c>
      <c r="H21" s="5"/>
    </row>
    <row r="22" spans="1:11">
      <c r="A22" s="4"/>
      <c r="B22" s="10" t="s">
        <v>19</v>
      </c>
      <c r="C22" s="10" t="s">
        <v>55</v>
      </c>
      <c r="D22" s="14">
        <v>89.2</v>
      </c>
      <c r="E22" s="14">
        <v>89.8</v>
      </c>
      <c r="F22" s="14">
        <v>70.5</v>
      </c>
      <c r="G22" s="14">
        <v>95.8</v>
      </c>
      <c r="H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196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J3" sqref="J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43515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185</v>
      </c>
      <c r="C25" s="10" t="s">
        <v>186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185</v>
      </c>
      <c r="C26" s="10" t="s">
        <v>187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199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196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D33:J36 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A16" sqref="A16:XFD1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43515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43515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43515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0FF5DD4-E81D-4940-81A6-A54803D4D5C7}"/>
</file>

<file path=customXml/itemProps2.xml><?xml version="1.0" encoding="utf-8"?>
<ds:datastoreItem xmlns:ds="http://schemas.openxmlformats.org/officeDocument/2006/customXml" ds:itemID="{0173891E-70E5-450F-9EB0-84A2610AF68F}"/>
</file>

<file path=customXml/itemProps3.xml><?xml version="1.0" encoding="utf-8"?>
<ds:datastoreItem xmlns:ds="http://schemas.openxmlformats.org/officeDocument/2006/customXml" ds:itemID="{61A9FA84-5036-408A-AEA6-E1B1317E11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2019-02-18T19:19:27Z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</Properties>
</file>