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593E11DC-8A1F-4341-8ABD-2885EBE30BAE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E25" i="1"/>
  <c r="E26" i="1"/>
  <c r="J25" i="1"/>
  <c r="J26" i="1"/>
  <c r="D25" i="4"/>
  <c r="D24" i="4"/>
  <c r="I26" i="1"/>
  <c r="I25" i="1"/>
  <c r="F26" i="1"/>
  <c r="F25" i="1"/>
  <c r="H26" i="1"/>
  <c r="H25" i="1"/>
  <c r="D25" i="1"/>
  <c r="D26" i="1"/>
  <c r="G25" i="1"/>
  <c r="G26" i="1"/>
</calcChain>
</file>

<file path=xl/sharedStrings.xml><?xml version="1.0" encoding="utf-8"?>
<sst xmlns="http://schemas.openxmlformats.org/spreadsheetml/2006/main" count="1127" uniqueCount="209">
  <si>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</si>
  <si>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</si>
  <si>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</si>
  <si>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</si>
  <si>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</si>
  <si>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</si>
  <si>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</si>
  <si>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</si>
  <si>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</si>
  <si>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</si>
  <si>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</si>
  <si>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</si>
  <si>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</si>
  <si>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</si>
  <si>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</si>
  <si>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</si>
  <si>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</si>
  <si>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</si>
  <si>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</si>
  <si>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</si>
  <si>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</si>
  <si>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</si>
  <si>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</si>
  <si>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</si>
  <si>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</si>
  <si>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</si>
  <si>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</si>
  <si>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</si>
  <si>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</si>
  <si>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</si>
  <si>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</si>
  <si>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</si>
  <si>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</si>
  <si>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</si>
  <si>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</si>
  <si>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</si>
  <si>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</si>
  <si>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</si>
  <si>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</si>
  <si>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</si>
  <si>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</si>
  <si>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</si>
  <si>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</si>
  <si>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</si>
  <si>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</si>
  <si>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</si>
  <si>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</si>
  <si>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</si>
  <si>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</si>
  <si>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</si>
  <si>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</si>
  <si>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</si>
  <si>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</si>
  <si>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</si>
  <si>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</si>
  <si>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</si>
  <si>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</si>
  <si>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</si>
  <si>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</si>
  <si>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</si>
  <si>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</si>
  <si>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</si>
  <si>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</si>
  <si>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</si>
  <si>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</si>
  <si>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</si>
  <si>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</si>
  <si>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</si>
  <si>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</si>
  <si>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</si>
  <si>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</si>
  <si>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</si>
  <si>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</si>
  <si>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</si>
  <si>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</si>
  <si>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</si>
  <si>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</si>
  <si>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</si>
  <si>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</si>
  <si>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</si>
  <si>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</si>
  <si>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</si>
  <si>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</si>
  <si>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</si>
  <si>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</si>
  <si>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</si>
  <si>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</si>
  <si>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</si>
  <si>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</si>
  <si>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</si>
  <si>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</si>
  <si>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</si>
  <si>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</si>
  <si>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</si>
  <si>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</si>
  <si>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</si>
  <si>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</si>
  <si>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</si>
  <si>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</si>
  <si>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</si>
  <si>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</si>
  <si>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</si>
  <si>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</si>
  <si>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</si>
  <si>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</si>
  <si>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</si>
  <si>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</si>
  <si>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</si>
  <si>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</si>
  <si>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</si>
  <si>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</si>
  <si>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</si>
  <si>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</si>
  <si>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</si>
  <si>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</si>
  <si>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</si>
  <si>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</si>
  <si>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</si>
  <si>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</si>
  <si>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</si>
  <si>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</si>
  <si>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</si>
  <si>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</si>
  <si>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</si>
  <si>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</si>
  <si>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</si>
  <si>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</si>
  <si>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</si>
  <si>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</si>
  <si>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</si>
  <si>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</si>
  <si>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</si>
  <si>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</si>
  <si>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</si>
  <si>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</si>
  <si>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</si>
  <si>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</si>
  <si>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</si>
  <si>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</si>
  <si>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</si>
  <si>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</si>
  <si>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</si>
  <si>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</si>
  <si>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</si>
  <si>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</si>
  <si>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</si>
  <si>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</si>
  <si>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</si>
  <si>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</si>
  <si>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</si>
  <si>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</si>
  <si>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</si>
  <si>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</si>
  <si>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</si>
  <si>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</si>
  <si>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</si>
  <si>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</si>
  <si>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</si>
  <si>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</si>
  <si>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</si>
  <si>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</si>
  <si>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</si>
  <si>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</si>
  <si>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</si>
  <si>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</si>
  <si>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</si>
  <si>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</si>
  <si>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</si>
  <si>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</si>
  <si>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</si>
  <si>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</si>
  <si>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</si>
  <si>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</si>
  <si>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</si>
  <si>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</si>
  <si>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</si>
  <si>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</si>
  <si>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</si>
  <si>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</si>
  <si>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</si>
  <si>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</si>
  <si>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</si>
  <si>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</si>
  <si>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</si>
  <si>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</si>
  <si>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</si>
  <si>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</si>
  <si>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</si>
  <si>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</si>
  <si>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</si>
  <si>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</si>
  <si>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</si>
  <si>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</si>
  <si>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</si>
  <si>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</si>
  <si>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</si>
  <si>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</si>
  <si>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</si>
  <si>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</si>
  <si>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</si>
  <si>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</si>
  <si>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</si>
  <si>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</si>
  <si>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CLYNE &amp; BENNIE PLUMBING</t>
  </si>
  <si>
    <t>GREG DAVIES</t>
  </si>
  <si>
    <t>20190221SRT01</t>
  </si>
  <si>
    <t xml:space="preserve">The sample was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</si>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</sst>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I10" sqref="I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43517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6.8</v>
      </c>
      <c r="F9" s="14">
        <v>7.2</v>
      </c>
      <c r="G9" s="14">
        <v>6.4</v>
      </c>
      <c r="H9" s="5"/>
    </row>
    <row r="10" spans="1:10">
      <c r="A10" s="4"/>
      <c r="B10" s="10" t="s">
        <v>5</v>
      </c>
      <c r="C10" s="10" t="s">
        <v>52</v>
      </c>
      <c r="D10" s="11">
        <v>130</v>
      </c>
      <c r="E10" s="11">
        <v>130</v>
      </c>
      <c r="F10" s="11">
        <v>140</v>
      </c>
      <c r="G10" s="11">
        <v>40</v>
      </c>
      <c r="H10" s="5"/>
    </row>
    <row r="11" spans="1:10">
      <c r="A11" s="4"/>
      <c r="B11" s="10" t="s">
        <v>6</v>
      </c>
      <c r="C11" s="10" t="s">
        <v>52</v>
      </c>
      <c r="D11" s="11">
        <v>95</v>
      </c>
      <c r="E11" s="11">
        <v>100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41.181798083506855</v>
      </c>
      <c r="E12" s="15">
        <f t="shared" ref="E12" si="0">2*(E10-(5*10^(E9-10)))/(1+(0.94*10^(E9-10)))*10^(6-E9)</f>
        <v>41.181798083506855</v>
      </c>
      <c r="F12" s="15">
        <v>17.63952628622388</v>
      </c>
      <c r="G12" s="15">
        <v>31.840055655524466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-1.1999999999999993</v>
      </c>
      <c r="E13" s="14">
        <f>+E9+0.5+VLOOKUP(E10,[2]LSI!$F$2:$G$25,2)+VLOOKUP(E11,[2]LSI!$H$2:$I$25,2)-12.1</f>
        <v>-1.0999999999999996</v>
      </c>
      <c r="F13" s="14">
        <v>-2</v>
      </c>
      <c r="G13" s="14">
        <v>-3.4000000000000004</v>
      </c>
      <c r="H13" s="5"/>
    </row>
    <row r="14" spans="1:10">
      <c r="A14" s="4"/>
      <c r="B14" s="10" t="s">
        <v>10</v>
      </c>
      <c r="C14" s="10" t="s">
        <v>24</v>
      </c>
      <c r="D14" s="11">
        <v>3.25</v>
      </c>
      <c r="E14" s="11">
        <v>1.02</v>
      </c>
      <c r="F14" s="11">
        <v>1.46</v>
      </c>
      <c r="G14" s="11">
        <v>0.02</v>
      </c>
      <c r="H14" s="5"/>
    </row>
    <row r="15" spans="1:10">
      <c r="A15" s="4"/>
      <c r="B15" s="10" t="s">
        <v>11</v>
      </c>
      <c r="C15" s="10" t="s">
        <v>24</v>
      </c>
      <c r="D15" s="11">
        <v>1.2</v>
      </c>
      <c r="E15" s="11">
        <v>0.03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300</v>
      </c>
      <c r="E16" s="11">
        <v>300</v>
      </c>
      <c r="F16" s="11">
        <v>300</v>
      </c>
      <c r="G16" s="11">
        <v>360</v>
      </c>
      <c r="H16" s="5"/>
    </row>
    <row r="17" spans="1:11">
      <c r="A17" s="4"/>
      <c r="B17" s="10" t="s">
        <v>15</v>
      </c>
      <c r="C17" s="10" t="s">
        <v>24</v>
      </c>
      <c r="D17" s="11">
        <v>53</v>
      </c>
      <c r="E17" s="11">
        <v>51</v>
      </c>
      <c r="F17" s="11">
        <v>46</v>
      </c>
      <c r="G17" s="11">
        <v>165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41.6</v>
      </c>
      <c r="E18" s="14">
        <f t="shared" si="1"/>
        <v>41.6</v>
      </c>
      <c r="F18" s="14">
        <f t="shared" si="1"/>
        <v>41.5</v>
      </c>
      <c r="G18" s="14">
        <f t="shared" si="1"/>
        <v>50.7</v>
      </c>
      <c r="H18" s="5"/>
    </row>
    <row r="19" spans="1:11">
      <c r="A19" s="4"/>
      <c r="B19" s="10" t="s">
        <v>185</v>
      </c>
      <c r="C19" s="10" t="s">
        <v>187</v>
      </c>
      <c r="D19" s="15">
        <v>416</v>
      </c>
      <c r="E19" s="15">
        <v>416</v>
      </c>
      <c r="F19" s="15">
        <v>415</v>
      </c>
      <c r="G19" s="15">
        <v>507</v>
      </c>
      <c r="H19" s="5"/>
    </row>
    <row r="20" spans="1:11">
      <c r="A20" s="4"/>
      <c r="B20" s="10" t="s">
        <v>18</v>
      </c>
      <c r="C20" s="10" t="s">
        <v>25</v>
      </c>
      <c r="D20" s="14">
        <v>23.06</v>
      </c>
      <c r="E20" s="14">
        <v>9.24</v>
      </c>
      <c r="F20" s="14">
        <v>10.56</v>
      </c>
      <c r="G20" s="14">
        <v>0.56000000000000005</v>
      </c>
      <c r="H20" s="5"/>
    </row>
    <row r="21" spans="1:11">
      <c r="A21" s="4"/>
      <c r="B21" s="10" t="s">
        <v>165</v>
      </c>
      <c r="C21" s="10" t="s">
        <v>166</v>
      </c>
      <c r="D21" s="11">
        <v>5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81.099999999999994</v>
      </c>
      <c r="E22" s="14">
        <v>92.4</v>
      </c>
      <c r="F22" s="14">
        <v>69</v>
      </c>
      <c r="G22" s="14">
        <v>93.3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43521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43521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18D517-C129-48E4-85B9-0452AE101436}"/>
</file>

<file path=customXml/itemProps2.xml><?xml version="1.0" encoding="utf-8"?>
<ds:datastoreItem xmlns:ds="http://schemas.openxmlformats.org/officeDocument/2006/customXml" ds:itemID="{C05E2182-8A69-440D-B618-221392BCBA77}"/>
</file>

<file path=customXml/itemProps3.xml><?xml version="1.0" encoding="utf-8"?>
<ds:datastoreItem xmlns:ds="http://schemas.openxmlformats.org/officeDocument/2006/customXml" ds:itemID="{D43200C0-F9FC-4093-B084-AF884579E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2019-02-24T20:33:32Z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