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52FCA015-81AD-4CEE-A5A1-1325887E62C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4" i="4"/>
  <c r="D25" i="4"/>
  <c r="H26" i="1"/>
  <c r="H25" i="1"/>
  <c r="I26" i="1"/>
  <c r="I25" i="1"/>
  <c r="J25" i="1"/>
  <c r="J26" i="1"/>
  <c r="D26" i="1"/>
  <c r="D25" i="1"/>
  <c r="F25" i="1"/>
  <c r="F26" i="1"/>
  <c r="G26" i="1"/>
  <c r="G25" i="1"/>
  <c r="E26" i="1"/>
  <c r="E25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<sst xmlns="http://schemas.openxmlformats.org/spreadsheetml/2006/main" count="1128" uniqueCount="208">
  <si>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</si>
  <si>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</si>
  <si>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</si>
  <si>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</si>
  <si>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</si>
  <si>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</si>
  <si>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</si>
  <si>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</si>
  <si>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</si>
  <si>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</si>
  <si>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</si>
  <si>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</si>
  <si>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</si>
  <si>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</si>
  <si>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</si>
  <si>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</si>
  <si>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</si>
  <si>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</si>
  <si>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</si>
  <si>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</si>
  <si>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</si>
  <si>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</si>
  <si>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</si>
  <si>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</si>
  <si>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</si>
  <si>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</si>
  <si>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</si>
  <si>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</si>
  <si>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</si>
  <si>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</si>
  <si>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</si>
  <si>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</si>
  <si>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</si>
  <si>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</si>
  <si>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</si>
  <si>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</si>
  <si>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</si>
  <si>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</si>
  <si>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</si>
  <si>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</si>
  <si>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</si>
  <si>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</si>
  <si>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</si>
  <si>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</si>
  <si>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</si>
  <si>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</si>
  <si>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</si>
  <si>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</si>
  <si>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</si>
  <si>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</si>
  <si>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</si>
  <si>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</si>
  <si>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</si>
  <si>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</si>
  <si>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</si>
  <si>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</si>
  <si>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</si>
  <si>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</si>
  <si>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</si>
  <si>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</si>
  <si>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</si>
  <si>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</si>
  <si>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</si>
  <si>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</si>
  <si>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</si>
  <si>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</si>
  <si>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</si>
  <si>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</si>
  <si>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</si>
  <si>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</si>
  <si>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</si>
  <si>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</si>
  <si>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</si>
  <si>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</si>
  <si>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</si>
  <si>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</si>
  <si>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</si>
  <si>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</si>
  <si>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</si>
  <si>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</si>
  <si>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</si>
  <si>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</si>
  <si>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</si>
  <si>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</si>
  <si>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</si>
  <si>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</si>
  <si>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</si>
  <si>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</si>
  <si>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</si>
  <si>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</si>
  <si>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</si>
  <si>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</si>
  <si>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</si>
  <si>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</si>
  <si>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</si>
  <si>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</si>
  <si>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</si>
  <si>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</si>
  <si>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</si>
  <si>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</si>
  <si>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</si>
  <si>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</si>
  <si>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</si>
  <si>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</si>
  <si>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</si>
  <si>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</si>
  <si>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</si>
  <si>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</si>
  <si>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</si>
  <si>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</si>
  <si>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</si>
  <si>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</si>
  <si>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</si>
  <si>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</si>
  <si>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</si>
  <si>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</si>
  <si>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</si>
  <si>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</si>
  <si>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</si>
  <si>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</si>
  <si>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</si>
  <si>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</si>
  <si>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</si>
  <si>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</si>
  <si>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</si>
  <si>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</si>
  <si>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</si>
  <si>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</si>
  <si>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</si>
  <si>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</si>
  <si>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</si>
  <si>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</si>
  <si>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</si>
  <si>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</si>
  <si>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</si>
  <si>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</si>
  <si>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</si>
  <si>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</si>
  <si>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</si>
  <si>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</si>
  <si>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</si>
  <si>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</si>
  <si>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</si>
  <si>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</si>
  <si>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</si>
  <si>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</si>
  <si>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</si>
  <si>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</si>
  <si>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</si>
  <si>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</si>
  <si>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</si>
  <si>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</si>
  <si>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</si>
  <si>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</si>
  <si>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</si>
  <si>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</si>
  <si>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</si>
  <si>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</si>
  <si>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</si>
  <si>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</si>
  <si>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</si>
  <si>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</si>
  <si>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</si>
  <si>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</si>
  <si>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</si>
  <si>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</si>
  <si>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</si>
  <si>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</si>
  <si>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</si>
  <si>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</si>
  <si>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</si>
  <si>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</si>
  <si>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</si>
  <si>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</si>
  <si>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</si>
  <si>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</si>
  <si>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</si>
  <si>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</si>
  <si>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</si>
  <si>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</si>
  <si>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</si>
  <si>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</si>
  <si>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</si>
  <si>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</si>
  <si>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</si>
  <si>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</si>
  <si>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</si>
  <si>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</si>
  <si>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</si>
  <si>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</si>
  <si>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</si>
  <si>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</si>
  <si>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</si>
  <si>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</si>
  <si>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</si>
  <si>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</si>
  <si>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</si>
  <si>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</si>
  <si>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</si>
  <si>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</si>
  <si>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</si>
  <si>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</si>
  <si>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</si>
  <si>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LAWN HEAT &amp; LEISURE LTD</t>
  </si>
  <si>
    <t>STEVE SLIPPER</t>
  </si>
  <si>
    <t>20190305SRT01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</si>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</sst>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H26" sqref="H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43529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6.9</v>
      </c>
      <c r="F9" s="14">
        <v>7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>
        <v>230</v>
      </c>
      <c r="E10" s="11">
        <v>225</v>
      </c>
      <c r="F10" s="11">
        <v>225</v>
      </c>
      <c r="G10" s="11">
        <v>65</v>
      </c>
      <c r="H10" s="5"/>
    </row>
    <row r="11" spans="1:10">
      <c r="A11" s="4"/>
      <c r="B11" s="10" t="s">
        <v>6</v>
      </c>
      <c r="C11" s="10" t="s">
        <v>52</v>
      </c>
      <c r="D11" s="11">
        <v>170</v>
      </c>
      <c r="E11" s="11">
        <v>145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91.737847320925752</v>
      </c>
      <c r="E12" s="15">
        <f t="shared" ref="E12" si="0">2*(E10-(5*10^(E9-10)))/(1+(0.94*10^(E9-10)))*10^(6-E9)</f>
        <v>56.608375837362928</v>
      </c>
      <c r="F12" s="15">
        <v>44.95674066377606</v>
      </c>
      <c r="G12" s="15">
        <v>82.011236751646763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-0.79999999999999893</v>
      </c>
      <c r="E13" s="14">
        <f>+E9+0.5+VLOOKUP(E10,[2]LSI!$F$2:$G$25,2)+VLOOKUP(E11,[2]LSI!$H$2:$I$25,2)-12.1</f>
        <v>-0.69999999999999929</v>
      </c>
      <c r="F13" s="14">
        <v>-2</v>
      </c>
      <c r="G13" s="14">
        <v>-3.3000000000000007</v>
      </c>
      <c r="H13" s="5"/>
    </row>
    <row r="14" spans="1:10">
      <c r="A14" s="4"/>
      <c r="B14" s="10" t="s">
        <v>10</v>
      </c>
      <c r="C14" s="10" t="s">
        <v>24</v>
      </c>
      <c r="D14" s="11">
        <v>4.25</v>
      </c>
      <c r="E14" s="11">
        <v>5.9</v>
      </c>
      <c r="F14" s="11">
        <v>1.1599999999999999</v>
      </c>
      <c r="G14" s="11">
        <v>0.49</v>
      </c>
      <c r="H14" s="5"/>
    </row>
    <row r="15" spans="1:10">
      <c r="A15" s="4"/>
      <c r="B15" s="10" t="s">
        <v>11</v>
      </c>
      <c r="C15" s="10" t="s">
        <v>24</v>
      </c>
      <c r="D15" s="11">
        <v>0.04</v>
      </c>
      <c r="E15" s="11">
        <v>0.06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380</v>
      </c>
      <c r="E16" s="11">
        <v>380</v>
      </c>
      <c r="F16" s="11">
        <v>380</v>
      </c>
      <c r="G16" s="11">
        <v>470</v>
      </c>
      <c r="H16" s="5"/>
    </row>
    <row r="17" spans="1:11">
      <c r="A17" s="4"/>
      <c r="B17" s="10" t="s">
        <v>15</v>
      </c>
      <c r="C17" s="10" t="s">
        <v>24</v>
      </c>
      <c r="D17" s="11">
        <v>15</v>
      </c>
      <c r="E17" s="11">
        <v>10</v>
      </c>
      <c r="F17" s="11">
        <v>24</v>
      </c>
      <c r="G17" s="11">
        <v>170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52.8</v>
      </c>
      <c r="E18" s="14">
        <f t="shared" si="1"/>
        <v>52.9</v>
      </c>
      <c r="F18" s="14">
        <f t="shared" si="1"/>
        <v>53.7</v>
      </c>
      <c r="G18" s="14">
        <f t="shared" si="1"/>
        <v>65.5</v>
      </c>
      <c r="H18" s="5"/>
    </row>
    <row r="19" spans="1:11">
      <c r="A19" s="4"/>
      <c r="B19" s="10" t="s">
        <v>185</v>
      </c>
      <c r="C19" s="10" t="s">
        <v>187</v>
      </c>
      <c r="D19" s="15">
        <v>528</v>
      </c>
      <c r="E19" s="15">
        <v>529</v>
      </c>
      <c r="F19" s="15">
        <v>537</v>
      </c>
      <c r="G19" s="15">
        <v>655</v>
      </c>
      <c r="H19" s="5"/>
    </row>
    <row r="20" spans="1:11">
      <c r="A20" s="4"/>
      <c r="B20" s="10" t="s">
        <v>18</v>
      </c>
      <c r="C20" s="10" t="s">
        <v>25</v>
      </c>
      <c r="D20" s="14">
        <v>64</v>
      </c>
      <c r="E20" s="14">
        <v>62</v>
      </c>
      <c r="F20" s="14">
        <v>5.42</v>
      </c>
      <c r="G20" s="14">
        <v>3.07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76.3</v>
      </c>
      <c r="E22" s="14">
        <v>73.400000000000006</v>
      </c>
      <c r="F22" s="14">
        <v>67.2</v>
      </c>
      <c r="G22" s="14">
        <v>86.9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C7CC51-B67A-47F5-9EE4-DBE666F61BFC}"/>
</file>

<file path=customXml/itemProps2.xml><?xml version="1.0" encoding="utf-8"?>
<ds:datastoreItem xmlns:ds="http://schemas.openxmlformats.org/officeDocument/2006/customXml" ds:itemID="{1289A9F8-3221-4949-B4C3-D78D75DFAF1E}"/>
</file>

<file path=customXml/itemProps3.xml><?xml version="1.0" encoding="utf-8"?>
<ds:datastoreItem xmlns:ds="http://schemas.openxmlformats.org/officeDocument/2006/customXml" ds:itemID="{596D090C-2C4F-4D6C-8117-EAC2261C8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2019-03-07T02:16:47Z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