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2524D987-1B30-4997-A98C-6153AE9F4066}" xr6:coauthVersionLast="36" xr6:coauthVersionMax="36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8" l="1"/>
  <c r="H13" i="18"/>
  <c r="E13" i="18" l="1"/>
  <c r="E12" i="18"/>
  <c r="J5" i="18"/>
  <c r="J1" i="18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8" l="1"/>
  <c r="F18" i="18"/>
  <c r="G18" i="18"/>
  <c r="H18" i="18"/>
  <c r="J19" i="9"/>
  <c r="J18" i="9"/>
  <c r="I25" i="1"/>
  <c r="I26" i="1"/>
  <c r="G26" i="1"/>
  <c r="G25" i="1"/>
  <c r="E18" i="9"/>
  <c r="E19" i="9"/>
  <c r="H18" i="9"/>
  <c r="H19" i="9"/>
  <c r="D18" i="9"/>
  <c r="D19" i="9"/>
  <c r="H25" i="1"/>
  <c r="H26" i="1"/>
  <c r="E25" i="1"/>
  <c r="E26" i="1"/>
  <c r="I19" i="9"/>
  <c r="I18" i="9"/>
  <c r="D25" i="4"/>
  <c r="D24" i="4"/>
  <c r="J25" i="1"/>
  <c r="J26" i="1"/>
  <c r="F18" i="9"/>
  <c r="F19" i="9"/>
  <c r="G18" i="9"/>
  <c r="G19" i="9"/>
  <c r="D25" i="1"/>
  <c r="D26" i="1"/>
  <c r="F25" i="1"/>
  <c r="F26" i="1"/>
</calcChain>
</file>

<file path=xl/sharedStrings.xml><?xml version="1.0" encoding="utf-8"?>
<sst xmlns="http://schemas.openxmlformats.org/spreadsheetml/2006/main" count="1215" uniqueCount="210">
  <si>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</si>
  <si>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</si>
  <si>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</si>
  <si>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</si>
  <si>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</si>
  <si>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</si>
  <si>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</si>
  <si>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</si>
  <si>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</si>
  <si>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</si>
  <si>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</si>
  <si>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</si>
  <si>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</si>
  <si>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</si>
  <si>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</si>
  <si>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</si>
  <si>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</si>
  <si>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</si>
  <si>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</si>
  <si>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</si>
  <si>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</si>
  <si>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</si>
  <si>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</si>
  <si>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</si>
  <si>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</si>
  <si>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</si>
  <si>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</si>
  <si>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</si>
  <si>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</si>
  <si>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</si>
  <si>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</si>
  <si>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</si>
  <si>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</si>
  <si>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</si>
  <si>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</si>
  <si>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</si>
  <si>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</si>
  <si>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</si>
  <si>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</si>
  <si>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</si>
  <si>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</si>
  <si>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</si>
  <si>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</si>
  <si>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</si>
  <si>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</si>
  <si>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</si>
  <si>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</si>
  <si>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</si>
  <si>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</si>
  <si>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</si>
  <si>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</si>
  <si>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</si>
  <si>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</si>
  <si>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</si>
  <si>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</si>
  <si>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</si>
  <si>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</si>
  <si>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</si>
  <si>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</si>
  <si>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</si>
  <si>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</si>
  <si>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</si>
  <si>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</si>
  <si>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</si>
  <si>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</si>
  <si>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</si>
  <si>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</si>
  <si>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</si>
  <si>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</si>
  <si>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</si>
  <si>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</si>
  <si>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</si>
  <si>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</si>
  <si>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</si>
  <si>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</si>
  <si>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</si>
  <si>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</si>
  <si>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</si>
  <si>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</si>
  <si>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</si>
  <si>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</si>
  <si>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</si>
  <si>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</si>
  <si>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</si>
  <si>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</si>
  <si>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</si>
  <si>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</si>
  <si>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</si>
  <si>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</si>
  <si>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</si>
  <si>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</si>
  <si>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</si>
  <si>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</si>
  <si>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</si>
  <si>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</si>
  <si>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</si>
  <si>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</si>
  <si>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</si>
  <si>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</si>
  <si>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</si>
  <si>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</si>
  <si>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</si>
  <si>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</si>
  <si>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</si>
  <si>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</si>
  <si>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</si>
  <si>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</si>
  <si>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</si>
  <si>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</si>
  <si>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</si>
  <si>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</si>
  <si>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</si>
  <si>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</si>
  <si>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</si>
  <si>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</si>
  <si>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</si>
  <si>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</si>
  <si>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</si>
  <si>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</si>
  <si>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</si>
  <si>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</si>
  <si>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</si>
  <si>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</si>
  <si>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</si>
  <si>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</si>
  <si>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</si>
  <si>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</si>
  <si>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</si>
  <si>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</si>
  <si>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</si>
  <si>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</si>
  <si>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</si>
  <si>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</si>
  <si>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</si>
  <si>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</si>
  <si>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</si>
  <si>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</si>
  <si>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</si>
  <si>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</si>
  <si>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</si>
  <si>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</si>
  <si>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</si>
  <si>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</si>
  <si>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</si>
  <si>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</si>
  <si>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</si>
  <si>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</si>
  <si>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</si>
  <si>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</si>
  <si>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</si>
  <si>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</si>
  <si>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</si>
  <si>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</si>
  <si>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</si>
  <si>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</si>
  <si>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</si>
  <si>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</si>
  <si>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</si>
  <si>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</si>
  <si>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</si>
  <si>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</si>
  <si>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</si>
  <si>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</si>
  <si>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</si>
  <si>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</si>
  <si>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</si>
  <si>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</si>
  <si>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</si>
  <si>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</si>
  <si>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</si>
  <si>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</si>
  <si>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</si>
  <si>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</si>
  <si>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</si>
  <si>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</si>
  <si>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</si>
  <si>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</si>
  <si>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</si>
  <si>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</si>
  <si>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</si>
  <si>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</si>
  <si>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</si>
  <si>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</si>
  <si>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</si>
  <si>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</si>
  <si>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</si>
  <si>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</si>
  <si>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</si>
  <si>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</si>
  <si>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</si>
  <si>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</si>
  <si>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</si>
  <si>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</si>
  <si>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</si>
  <si>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</si>
  <si>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</si>
  <si>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</si>
  <si>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</si>
  <si>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</si>
  <si>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</si>
  <si>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</si>
  <si>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</si>
  <si>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</si>
  <si>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</si>
  <si>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Raw Water</t>
  </si>
  <si>
    <t>BEN CAMERON</t>
  </si>
  <si>
    <t>PRE FILTRATION</t>
  </si>
  <si>
    <t>20190315SRT01</t>
  </si>
  <si>
    <t xml:space="preserve">The sample was slightly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</si>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</sst>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C6243-A6C0-4828-B1D2-EF373E01AE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4" zoomScale="130" zoomScaleNormal="110" zoomScalePageLayoutView="130" workbookViewId="0">
      <selection activeCell="H8" sqref="H8:J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3B5B-1ED6-4688-9589-29B80DC2DF1A}">
  <sheetPr>
    <pageSetUpPr fitToPage="1"/>
  </sheetPr>
  <dimension ref="A1:K121"/>
  <sheetViews>
    <sheetView tabSelected="1" view="pageLayout" topLeftCell="A16" zoomScale="130" zoomScaleNormal="110" zoomScalePageLayoutView="130" workbookViewId="0">
      <selection activeCell="J21" sqref="J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154</v>
      </c>
      <c r="J3" s="69" t="s">
        <v>207</v>
      </c>
    </row>
    <row r="4" spans="1:10" ht="15.75">
      <c r="B4" s="3" t="s">
        <v>206</v>
      </c>
      <c r="F4" s="8"/>
      <c r="G4" s="8"/>
      <c r="H4" s="9" t="s">
        <v>56</v>
      </c>
      <c r="J4" s="70">
        <v>43539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204</v>
      </c>
      <c r="F8" s="72" t="s">
        <v>22</v>
      </c>
      <c r="G8" s="72" t="s">
        <v>28</v>
      </c>
      <c r="H8" s="72" t="s">
        <v>162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6.1</v>
      </c>
      <c r="F9" s="14">
        <v>7.2</v>
      </c>
      <c r="G9" s="14">
        <v>6.3</v>
      </c>
      <c r="H9" s="14">
        <v>7.9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45</v>
      </c>
      <c r="F10" s="11">
        <v>25</v>
      </c>
      <c r="G10" s="11">
        <v>25</v>
      </c>
      <c r="H10" s="11">
        <v>30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25</v>
      </c>
      <c r="F11" s="11" t="s">
        <v>38</v>
      </c>
      <c r="G11" s="11" t="s">
        <v>38</v>
      </c>
      <c r="H11" s="11">
        <v>15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 t="shared" ref="E12:H12" si="0">2*(E10-(5*10^(E9-10)))/(1+(0.94*10^(E9-10)))*10^(6-E9)</f>
        <v>71.480082244539773</v>
      </c>
      <c r="F12" s="15">
        <v>3.1490952016263432</v>
      </c>
      <c r="G12" s="15">
        <v>25.053662750224699</v>
      </c>
      <c r="H12" s="15">
        <f t="shared" si="0"/>
        <v>0.74876445842196282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-2.9000000000000004</v>
      </c>
      <c r="F13" s="14">
        <v>-2.7000000000000011</v>
      </c>
      <c r="G13" s="14">
        <v>-3.5999999999999996</v>
      </c>
      <c r="H13" s="14">
        <f>+H9+0.5+VLOOKUP(H10,[2]LSI!$F$2:$G$25,2)+VLOOKUP(H11,[2]LSI!$H$2:$I$25,2)-12.1</f>
        <v>-1.6999999999999993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2.1</v>
      </c>
      <c r="F14" s="11">
        <v>1.8</v>
      </c>
      <c r="G14" s="11">
        <v>0.63</v>
      </c>
      <c r="H14" s="11">
        <v>1.8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0.4</v>
      </c>
      <c r="F15" s="11" t="s">
        <v>40</v>
      </c>
      <c r="G15" s="11" t="s">
        <v>40</v>
      </c>
      <c r="H15" s="11">
        <v>0.4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150</v>
      </c>
      <c r="G16" s="11">
        <v>220</v>
      </c>
      <c r="H16" s="11">
        <v>120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15</v>
      </c>
      <c r="F17" s="11">
        <v>52</v>
      </c>
      <c r="G17" s="11">
        <v>23</v>
      </c>
      <c r="H17" s="11">
        <v>13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14.4</v>
      </c>
      <c r="F18" s="14">
        <f t="shared" si="1"/>
        <v>21</v>
      </c>
      <c r="G18" s="14">
        <f t="shared" si="1"/>
        <v>30.6</v>
      </c>
      <c r="H18" s="14">
        <f t="shared" si="1"/>
        <v>16.899999999999999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144</v>
      </c>
      <c r="F19" s="15">
        <v>210</v>
      </c>
      <c r="G19" s="15">
        <v>306</v>
      </c>
      <c r="H19" s="15">
        <v>169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4.1399999999999997</v>
      </c>
      <c r="F20" s="14" t="s">
        <v>41</v>
      </c>
      <c r="G20" s="14" t="s">
        <v>41</v>
      </c>
      <c r="H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67.099999999999994</v>
      </c>
      <c r="F22" s="14">
        <v>65.3</v>
      </c>
      <c r="G22" s="14">
        <v>92.5</v>
      </c>
      <c r="H22" s="14">
        <v>69.7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9B8BC92-A93E-4274-916E-DD9B2E959412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518346-2CD4-4560-A1A9-4DBB46B4F901}">
          <x14:formula1>
            <xm:f>Data!$A$39:$A$47</xm:f>
          </x14:formula1>
          <xm:sqref>C5</xm:sqref>
        </x14:dataValidation>
        <x14:dataValidation type="list" allowBlank="1" showInputMessage="1" showErrorMessage="1" xr:uid="{9183B2BF-80D8-43E3-B405-F380C4E7ACB1}">
          <x14:formula1>
            <xm:f>'P:\AA - Team File\Analysis\2017\10 October\[R20171009CHM01 STEVE MILLER SERVICES LTD - MARSDEN.xlsx]Data'!#REF!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43542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43542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CA31C9-47AA-43CF-A98C-FFFB73B0F9E8}"/>
</file>

<file path=customXml/itemProps2.xml><?xml version="1.0" encoding="utf-8"?>
<ds:datastoreItem xmlns:ds="http://schemas.openxmlformats.org/officeDocument/2006/customXml" ds:itemID="{089622D3-DDD1-49BB-99CF-C26F90C91CC5}"/>
</file>

<file path=customXml/itemProps3.xml><?xml version="1.0" encoding="utf-8"?>
<ds:datastoreItem xmlns:ds="http://schemas.openxmlformats.org/officeDocument/2006/customXml" ds:itemID="{F71FDD66-8614-4415-94DE-1082108B4E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2019-03-18T03:36:40Z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