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4 April\"/>
    </mc:Choice>
  </mc:AlternateContent>
  <xr:revisionPtr revIDLastSave="0" documentId="13_ncr:1_{3086923D-659B-4372-8A27-907916368B75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9" l="1"/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F13" i="9" l="1"/>
  <c r="E13" i="9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/>
  <c r="G18" i="9"/>
  <c r="H18" i="9"/>
  <c r="D25" i="4" l="1"/>
  <c r="D24" i="4"/>
  <c r="E25" i="1"/>
  <c r="E26" i="1"/>
  <c r="G26" i="1"/>
  <c r="G25" i="1"/>
  <c r="D26" i="1"/>
  <c r="D25" i="1"/>
  <c r="J25" i="1"/>
  <c r="J26" i="1"/>
  <c r="H26" i="1"/>
  <c r="H25" i="1"/>
  <c r="I25" i="1"/>
  <c r="I26" i="1"/>
  <c r="F25" i="1"/>
  <c r="F26" i="1"/>
</calcChain>
</file>

<file path=xl/sharedStrings.xml><?xml version="1.0" encoding="utf-8"?>
<sst xmlns="http://schemas.openxmlformats.org/spreadsheetml/2006/main" count="1143" uniqueCount="207">
  <si>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</si>
  <si>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</si>
  <si>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</si>
  <si>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</si>
  <si>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</si>
  <si>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</si>
  <si>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</si>
  <si>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</si>
  <si>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</si>
  <si>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</si>
  <si>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</si>
  <si>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</si>
  <si>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</si>
  <si>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</si>
  <si>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</si>
  <si>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</si>
  <si>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</si>
  <si>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</si>
  <si>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</si>
  <si>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</si>
  <si>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</si>
  <si>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</si>
  <si>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</si>
  <si>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</si>
  <si>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</si>
  <si>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</si>
  <si>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</si>
  <si>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</si>
  <si>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</si>
  <si>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</si>
  <si>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</si>
  <si>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</si>
  <si>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</si>
  <si>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</si>
  <si>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</si>
  <si>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</si>
  <si>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</si>
  <si>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</si>
  <si>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</si>
  <si>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</si>
  <si>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</si>
  <si>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</si>
  <si>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</si>
  <si>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</si>
  <si>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</si>
  <si>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</si>
  <si>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</si>
  <si>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</si>
  <si>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</si>
  <si>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</si>
  <si>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</si>
  <si>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</si>
  <si>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</si>
  <si>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</si>
  <si>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</si>
  <si>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</si>
  <si>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</si>
  <si>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</si>
  <si>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</si>
  <si>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</si>
  <si>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</si>
  <si>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</si>
  <si>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</si>
  <si>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</si>
  <si>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</si>
  <si>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</si>
  <si>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</si>
  <si>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</si>
  <si>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</si>
  <si>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</si>
  <si>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</si>
  <si>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</si>
  <si>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</si>
  <si>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</si>
  <si>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</si>
  <si>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</si>
  <si>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</si>
  <si>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</si>
  <si>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</si>
  <si>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</si>
  <si>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</si>
  <si>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</si>
  <si>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</si>
  <si>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</si>
  <si>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</si>
  <si>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</si>
  <si>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</si>
  <si>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</si>
  <si>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</si>
  <si>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</si>
  <si>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</si>
  <si>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</si>
  <si>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</si>
  <si>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</si>
  <si>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</si>
  <si>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</si>
  <si>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</si>
  <si>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</si>
  <si>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</si>
  <si>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</si>
  <si>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</si>
  <si>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</si>
  <si>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</si>
  <si>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</si>
  <si>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</si>
  <si>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</si>
  <si>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</si>
  <si>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</si>
  <si>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</si>
  <si>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</si>
  <si>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</si>
  <si>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</si>
  <si>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</si>
  <si>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</si>
  <si>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</si>
  <si>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</si>
  <si>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</si>
  <si>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</si>
  <si>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</si>
  <si>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</si>
  <si>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</si>
  <si>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</si>
  <si>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</si>
  <si>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</si>
  <si>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</si>
  <si>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</si>
  <si>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</si>
  <si>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</si>
  <si>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</si>
  <si>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</si>
  <si>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</si>
  <si>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</si>
  <si>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</si>
  <si>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</si>
  <si>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</si>
  <si>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</si>
  <si>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</si>
  <si>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</si>
  <si>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</si>
  <si>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</si>
  <si>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</si>
  <si>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</si>
  <si>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</si>
  <si>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</si>
  <si>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</si>
  <si>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</si>
  <si>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</si>
  <si>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</si>
  <si>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</si>
  <si>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</si>
  <si>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</si>
  <si>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</si>
  <si>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</si>
  <si>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</si>
  <si>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</si>
  <si>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</si>
  <si>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</si>
  <si>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</si>
  <si>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</si>
  <si>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</si>
  <si>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</si>
  <si>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</si>
  <si>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</si>
  <si>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</si>
  <si>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</si>
  <si>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</si>
  <si>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</si>
  <si>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</si>
  <si>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</si>
  <si>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</si>
  <si>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</si>
  <si>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</si>
  <si>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</si>
  <si>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</si>
  <si>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</si>
  <si>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</si>
  <si>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</si>
  <si>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</si>
  <si>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</si>
  <si>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</si>
  <si>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</si>
  <si>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</si>
  <si>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</si>
  <si>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</si>
  <si>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</si>
  <si>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</si>
  <si>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</si>
  <si>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</si>
  <si>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</si>
  <si>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</si>
  <si>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</si>
  <si>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</si>
  <si>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</si>
  <si>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</si>
  <si>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</si>
  <si>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</si>
  <si>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</si>
  <si>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</si>
  <si>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</si>
  <si>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</si>
  <si>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</si>
  <si>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</si>
  <si>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</si>
  <si>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DALE KENNEDY</t>
  </si>
  <si>
    <t>20190401SRT02</t>
  </si>
  <si>
    <t xml:space="preserve">The sample was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</si>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</sst>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G42" sqref="G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43558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43558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43558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43558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16" zoomScale="130" zoomScaleNormal="110" zoomScalePageLayoutView="130" workbookViewId="0">
      <selection activeCell="F18" sqref="F1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F3" s="8"/>
      <c r="G3" s="8"/>
      <c r="H3" s="9" t="s">
        <v>154</v>
      </c>
      <c r="J3" s="69" t="s">
        <v>204</v>
      </c>
    </row>
    <row r="4" spans="1:10" ht="15.75">
      <c r="B4" s="3" t="s">
        <v>203</v>
      </c>
      <c r="F4" s="8"/>
      <c r="G4" s="8"/>
      <c r="H4" s="9" t="s">
        <v>56</v>
      </c>
      <c r="J4" s="70">
        <v>43556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43558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7.11</v>
      </c>
      <c r="F9" s="14">
        <v>6.9</v>
      </c>
      <c r="G9" s="14">
        <v>7.1</v>
      </c>
      <c r="H9" s="14">
        <v>6.8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135</v>
      </c>
      <c r="F10" s="11">
        <v>160</v>
      </c>
      <c r="G10" s="11">
        <v>165</v>
      </c>
      <c r="H10" s="11">
        <v>65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150</v>
      </c>
      <c r="F11" s="11">
        <v>140</v>
      </c>
      <c r="G11" s="11" t="s">
        <v>38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20.93232405531931</v>
      </c>
      <c r="F12" s="15">
        <f t="shared" ref="F12" si="0">2*(F10-(5*10^(F9-10)))/(1+(0.94*10^(F9-10)))*10^(6-F9)</f>
        <v>40.25455636655694</v>
      </c>
      <c r="G12" s="15">
        <v>26.180849593257317</v>
      </c>
      <c r="H12" s="15">
        <v>20.5903993381276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-0.58999999999999808</v>
      </c>
      <c r="F13" s="14">
        <f>+F9+0.5+VLOOKUP(F10,[2]LSI!$F$2:$G$25,2)+VLOOKUP(F11,[2]LSI!$H$2:$I$25,2)-12.1</f>
        <v>-0.79999999999999893</v>
      </c>
      <c r="G13" s="14">
        <v>-2</v>
      </c>
      <c r="H13" s="14">
        <v>-2.7000000000000011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9.1</v>
      </c>
      <c r="F14" s="11">
        <v>7.8</v>
      </c>
      <c r="G14" s="11">
        <v>0.28000000000000003</v>
      </c>
      <c r="H14" s="11">
        <v>0.11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0.01</v>
      </c>
      <c r="F15" s="11">
        <v>0.1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1070</v>
      </c>
      <c r="F16" s="11">
        <v>1040</v>
      </c>
      <c r="G16" s="11">
        <v>1040</v>
      </c>
      <c r="H16" s="11">
        <v>1070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375</v>
      </c>
      <c r="F17" s="11">
        <v>400</v>
      </c>
      <c r="G17" s="11">
        <v>350</v>
      </c>
      <c r="H17" s="11">
        <v>500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H18" si="1">E19/10</f>
        <v>150.6</v>
      </c>
      <c r="F18" s="14">
        <f t="shared" si="1"/>
        <v>146.69999999999999</v>
      </c>
      <c r="G18" s="14">
        <f t="shared" si="1"/>
        <v>147.19999999999999</v>
      </c>
      <c r="H18" s="14">
        <f t="shared" si="1"/>
        <v>151.30000000000001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1506</v>
      </c>
      <c r="F19" s="15">
        <v>1467</v>
      </c>
      <c r="G19" s="15">
        <v>1472</v>
      </c>
      <c r="H19" s="15">
        <v>1513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44.1</v>
      </c>
      <c r="F20" s="14">
        <v>106</v>
      </c>
      <c r="G20" s="14" t="s">
        <v>41</v>
      </c>
      <c r="H20" s="14" t="s">
        <v>41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30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65.8</v>
      </c>
      <c r="F22" s="14">
        <v>72.2</v>
      </c>
      <c r="G22" s="14">
        <v>86.2</v>
      </c>
      <c r="H22" s="14">
        <v>96.4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205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205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43558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43558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I13" sqref="I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43558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43558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43558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A910927-22DC-4DB6-9A82-DB087525E54F}"/>
</file>

<file path=customXml/itemProps2.xml><?xml version="1.0" encoding="utf-8"?>
<ds:datastoreItem xmlns:ds="http://schemas.openxmlformats.org/officeDocument/2006/customXml" ds:itemID="{56A7D311-126D-4315-9197-B866F18FD4DF}"/>
</file>

<file path=customXml/itemProps3.xml><?xml version="1.0" encoding="utf-8"?>
<ds:datastoreItem xmlns:ds="http://schemas.openxmlformats.org/officeDocument/2006/customXml" ds:itemID="{1C510F30-C06D-4B86-BC18-51403FA752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2019-04-03T02:10:52Z</cp:lastPrinted>
  <dcterms:created xsi:type="dcterms:W3CDTF">2017-07-10T05:27:40Z</dcterms:created>
  <dcterms:modified xsi:type="dcterms:W3CDTF">2019-04-03T02:12:32Z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