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4 April\"/>
    </mc:Choice>
  </mc:AlternateContent>
  <xr:revisionPtr revIDLastSave="0" documentId="13_ncr:1_{9FE55DD1-EF2A-4503-9A35-914AA2137CCE}" xr6:coauthVersionLast="36" xr6:coauthVersionMax="36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  <externalReference r:id="rId1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" i="10" l="1"/>
  <c r="G10" i="10"/>
  <c r="J5" i="17" l="1"/>
  <c r="J4" i="17"/>
  <c r="D24" i="17"/>
  <c r="D14" i="17"/>
  <c r="D13" i="17"/>
  <c r="D12" i="17"/>
  <c r="J15" i="1" l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E13" i="9" l="1"/>
  <c r="E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8" i="9" l="1"/>
  <c r="F18" i="9"/>
  <c r="G18" i="9"/>
  <c r="I26" i="1" l="1"/>
  <c r="I25" i="1"/>
  <c r="D25" i="1"/>
  <c r="D26" i="1"/>
  <c r="E25" i="1"/>
  <c r="E26" i="1"/>
  <c r="F25" i="1"/>
  <c r="F26" i="1"/>
  <c r="D24" i="4"/>
  <c r="D25" i="4"/>
  <c r="H26" i="1"/>
  <c r="H25" i="1"/>
  <c r="J25" i="1"/>
  <c r="J26" i="1"/>
  <c r="G26" i="1"/>
  <c r="G25" i="1"/>
</calcChain>
</file>

<file path=xl/sharedStrings.xml><?xml version="1.0" encoding="utf-8"?>
<sst xmlns="http://schemas.openxmlformats.org/spreadsheetml/2006/main" count="1138" uniqueCount="209">
  <si>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</si>
  <si>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</si>
  <si>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</si>
  <si>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</si>
  <si>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</si>
  <si>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</si>
  <si>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</si>
  <si>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</si>
  <si>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</si>
  <si>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</si>
  <si>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</si>
  <si>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</si>
  <si>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</si>
  <si>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</si>
  <si>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</si>
  <si>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</si>
  <si>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</si>
  <si>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</si>
  <si>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</si>
  <si>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</si>
  <si>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</si>
  <si>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</si>
  <si>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</si>
  <si>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</si>
  <si>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</si>
  <si>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</si>
  <si>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</si>
  <si>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</si>
  <si>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</si>
  <si>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</si>
  <si>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</si>
  <si>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</si>
  <si>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</si>
  <si>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</si>
  <si>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</si>
  <si>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</si>
  <si>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</si>
  <si>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</si>
  <si>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</si>
  <si>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</si>
  <si>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</si>
  <si>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</si>
  <si>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</si>
  <si>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</si>
  <si>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</si>
  <si>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</si>
  <si>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</si>
  <si>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</si>
  <si>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</si>
  <si>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</si>
  <si>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</si>
  <si>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</si>
  <si>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</si>
  <si>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</si>
  <si>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</si>
  <si>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</si>
  <si>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</si>
  <si>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</si>
  <si>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</si>
  <si>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</si>
  <si>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</si>
  <si>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</si>
  <si>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</si>
  <si>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</si>
  <si>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</si>
  <si>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</si>
  <si>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</si>
  <si>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</si>
  <si>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</si>
  <si>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</si>
  <si>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</si>
  <si>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</si>
  <si>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</si>
  <si>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</si>
  <si>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</si>
  <si>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</si>
  <si>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</si>
  <si>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</si>
  <si>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</si>
  <si>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</si>
  <si>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</si>
  <si>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</si>
  <si>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</si>
  <si>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</si>
  <si>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</si>
  <si>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</si>
  <si>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</si>
  <si>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</si>
  <si>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</si>
  <si>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</si>
  <si>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</si>
  <si>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</si>
  <si>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</si>
  <si>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</si>
  <si>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</si>
  <si>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</si>
  <si>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</si>
  <si>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</si>
  <si>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</si>
  <si>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</si>
  <si>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</si>
  <si>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</si>
  <si>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</si>
  <si>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</si>
  <si>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</si>
  <si>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</si>
  <si>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</si>
  <si>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</si>
  <si>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</si>
  <si>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</si>
  <si>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</si>
  <si>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</si>
  <si>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</si>
  <si>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</si>
  <si>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</si>
  <si>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</si>
  <si>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</si>
  <si>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</si>
  <si>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</si>
  <si>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</si>
  <si>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</si>
  <si>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</si>
  <si>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</si>
  <si>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</si>
  <si>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</si>
  <si>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</si>
  <si>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</si>
  <si>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</si>
  <si>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</si>
  <si>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</si>
  <si>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</si>
  <si>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</si>
  <si>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</si>
  <si>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</si>
  <si>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</si>
  <si>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</si>
  <si>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</si>
  <si>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</si>
  <si>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</si>
  <si>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</si>
  <si>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</si>
  <si>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</si>
  <si>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</si>
  <si>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</si>
  <si>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</si>
  <si>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</si>
  <si>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</si>
  <si>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</si>
  <si>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</si>
  <si>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</si>
  <si>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</si>
  <si>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</si>
  <si>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</si>
  <si>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</si>
  <si>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</si>
  <si>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</si>
  <si>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</si>
  <si>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</si>
  <si>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</si>
  <si>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</si>
  <si>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</si>
  <si>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</si>
  <si>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</si>
  <si>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</si>
  <si>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</si>
  <si>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</si>
  <si>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</si>
  <si>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</si>
  <si>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</si>
  <si>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</si>
  <si>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</si>
  <si>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</si>
  <si>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</si>
  <si>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</si>
  <si>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</si>
  <si>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</si>
  <si>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</si>
  <si>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</si>
  <si>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</si>
  <si>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</si>
  <si>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</si>
  <si>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</si>
  <si>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</si>
  <si>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</si>
  <si>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</si>
  <si>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</si>
  <si>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</si>
  <si>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</si>
  <si>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</si>
  <si>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</si>
  <si>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</si>
  <si>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</si>
  <si>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</si>
  <si>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</si>
  <si>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</si>
  <si>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</si>
  <si>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</si>
  <si>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</si>
  <si>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</si>
  <si>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</si>
  <si>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</si>
  <si>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</si>
  <si>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</si>
  <si>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 xml:space="preserve">M FARM </t>
  </si>
  <si>
    <t>PETER &amp; SUE</t>
  </si>
  <si>
    <t>20190405SRT02</t>
  </si>
  <si>
    <t>Raw Water</t>
  </si>
  <si>
    <t xml:space="preserve">The sample was slightly discoloured with no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</si>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</sst>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4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28</xdr:row>
      <xdr:rowOff>153865</xdr:rowOff>
    </xdr:from>
    <xdr:to>
      <xdr:col>1</xdr:col>
      <xdr:colOff>1033096</xdr:colOff>
      <xdr:row>30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02ECO02%20WARREN%20ELMORE%20-%20STUD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G42" sqref="G4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43563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43563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+D8+0.5+VLOOKUP(D9,[1]LSI!$F$2:$G$25,2)+VLOOKUP(D10,[1]LSI!$H$2:$I$25,2)-12.1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/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7" t="s">
        <v>131</v>
      </c>
      <c r="D37" s="97"/>
      <c r="E37" s="97"/>
      <c r="F37" s="97"/>
      <c r="G37" s="97"/>
      <c r="H37" s="97"/>
      <c r="I37" s="97"/>
      <c r="J37" s="97"/>
      <c r="K37" s="5"/>
    </row>
    <row r="38" spans="1:11">
      <c r="A38" s="4"/>
      <c r="B38" s="55" t="s">
        <v>24</v>
      </c>
      <c r="C38" s="98" t="s">
        <v>132</v>
      </c>
      <c r="D38" s="97"/>
      <c r="E38" s="97"/>
      <c r="F38" s="97"/>
      <c r="G38" s="97"/>
      <c r="H38" s="97"/>
      <c r="I38" s="97"/>
      <c r="J38" s="97"/>
      <c r="K38" s="5"/>
    </row>
    <row r="39" spans="1:11">
      <c r="A39" s="4"/>
      <c r="B39" s="55"/>
      <c r="C39" s="98"/>
      <c r="D39" s="97"/>
      <c r="E39" s="97"/>
      <c r="F39" s="97"/>
      <c r="G39" s="97"/>
      <c r="H39" s="97"/>
      <c r="I39" s="97"/>
      <c r="J39" s="97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</mergeCells>
  <conditionalFormatting sqref="G8:G29">
    <cfRule type="cellIs" dxfId="33" priority="9" operator="equal">
      <formula>"Above MAV"</formula>
    </cfRule>
    <cfRule type="cellIs" dxfId="32" priority="10" operator="equal">
      <formula>"ALERT"</formula>
    </cfRule>
  </conditionalFormatting>
  <conditionalFormatting sqref="F24">
    <cfRule type="cellIs" dxfId="31" priority="7" operator="equal">
      <formula>"Above MAV"</formula>
    </cfRule>
    <cfRule type="cellIs" dxfId="30" priority="8" operator="equal">
      <formula>"ALERT"</formula>
    </cfRule>
  </conditionalFormatting>
  <conditionalFormatting sqref="E24">
    <cfRule type="cellIs" dxfId="29" priority="5" operator="equal">
      <formula>"Above MAV"</formula>
    </cfRule>
    <cfRule type="cellIs" dxfId="28" priority="6" operator="equal">
      <formula>"ALERT"</formula>
    </cfRule>
  </conditionalFormatting>
  <conditionalFormatting sqref="E25">
    <cfRule type="cellIs" dxfId="27" priority="3" operator="equal">
      <formula>"Above MAV"</formula>
    </cfRule>
    <cfRule type="cellIs" dxfId="26" priority="4" operator="equal">
      <formula>"ALERT"</formula>
    </cfRule>
  </conditionalFormatting>
  <conditionalFormatting sqref="F25">
    <cfRule type="cellIs" dxfId="25" priority="1" operator="equal">
      <formula>"Above MAV"</formula>
    </cfRule>
    <cfRule type="cellIs" dxfId="24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43563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43563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9" t="s">
        <v>156</v>
      </c>
      <c r="I11" s="100"/>
      <c r="J11" s="101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9"/>
      <c r="I13" s="100"/>
      <c r="J13" s="101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9"/>
      <c r="I14" s="100"/>
      <c r="J14" s="101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9" t="s">
        <v>68</v>
      </c>
      <c r="I15" s="100"/>
      <c r="J15" s="101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9" t="s">
        <v>156</v>
      </c>
      <c r="I16" s="100"/>
      <c r="J16" s="101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9"/>
      <c r="I17" s="100"/>
      <c r="J17" s="101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9"/>
      <c r="I18" s="100"/>
      <c r="J18" s="101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7" t="s">
        <v>131</v>
      </c>
      <c r="D28" s="97"/>
      <c r="E28" s="97"/>
      <c r="F28" s="97"/>
      <c r="G28" s="97"/>
      <c r="H28" s="97"/>
      <c r="I28" s="97"/>
      <c r="J28" s="97"/>
      <c r="K28" s="5"/>
    </row>
    <row r="29" spans="1:11">
      <c r="A29" s="4"/>
      <c r="B29" s="55" t="s">
        <v>24</v>
      </c>
      <c r="C29" s="98" t="s">
        <v>132</v>
      </c>
      <c r="D29" s="97"/>
      <c r="E29" s="97"/>
      <c r="F29" s="97"/>
      <c r="G29" s="97"/>
      <c r="H29" s="97"/>
      <c r="I29" s="97"/>
      <c r="J29" s="97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G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G11:G12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18"/>
  <sheetViews>
    <sheetView tabSelected="1" view="pageLayout" zoomScale="130" zoomScaleNormal="110" zoomScalePageLayoutView="130" workbookViewId="0">
      <selection activeCell="H7" sqref="H7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'[2]R-ALL'!J1</f>
        <v>Rev3.0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205</v>
      </c>
    </row>
    <row r="4" spans="1:10" ht="15.75">
      <c r="B4" s="3" t="s">
        <v>204</v>
      </c>
      <c r="F4" s="8"/>
      <c r="G4" s="8"/>
      <c r="H4" s="9" t="s">
        <v>56</v>
      </c>
      <c r="J4" s="70">
        <v>43560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43563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8"/>
      <c r="E7" s="8">
        <v>1</v>
      </c>
      <c r="F7" s="8">
        <v>2</v>
      </c>
      <c r="G7" s="8">
        <v>3</v>
      </c>
      <c r="H7" s="8"/>
      <c r="I7" s="5"/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206</v>
      </c>
      <c r="F8" s="72" t="s">
        <v>22</v>
      </c>
      <c r="G8" s="72" t="s">
        <v>28</v>
      </c>
      <c r="H8" s="5"/>
    </row>
    <row r="9" spans="1:10">
      <c r="A9" s="4"/>
      <c r="B9" s="10" t="s">
        <v>3</v>
      </c>
      <c r="C9" s="11" t="s">
        <v>23</v>
      </c>
      <c r="D9" s="11" t="s">
        <v>64</v>
      </c>
      <c r="E9" s="14">
        <v>6.98</v>
      </c>
      <c r="F9" s="14">
        <v>6.75</v>
      </c>
      <c r="G9" s="14">
        <v>6.08</v>
      </c>
      <c r="H9" s="5"/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150</v>
      </c>
      <c r="F10" s="11">
        <v>135</v>
      </c>
      <c r="G10" s="11">
        <v>25</v>
      </c>
      <c r="H10" s="5"/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44</v>
      </c>
      <c r="F11" s="11" t="s">
        <v>38</v>
      </c>
      <c r="G11" s="11" t="s">
        <v>38</v>
      </c>
      <c r="H11" s="5"/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31.38468263065365</v>
      </c>
      <c r="F12" s="15">
        <v>47.987178008174041</v>
      </c>
      <c r="G12" s="15">
        <v>41.58248919923404</v>
      </c>
      <c r="H12" s="5"/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+E9+0.5+VLOOKUP(E10,[2]LSI!$F$2:$G$25,2)+VLOOKUP(E11,[2]LSI!$H$2:$I$25,2)-12.1</f>
        <v>-1.2199999999999989</v>
      </c>
      <c r="F13" s="14">
        <v>-2.4500000000000011</v>
      </c>
      <c r="G13" s="14">
        <v>-3.8200000000000003</v>
      </c>
      <c r="H13" s="5"/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5.7</v>
      </c>
      <c r="F14" s="11">
        <v>0.28000000000000003</v>
      </c>
      <c r="G14" s="11">
        <v>0.1</v>
      </c>
      <c r="H14" s="5"/>
    </row>
    <row r="15" spans="1:10">
      <c r="A15" s="4"/>
      <c r="B15" s="10" t="s">
        <v>11</v>
      </c>
      <c r="C15" s="10" t="s">
        <v>24</v>
      </c>
      <c r="D15" s="11" t="s">
        <v>67</v>
      </c>
      <c r="E15" s="11">
        <v>0.44</v>
      </c>
      <c r="F15" s="11" t="s">
        <v>40</v>
      </c>
      <c r="G15" s="11" t="s">
        <v>40</v>
      </c>
      <c r="H15" s="5"/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226</v>
      </c>
      <c r="F16" s="11">
        <v>235</v>
      </c>
      <c r="G16" s="11">
        <v>291</v>
      </c>
      <c r="H16" s="5"/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11</v>
      </c>
      <c r="F17" s="11">
        <v>11</v>
      </c>
      <c r="G17" s="11">
        <v>105</v>
      </c>
      <c r="H17" s="5"/>
    </row>
    <row r="18" spans="1:11">
      <c r="A18" s="4"/>
      <c r="B18" s="10" t="s">
        <v>185</v>
      </c>
      <c r="C18" s="10" t="s">
        <v>186</v>
      </c>
      <c r="D18" s="11" t="s">
        <v>23</v>
      </c>
      <c r="E18" s="14">
        <f t="shared" ref="E18:G18" si="0">E19/10</f>
        <v>31.8</v>
      </c>
      <c r="F18" s="14">
        <f t="shared" si="0"/>
        <v>33.1</v>
      </c>
      <c r="G18" s="14">
        <f t="shared" si="0"/>
        <v>41</v>
      </c>
      <c r="H18" s="5"/>
    </row>
    <row r="19" spans="1:11">
      <c r="A19" s="4"/>
      <c r="B19" s="10" t="s">
        <v>185</v>
      </c>
      <c r="C19" s="10" t="s">
        <v>187</v>
      </c>
      <c r="D19" s="11" t="s">
        <v>23</v>
      </c>
      <c r="E19" s="15">
        <v>318</v>
      </c>
      <c r="F19" s="15">
        <v>331</v>
      </c>
      <c r="G19" s="15">
        <v>410</v>
      </c>
      <c r="H19" s="5"/>
    </row>
    <row r="20" spans="1:11">
      <c r="A20" s="4"/>
      <c r="B20" s="10" t="s">
        <v>18</v>
      </c>
      <c r="C20" s="10" t="s">
        <v>25</v>
      </c>
      <c r="D20" s="11" t="s">
        <v>71</v>
      </c>
      <c r="E20" s="14">
        <v>3.37</v>
      </c>
      <c r="F20" s="14">
        <v>0.19</v>
      </c>
      <c r="G20" s="14">
        <v>1.37</v>
      </c>
      <c r="H20" s="5"/>
    </row>
    <row r="21" spans="1:11">
      <c r="A21" s="4"/>
      <c r="B21" s="10" t="s">
        <v>165</v>
      </c>
      <c r="C21" s="10" t="s">
        <v>166</v>
      </c>
      <c r="D21" s="11" t="s">
        <v>23</v>
      </c>
      <c r="E21" s="11">
        <v>160</v>
      </c>
      <c r="F21" s="11" t="s">
        <v>38</v>
      </c>
      <c r="G21" s="11" t="s">
        <v>38</v>
      </c>
      <c r="H21" s="5"/>
    </row>
    <row r="22" spans="1:11">
      <c r="A22" s="4"/>
      <c r="B22" s="10" t="s">
        <v>19</v>
      </c>
      <c r="C22" s="10" t="s">
        <v>55</v>
      </c>
      <c r="D22" s="11" t="s">
        <v>23</v>
      </c>
      <c r="E22" s="14">
        <v>27.7</v>
      </c>
      <c r="F22" s="14">
        <v>64.400000000000006</v>
      </c>
      <c r="G22" s="14">
        <v>96.1</v>
      </c>
      <c r="H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207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208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208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55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 t="s">
        <v>199</v>
      </c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152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 t="s">
        <v>196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conditionalFormatting sqref="D18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19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C7:D7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zoomScale="130" zoomScaleNormal="110" zoomScalePageLayoutView="130" workbookViewId="0">
      <selection activeCell="J3" sqref="J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'[3]R-ALL'!J1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43563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43563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162</v>
      </c>
      <c r="I8" s="72" t="s">
        <v>163</v>
      </c>
      <c r="J8" s="72" t="s">
        <v>164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+D9+0.5+VLOOKUP(D10,[3]LSI!$F$2:$G$25,2)+VLOOKUP(D11,[3]LSI!$H$2:$I$25,2)-12.1</f>
        <v>#N/A</v>
      </c>
      <c r="E15" s="14" t="e">
        <f>+E9+0.5+VLOOKUP(E10,[3]LSI!$F$2:$G$25,2)+VLOOKUP(E11,[3]LSI!$H$2:$I$25,2)-12.1</f>
        <v>#N/A</v>
      </c>
      <c r="F15" s="14" t="e">
        <f>+F9+0.5+VLOOKUP(F10,[3]LSI!$F$2:$G$25,2)+VLOOKUP(F11,[3]LSI!$H$2:$I$25,2)-12.1</f>
        <v>#N/A</v>
      </c>
      <c r="G15" s="14" t="e">
        <f>+G9+0.5+VLOOKUP(G10,[3]LSI!$F$2:$G$25,2)+VLOOKUP(G11,[3]LSI!$H$2:$I$25,2)-12.1</f>
        <v>#N/A</v>
      </c>
      <c r="H15" s="14" t="e">
        <f>+H9+0.5+VLOOKUP(H10,[3]LSI!$F$2:$G$25,2)+VLOOKUP(H11,[3]LSI!$H$2:$I$25,2)-12.1</f>
        <v>#N/A</v>
      </c>
      <c r="I15" s="14" t="e">
        <f>+I9+0.5+VLOOKUP(I10,[3]LSI!$F$2:$G$25,2)+VLOOKUP(I11,[3]LSI!$H$2:$I$25,2)-12.1</f>
        <v>#N/A</v>
      </c>
      <c r="J15" s="14" t="e">
        <f>+J9+0.5+VLOOKUP(J10,[3]LSI!$F$2:$G$25,2)+VLOOKUP(J11,[3]LSI!$H$2:$I$25,2)-12.1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185</v>
      </c>
      <c r="C25" s="10" t="s">
        <v>186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185</v>
      </c>
      <c r="C26" s="10" t="s">
        <v>187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199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200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196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D33:J36 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I13" sqref="I1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43563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9"/>
      <c r="I8" s="100"/>
      <c r="J8" s="101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9"/>
      <c r="I9" s="100"/>
      <c r="J9" s="101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9"/>
      <c r="I10" s="100"/>
      <c r="J10" s="101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9"/>
      <c r="I11" s="100"/>
      <c r="J11" s="101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202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7" t="s">
        <v>131</v>
      </c>
      <c r="D21" s="97"/>
      <c r="E21" s="97"/>
      <c r="F21" s="97"/>
      <c r="G21" s="97"/>
      <c r="H21" s="97"/>
      <c r="I21" s="97"/>
      <c r="J21" s="97"/>
      <c r="K21" s="5"/>
    </row>
    <row r="22" spans="1:11">
      <c r="A22" s="4"/>
      <c r="B22" s="55"/>
      <c r="C22" s="98"/>
      <c r="D22" s="97"/>
      <c r="E22" s="97"/>
      <c r="F22" s="97"/>
      <c r="G22" s="97"/>
      <c r="H22" s="97"/>
      <c r="I22" s="97"/>
      <c r="J22" s="97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30" zoomScaleNormal="110" zoomScalePageLayoutView="130" workbookViewId="0">
      <selection activeCell="G35" sqref="G3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43563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43563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9" t="s">
        <v>198</v>
      </c>
      <c r="I29" s="100"/>
      <c r="J29" s="101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9" t="s">
        <v>156</v>
      </c>
      <c r="I30" s="100"/>
      <c r="J30" s="101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9"/>
      <c r="I31" s="100"/>
      <c r="J31" s="101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9"/>
      <c r="I32" s="100"/>
      <c r="J32" s="101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9"/>
      <c r="I33" s="100"/>
      <c r="J33" s="101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9"/>
      <c r="I34" s="100"/>
      <c r="J34" s="101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9"/>
      <c r="I35" s="100"/>
      <c r="J35" s="101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7" t="s">
        <v>131</v>
      </c>
      <c r="D46" s="97"/>
      <c r="E46" s="97"/>
      <c r="F46" s="97"/>
      <c r="G46" s="97"/>
      <c r="H46" s="97"/>
      <c r="I46" s="97"/>
      <c r="J46" s="97"/>
      <c r="K46" s="5"/>
    </row>
    <row r="47" spans="1:11">
      <c r="A47" s="4"/>
      <c r="B47" s="55" t="s">
        <v>24</v>
      </c>
      <c r="C47" s="98" t="s">
        <v>132</v>
      </c>
      <c r="D47" s="97"/>
      <c r="E47" s="97"/>
      <c r="F47" s="97"/>
      <c r="G47" s="97"/>
      <c r="H47" s="97"/>
      <c r="I47" s="97"/>
      <c r="J47" s="97"/>
      <c r="K47" s="5"/>
    </row>
    <row r="48" spans="1:11">
      <c r="A48" s="4"/>
      <c r="B48" s="55"/>
      <c r="C48" s="98"/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CE365D3-3FC8-41DC-9AAB-32538B90247A}"/>
</file>

<file path=customXml/itemProps2.xml><?xml version="1.0" encoding="utf-8"?>
<ds:datastoreItem xmlns:ds="http://schemas.openxmlformats.org/officeDocument/2006/customXml" ds:itemID="{51856B69-2837-46A5-A451-69E4093F073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2019-04-08T03:41:39Z</cp:lastPrinted>
  <dcterms:created xsi:type="dcterms:W3CDTF">2017-07-10T05:27:40Z</dcterms:created>
  <dcterms:modified xsi:type="dcterms:W3CDTF">2019-04-08T03:41:48Z</dcterms:modified>
</cp:coreProperties>
</file>