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4 April\"/>
    </mc:Choice>
  </mc:AlternateContent>
  <xr:revisionPtr revIDLastSave="0" documentId="13_ncr:1_{36F6D454-2EAD-4DED-80B1-7D04BA601E17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D15" i="1"/>
  <c r="F13" i="9"/>
  <c r="E13" i="9"/>
  <c r="D14" i="17"/>
  <c r="G11" i="10" l="1"/>
  <c r="G10" i="10"/>
  <c r="J5" i="17" l="1"/>
  <c r="J4" i="17"/>
  <c r="D24" i="17"/>
  <c r="D13" i="17"/>
  <c r="D12" i="17"/>
  <c r="J14" i="1" l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D24" i="4"/>
  <c r="D25" i="4"/>
  <c r="G25" i="1"/>
  <c r="G26" i="1"/>
  <c r="F26" i="1"/>
  <c r="F25" i="1"/>
  <c r="E26" i="1"/>
  <c r="E25" i="1"/>
  <c r="D25" i="1"/>
  <c r="D26" i="1"/>
  <c r="H25" i="1"/>
  <c r="H26" i="1"/>
  <c r="J25" i="1"/>
  <c r="J26" i="1"/>
  <c r="I26" i="1"/>
  <c r="I25" i="1"/>
</calcChain>
</file>

<file path=xl/sharedStrings.xml><?xml version="1.0" encoding="utf-8"?>
<sst xmlns="http://schemas.openxmlformats.org/spreadsheetml/2006/main" count="1145" uniqueCount="209">
  <si>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</si>
  <si>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</si>
  <si>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</si>
  <si>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</si>
  <si>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</si>
  <si>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</si>
  <si>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</si>
  <si>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</si>
  <si>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</si>
  <si>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</si>
  <si>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</si>
  <si>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</si>
  <si>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</si>
  <si>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</si>
  <si>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</si>
  <si>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</si>
  <si>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</si>
  <si>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</si>
  <si>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</si>
  <si>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</si>
  <si>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</si>
  <si>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</si>
  <si>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</si>
  <si>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</si>
  <si>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</si>
  <si>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</si>
  <si>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</si>
  <si>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</si>
  <si>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</si>
  <si>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</si>
  <si>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</si>
  <si>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</si>
  <si>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</si>
  <si>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</si>
  <si>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</si>
  <si>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</si>
  <si>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</si>
  <si>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</si>
  <si>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</si>
  <si>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</si>
  <si>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</si>
  <si>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</si>
  <si>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</si>
  <si>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</si>
  <si>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</si>
  <si>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</si>
  <si>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</si>
  <si>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</si>
  <si>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</si>
  <si>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</si>
  <si>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</si>
  <si>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</si>
  <si>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</si>
  <si>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</si>
  <si>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</si>
  <si>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</si>
  <si>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</si>
  <si>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</si>
  <si>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</si>
  <si>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</si>
  <si>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</si>
  <si>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</si>
  <si>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</si>
  <si>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</si>
  <si>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</si>
  <si>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</si>
  <si>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</si>
  <si>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</si>
  <si>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</si>
  <si>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</si>
  <si>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</si>
  <si>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</si>
  <si>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</si>
  <si>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</si>
  <si>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</si>
  <si>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</si>
  <si>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</si>
  <si>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</si>
  <si>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</si>
  <si>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</si>
  <si>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</si>
  <si>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</si>
  <si>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</si>
  <si>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</si>
  <si>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</si>
  <si>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</si>
  <si>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</si>
  <si>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</si>
  <si>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</si>
  <si>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</si>
  <si>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</si>
  <si>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</si>
  <si>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</si>
  <si>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</si>
  <si>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</si>
  <si>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</si>
  <si>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</si>
  <si>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</si>
  <si>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</si>
  <si>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</si>
  <si>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</si>
  <si>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</si>
  <si>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</si>
  <si>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</si>
  <si>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</si>
  <si>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</si>
  <si>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</si>
  <si>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</si>
  <si>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</si>
  <si>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</si>
  <si>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</si>
  <si>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</si>
  <si>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</si>
  <si>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</si>
  <si>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</si>
  <si>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</si>
  <si>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</si>
  <si>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</si>
  <si>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</si>
  <si>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</si>
  <si>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</si>
  <si>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</si>
  <si>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</si>
  <si>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</si>
  <si>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</si>
  <si>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</si>
  <si>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</si>
  <si>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</si>
  <si>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</si>
  <si>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</si>
  <si>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</si>
  <si>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</si>
  <si>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</si>
  <si>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</si>
  <si>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</si>
  <si>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</si>
  <si>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</si>
  <si>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</si>
  <si>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</si>
  <si>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</si>
  <si>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</si>
  <si>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</si>
  <si>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</si>
  <si>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</si>
  <si>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</si>
  <si>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</si>
  <si>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</si>
  <si>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</si>
  <si>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</si>
  <si>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</si>
  <si>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</si>
  <si>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</si>
  <si>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</si>
  <si>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</si>
  <si>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</si>
  <si>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</si>
  <si>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</si>
  <si>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</si>
  <si>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</si>
  <si>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</si>
  <si>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</si>
  <si>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</si>
  <si>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</si>
  <si>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</si>
  <si>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</si>
  <si>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</si>
  <si>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</si>
  <si>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</si>
  <si>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</si>
  <si>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</si>
  <si>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</si>
  <si>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</si>
  <si>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</si>
  <si>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</si>
  <si>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</si>
  <si>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</si>
  <si>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</si>
  <si>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</si>
  <si>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</si>
  <si>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</si>
  <si>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</si>
  <si>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</si>
  <si>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</si>
  <si>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</si>
  <si>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</si>
  <si>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</si>
  <si>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</si>
  <si>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</si>
  <si>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</si>
  <si>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</si>
  <si>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</si>
  <si>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</si>
  <si>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</si>
  <si>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</si>
  <si>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</si>
  <si>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</si>
  <si>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</si>
  <si>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</si>
  <si>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</si>
  <si>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</si>
  <si>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</si>
  <si>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</si>
  <si>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</si>
  <si>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MICHAEL TOWAREV</t>
  </si>
  <si>
    <t xml:space="preserve">PUMPS &amp; FILTERS </t>
  </si>
  <si>
    <t>20190424SRT01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</si>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</sst>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4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7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3" priority="9" operator="equal">
      <formula>"Above MAV"</formula>
    </cfRule>
    <cfRule type="cellIs" dxfId="32" priority="10" operator="equal">
      <formula>"ALERT"</formula>
    </cfRule>
  </conditionalFormatting>
  <conditionalFormatting sqref="F24">
    <cfRule type="cellIs" dxfId="31" priority="7" operator="equal">
      <formula>"Above MAV"</formula>
    </cfRule>
    <cfRule type="cellIs" dxfId="30" priority="8" operator="equal">
      <formula>"ALERT"</formula>
    </cfRule>
  </conditionalFormatting>
  <conditionalFormatting sqref="E24">
    <cfRule type="cellIs" dxfId="29" priority="5" operator="equal">
      <formula>"Above MAV"</formula>
    </cfRule>
    <cfRule type="cellIs" dxfId="28" priority="6" operator="equal">
      <formula>"ALERT"</formula>
    </cfRule>
  </conditionalFormatting>
  <conditionalFormatting sqref="E25">
    <cfRule type="cellIs" dxfId="27" priority="3" operator="equal">
      <formula>"Above MAV"</formula>
    </cfRule>
    <cfRule type="cellIs" dxfId="26" priority="4" operator="equal">
      <formula>"ALERT"</formula>
    </cfRule>
  </conditionalFormatting>
  <conditionalFormatting sqref="F25">
    <cfRule type="cellIs" dxfId="25" priority="1" operator="equal">
      <formula>"Above MAV"</formula>
    </cfRule>
    <cfRule type="cellIs" dxfId="24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D12" sqref="D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43581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G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G11:G12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3" zoomScale="130" zoomScaleNormal="110" zoomScalePageLayoutView="130" workbookViewId="0">
      <selection activeCell="D31" sqref="D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204</v>
      </c>
      <c r="F3" s="8"/>
      <c r="G3" s="8"/>
      <c r="H3" s="9" t="s">
        <v>154</v>
      </c>
      <c r="J3" s="69" t="s">
        <v>205</v>
      </c>
    </row>
    <row r="4" spans="1:10" ht="15.75">
      <c r="B4" s="3" t="s">
        <v>203</v>
      </c>
      <c r="F4" s="8"/>
      <c r="G4" s="8"/>
      <c r="H4" s="9" t="s">
        <v>56</v>
      </c>
      <c r="J4" s="70">
        <v>43579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43581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7.6</v>
      </c>
      <c r="F9" s="14">
        <v>7.6</v>
      </c>
      <c r="G9" s="14">
        <v>7.8</v>
      </c>
      <c r="H9" s="14">
        <v>6.8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190</v>
      </c>
      <c r="F10" s="11">
        <v>185</v>
      </c>
      <c r="G10" s="11">
        <v>175</v>
      </c>
      <c r="H10" s="11">
        <v>25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115</v>
      </c>
      <c r="F11" s="11">
        <v>130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9.5085853412782928</v>
      </c>
      <c r="F12" s="15">
        <f t="shared" ref="F12" si="0">2*(F10-(5*10^(F9-10)))/(1+(0.94*10^(F9-10)))*10^(6-F9)</f>
        <v>9.2583331935671662</v>
      </c>
      <c r="G12" s="15">
        <v>5.5134260490204463</v>
      </c>
      <c r="H12" s="15">
        <v>7.9187693409711359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-0.19999999999999929</v>
      </c>
      <c r="F13" s="14">
        <f>+F9+0.5+VLOOKUP(F10,LSI!$F$2:$G$25,2)+VLOOKUP(F11,LSI!$H$2:$I$25,2)-12.1</f>
        <v>-9.9999999999999645E-2</v>
      </c>
      <c r="G13" s="14">
        <v>-1.2999999999999989</v>
      </c>
      <c r="H13" s="14">
        <v>-3.0999999999999996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1.1000000000000001</v>
      </c>
      <c r="F14" s="11">
        <v>1.1200000000000001</v>
      </c>
      <c r="G14" s="11">
        <v>0.28000000000000003</v>
      </c>
      <c r="H14" s="11">
        <v>0.01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0.06</v>
      </c>
      <c r="F15" s="11">
        <v>0.08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270</v>
      </c>
      <c r="F16" s="11">
        <v>270</v>
      </c>
      <c r="G16" s="11">
        <v>270</v>
      </c>
      <c r="H16" s="11">
        <v>480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24</v>
      </c>
      <c r="F17" s="11">
        <v>27</v>
      </c>
      <c r="G17" s="11">
        <v>24</v>
      </c>
      <c r="H17" s="11">
        <v>200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 t="shared" ref="E18:H18" si="1">E19/10</f>
        <v>38.1</v>
      </c>
      <c r="F18" s="14">
        <f t="shared" si="1"/>
        <v>37.9</v>
      </c>
      <c r="G18" s="14">
        <f t="shared" si="1"/>
        <v>38.5</v>
      </c>
      <c r="H18" s="14">
        <f t="shared" si="1"/>
        <v>67.599999999999994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381</v>
      </c>
      <c r="F19" s="15">
        <v>379</v>
      </c>
      <c r="G19" s="15">
        <v>385</v>
      </c>
      <c r="H19" s="15">
        <v>676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4.87</v>
      </c>
      <c r="F20" s="14">
        <v>6.05</v>
      </c>
      <c r="G20" s="14" t="s">
        <v>41</v>
      </c>
      <c r="H20" s="14" t="s">
        <v>41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90.6</v>
      </c>
      <c r="F22" s="14">
        <v>90</v>
      </c>
      <c r="G22" s="14">
        <v>77</v>
      </c>
      <c r="H22" s="14">
        <v>50.4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conditionalFormatting sqref="D18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19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C7:D7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10" zoomScale="130" zoomScaleNormal="110" zoomScalePageLayoutView="130" workbookViewId="0">
      <selection activeCell="D15" sqref="D15:J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43581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43581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G11" sqref="G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43581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43581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43581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10B2D3-51E1-46E1-8B93-FA1EB958E108}"/>
</file>

<file path=customXml/itemProps2.xml><?xml version="1.0" encoding="utf-8"?>
<ds:datastoreItem xmlns:ds="http://schemas.openxmlformats.org/officeDocument/2006/customXml" ds:itemID="{4E3A0CEE-5A7C-43F6-A300-40EA57058F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2019-04-26T04:39:54Z</dcterms:modified>
</cp:coreProperties>
</file>