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634749AE-51FE-4000-9DB1-47B4C30F201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E26" i="1" l="1"/>
  <c r="E25" i="1"/>
  <c r="H26" i="1"/>
  <c r="H25" i="1"/>
  <c r="D25" i="1"/>
  <c r="D26" i="1"/>
  <c r="F26" i="1"/>
  <c r="F25" i="1"/>
  <c r="I26" i="1"/>
  <c r="I25" i="1"/>
  <c r="J25" i="1"/>
  <c r="J26" i="1"/>
  <c r="G25" i="1"/>
  <c r="G26" i="1"/>
  <c r="D24" i="4"/>
  <c r="D25" i="4"/>
</calcChain>
</file>

<file path=xl/sharedStrings.xml><?xml version="1.0" encoding="utf-8"?>
<sst xmlns="http://schemas.openxmlformats.org/spreadsheetml/2006/main" count="1146" uniqueCount="208">
  <si>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</si>
  <si>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</si>
  <si>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</si>
  <si>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</si>
  <si>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</si>
  <si>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</si>
  <si>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</si>
  <si>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</si>
  <si>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</si>
  <si>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</si>
  <si>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</si>
  <si>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</si>
  <si>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</si>
  <si>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</si>
  <si>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</si>
  <si>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</si>
  <si>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</si>
  <si>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</si>
  <si>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</si>
  <si>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</si>
  <si>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</si>
  <si>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</si>
  <si>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</si>
  <si>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</si>
  <si>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</si>
  <si>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</si>
  <si>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</si>
  <si>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</si>
  <si>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</si>
  <si>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</si>
  <si>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</si>
  <si>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</si>
  <si>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</si>
  <si>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</si>
  <si>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</si>
  <si>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</si>
  <si>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</si>
  <si>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</si>
  <si>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</si>
  <si>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</si>
  <si>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</si>
  <si>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</si>
  <si>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</si>
  <si>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</si>
  <si>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</si>
  <si>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</si>
  <si>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</si>
  <si>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</si>
  <si>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</si>
  <si>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</si>
  <si>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</si>
  <si>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</si>
  <si>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</si>
  <si>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</si>
  <si>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</si>
  <si>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</si>
  <si>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</si>
  <si>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</si>
  <si>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</si>
  <si>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</si>
  <si>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</si>
  <si>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</si>
  <si>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</si>
  <si>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</si>
  <si>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</si>
  <si>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</si>
  <si>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</si>
  <si>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</si>
  <si>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</si>
  <si>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</si>
  <si>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</si>
  <si>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</si>
  <si>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</si>
  <si>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</si>
  <si>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</si>
  <si>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</si>
  <si>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</si>
  <si>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</si>
  <si>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</si>
  <si>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</si>
  <si>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</si>
  <si>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</si>
  <si>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</si>
  <si>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</si>
  <si>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</si>
  <si>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</si>
  <si>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</si>
  <si>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</si>
  <si>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</si>
  <si>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</si>
  <si>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</si>
  <si>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</si>
  <si>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</si>
  <si>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</si>
  <si>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</si>
  <si>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</si>
  <si>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</si>
  <si>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</si>
  <si>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</si>
  <si>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</si>
  <si>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</si>
  <si>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</si>
  <si>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</si>
  <si>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</si>
  <si>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</si>
  <si>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</si>
  <si>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</si>
  <si>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</si>
  <si>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</si>
  <si>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</si>
  <si>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</si>
  <si>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</si>
  <si>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</si>
  <si>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</si>
  <si>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</si>
  <si>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</si>
  <si>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</si>
  <si>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</si>
  <si>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</si>
  <si>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</si>
  <si>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</si>
  <si>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</si>
  <si>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</si>
  <si>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</si>
  <si>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</si>
  <si>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</si>
  <si>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</si>
  <si>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</si>
  <si>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</si>
  <si>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</si>
  <si>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</si>
  <si>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</si>
  <si>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</si>
  <si>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</si>
  <si>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</si>
  <si>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</si>
  <si>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</si>
  <si>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</si>
  <si>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</si>
  <si>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</si>
  <si>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</si>
  <si>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</si>
  <si>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</si>
  <si>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</si>
  <si>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</si>
  <si>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</si>
  <si>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</si>
  <si>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</si>
  <si>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</si>
  <si>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</si>
  <si>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</si>
  <si>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</si>
  <si>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</si>
  <si>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</si>
  <si>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</si>
  <si>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</si>
  <si>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</si>
  <si>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</si>
  <si>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</si>
  <si>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</si>
  <si>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</si>
  <si>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</si>
  <si>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</si>
  <si>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</si>
  <si>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</si>
  <si>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</si>
  <si>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</si>
  <si>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</si>
  <si>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</si>
  <si>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</si>
  <si>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</si>
  <si>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</si>
  <si>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</si>
  <si>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</si>
  <si>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</si>
  <si>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</si>
  <si>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</si>
  <si>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</si>
  <si>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</si>
  <si>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</si>
  <si>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</si>
  <si>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</si>
  <si>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</si>
  <si>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</si>
  <si>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</si>
  <si>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</si>
  <si>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</si>
  <si>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</si>
  <si>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</si>
  <si>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</si>
  <si>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</si>
  <si>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</si>
  <si>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</si>
  <si>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</si>
  <si>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</si>
  <si>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</si>
  <si>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</si>
  <si>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</si>
  <si>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</si>
  <si>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</si>
  <si>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</si>
  <si>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</si>
  <si>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</si>
  <si>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THINK WATER PUKEKOHE </t>
  </si>
  <si>
    <t xml:space="preserve">ASHBY FERNDALE FARM </t>
  </si>
  <si>
    <t>20190515SRT01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</si>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</sst>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21981</xdr:rowOff>
    </xdr:from>
    <xdr:to>
      <xdr:col>1</xdr:col>
      <xdr:colOff>1033096</xdr:colOff>
      <xdr:row>34</xdr:row>
      <xdr:rowOff>14655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564173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16" zoomScale="130" zoomScaleNormal="110" zoomScalePageLayoutView="130" workbookViewId="0">
      <selection activeCell="I30" sqref="I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6.5</v>
      </c>
      <c r="F9" s="14">
        <v>6.5</v>
      </c>
      <c r="G9" s="14">
        <v>6.6</v>
      </c>
      <c r="H9" s="14">
        <v>6.2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95</v>
      </c>
      <c r="F10" s="11">
        <v>85</v>
      </c>
      <c r="G10" s="11">
        <v>75</v>
      </c>
      <c r="H10" s="11">
        <v>40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45</v>
      </c>
      <c r="F11" s="11">
        <v>65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60.064421147745556</v>
      </c>
      <c r="F12" s="15">
        <f t="shared" ref="F12" si="0">2*(F10-(5*10^(F9-10)))/(1+(0.94*10^(F9-10)))*10^(6-F9)</f>
        <v>53.741745268737162</v>
      </c>
      <c r="G12" s="15">
        <v>37.663202121263069</v>
      </c>
      <c r="H12" s="15">
        <v>50.468068827535618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</v>
      </c>
      <c r="F13" s="14">
        <f>+F9+0.5+VLOOKUP(F10,LSI!$F$2:$G$25,2)+VLOOKUP(F11,LSI!$H$2:$I$25,2)-12.1</f>
        <v>-1.7999999999999989</v>
      </c>
      <c r="G13" s="14">
        <v>-2.8000000000000007</v>
      </c>
      <c r="H13" s="14">
        <v>-3.5999999999999996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2.0499999999999998</v>
      </c>
      <c r="F14" s="11">
        <v>1.56</v>
      </c>
      <c r="G14" s="11">
        <v>0.55000000000000004</v>
      </c>
      <c r="H14" s="11">
        <v>0.09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0.12</v>
      </c>
      <c r="F15" s="11">
        <v>0.14000000000000001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190</v>
      </c>
      <c r="F16" s="11">
        <v>190</v>
      </c>
      <c r="G16" s="11">
        <v>190</v>
      </c>
      <c r="H16" s="11">
        <v>210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32</v>
      </c>
      <c r="F17" s="11">
        <v>29</v>
      </c>
      <c r="G17" s="11">
        <v>32</v>
      </c>
      <c r="H17" s="11">
        <v>81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26.2</v>
      </c>
      <c r="F18" s="14">
        <f t="shared" si="1"/>
        <v>26.2</v>
      </c>
      <c r="G18" s="14">
        <f t="shared" si="1"/>
        <v>26.3</v>
      </c>
      <c r="H18" s="14">
        <f t="shared" si="1"/>
        <v>30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262</v>
      </c>
      <c r="F19" s="15">
        <v>262</v>
      </c>
      <c r="G19" s="15">
        <v>263</v>
      </c>
      <c r="H19" s="15">
        <v>300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33.92</v>
      </c>
      <c r="F20" s="14">
        <v>21.93</v>
      </c>
      <c r="G20" s="14" t="s">
        <v>41</v>
      </c>
      <c r="H20" s="14">
        <v>0.46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280</v>
      </c>
      <c r="F21" s="11">
        <v>100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76.400000000000006</v>
      </c>
      <c r="F22" s="14">
        <v>80.7</v>
      </c>
      <c r="G22" s="14">
        <v>51.4</v>
      </c>
      <c r="H22" s="14">
        <v>96.6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6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036B7-B941-4EDA-BCC9-FC7FBF762915}"/>
</file>

<file path=customXml/itemProps2.xml><?xml version="1.0" encoding="utf-8"?>
<ds:datastoreItem xmlns:ds="http://schemas.openxmlformats.org/officeDocument/2006/customXml" ds:itemID="{F8F733CE-B506-4A4D-AA40-F4E961C120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2019-05-20T04:10:56Z</dcterms:modified>
</cp:coreProperties>
</file>