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5 May\"/>
    </mc:Choice>
  </mc:AlternateContent>
  <xr:revisionPtr revIDLastSave="0" documentId="13_ncr:1_{7FD2DF82-3791-4058-9259-5349614E1BD2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F15" i="1"/>
  <c r="G15" i="1"/>
  <c r="H15" i="1"/>
  <c r="I15" i="1"/>
  <c r="J15" i="1"/>
  <c r="K15" i="1"/>
  <c r="E15" i="1"/>
  <c r="F13" i="9"/>
  <c r="E13" i="9"/>
  <c r="D14" i="17"/>
  <c r="J5" i="17" l="1"/>
  <c r="J4" i="17"/>
  <c r="D24" i="17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F12" i="9" l="1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E25" i="1"/>
  <c r="E26" i="1"/>
  <c r="K26" i="1"/>
  <c r="K25" i="1"/>
  <c r="F25" i="1"/>
  <c r="F26" i="1"/>
  <c r="J25" i="1"/>
  <c r="J26" i="1"/>
  <c r="G26" i="1"/>
  <c r="G25" i="1"/>
  <c r="H25" i="1"/>
  <c r="H26" i="1"/>
  <c r="I25" i="1"/>
  <c r="I26" i="1"/>
  <c r="D24" i="4"/>
  <c r="D25" i="4"/>
</calcChain>
</file>

<file path=xl/sharedStrings.xml><?xml version="1.0" encoding="utf-8"?>
<sst xmlns="http://schemas.openxmlformats.org/spreadsheetml/2006/main" count="1176" uniqueCount="209">
  <si>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</si>
  <si>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</si>
  <si>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</si>
  <si>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</si>
  <si>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</si>
  <si>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</si>
  <si>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</si>
  <si>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</si>
  <si>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</si>
  <si>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</si>
  <si>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</si>
  <si>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</si>
  <si>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</si>
  <si>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</si>
  <si>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</si>
  <si>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</si>
  <si>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</si>
  <si>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</si>
  <si>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</si>
  <si>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</si>
  <si>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</si>
  <si>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</si>
  <si>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</si>
  <si>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</si>
  <si>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</si>
  <si>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</si>
  <si>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</si>
  <si>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</si>
  <si>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</si>
  <si>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</si>
  <si>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</si>
  <si>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</si>
  <si>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</si>
  <si>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</si>
  <si>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</si>
  <si>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</si>
  <si>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</si>
  <si>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</si>
  <si>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</si>
  <si>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</si>
  <si>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</si>
  <si>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</si>
  <si>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</si>
  <si>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</si>
  <si>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</si>
  <si>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</si>
  <si>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</si>
  <si>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</si>
  <si>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</si>
  <si>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</si>
  <si>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</si>
  <si>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</si>
  <si>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</si>
  <si>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</si>
  <si>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</si>
  <si>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</si>
  <si>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</si>
  <si>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</si>
  <si>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</si>
  <si>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</si>
  <si>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</si>
  <si>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</si>
  <si>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</si>
  <si>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</si>
  <si>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</si>
  <si>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</si>
  <si>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</si>
  <si>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</si>
  <si>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</si>
  <si>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</si>
  <si>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</si>
  <si>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</si>
  <si>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</si>
  <si>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</si>
  <si>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</si>
  <si>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</si>
  <si>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</si>
  <si>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</si>
  <si>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</si>
  <si>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</si>
  <si>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</si>
  <si>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</si>
  <si>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</si>
  <si>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</si>
  <si>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</si>
  <si>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</si>
  <si>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</si>
  <si>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</si>
  <si>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</si>
  <si>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</si>
  <si>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</si>
  <si>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</si>
  <si>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</si>
  <si>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</si>
  <si>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</si>
  <si>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</si>
  <si>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</si>
  <si>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</si>
  <si>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</si>
  <si>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</si>
  <si>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</si>
  <si>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</si>
  <si>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</si>
  <si>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</si>
  <si>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</si>
  <si>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</si>
  <si>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</si>
  <si>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</si>
  <si>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</si>
  <si>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</si>
  <si>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</si>
  <si>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</si>
  <si>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</si>
  <si>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</si>
  <si>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</si>
  <si>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</si>
  <si>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</si>
  <si>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</si>
  <si>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</si>
  <si>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</si>
  <si>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</si>
  <si>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</si>
  <si>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</si>
  <si>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</si>
  <si>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</si>
  <si>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</si>
  <si>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</si>
  <si>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</si>
  <si>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</si>
  <si>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</si>
  <si>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</si>
  <si>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</si>
  <si>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</si>
  <si>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</si>
  <si>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</si>
  <si>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</si>
  <si>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</si>
  <si>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</si>
  <si>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</si>
  <si>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</si>
  <si>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</si>
  <si>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</si>
  <si>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</si>
  <si>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</si>
  <si>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</si>
  <si>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</si>
  <si>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</si>
  <si>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</si>
  <si>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</si>
  <si>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</si>
  <si>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</si>
  <si>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</si>
  <si>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</si>
  <si>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</si>
  <si>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</si>
  <si>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</si>
  <si>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</si>
  <si>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</si>
  <si>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</si>
  <si>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</si>
  <si>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</si>
  <si>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</si>
  <si>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</si>
  <si>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</si>
  <si>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</si>
  <si>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</si>
  <si>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</si>
  <si>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</si>
  <si>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</si>
  <si>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</si>
  <si>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</si>
  <si>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</si>
  <si>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</si>
  <si>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</si>
  <si>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</si>
  <si>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</si>
  <si>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</si>
  <si>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</si>
  <si>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</si>
  <si>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</si>
  <si>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</si>
  <si>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</si>
  <si>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</si>
  <si>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</si>
  <si>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</si>
  <si>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</si>
  <si>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</si>
  <si>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</si>
  <si>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</si>
  <si>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</si>
  <si>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</si>
  <si>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</si>
  <si>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</si>
  <si>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</si>
  <si>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</si>
  <si>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</si>
  <si>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</si>
  <si>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</si>
  <si>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</si>
  <si>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</si>
  <si>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</si>
  <si>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</si>
  <si>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</si>
  <si>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M FARM </t>
  </si>
  <si>
    <t>KEVIN HINTON</t>
  </si>
  <si>
    <t>20190516SRT01</t>
  </si>
  <si>
    <t>Raw Water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</si>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</sst>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30</xdr:row>
      <xdr:rowOff>153865</xdr:rowOff>
    </xdr:from>
    <xdr:to>
      <xdr:col>1</xdr:col>
      <xdr:colOff>1033096</xdr:colOff>
      <xdr:row>32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48</xdr:row>
      <xdr:rowOff>36635</xdr:rowOff>
    </xdr:from>
    <xdr:to>
      <xdr:col>1</xdr:col>
      <xdr:colOff>1033096</xdr:colOff>
      <xdr:row>50</xdr:row>
      <xdr:rowOff>29309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8594481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D11" sqref="D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43605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43605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D12" sqref="D1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43605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43605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0"/>
  <sheetViews>
    <sheetView tabSelected="1" view="pageLayout" topLeftCell="A11" zoomScale="130" zoomScaleNormal="110" zoomScalePageLayoutView="130" workbookViewId="0">
      <selection activeCell="H21" sqref="H2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43601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43605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206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7.2</v>
      </c>
      <c r="F9" s="14">
        <v>7.4</v>
      </c>
      <c r="G9" s="14">
        <v>6.6</v>
      </c>
      <c r="H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80</v>
      </c>
      <c r="F10" s="11">
        <v>80</v>
      </c>
      <c r="G10" s="11">
        <v>15</v>
      </c>
      <c r="H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40</v>
      </c>
      <c r="F11" s="11">
        <v>5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10.079301372520817</v>
      </c>
      <c r="F12" s="15">
        <f t="shared" ref="F12" si="0">2*(F10-(5*10^(F9-10)))/(1+(0.94*10^(F9-10)))*10^(6-F9)</f>
        <v>6.3537125128602279</v>
      </c>
      <c r="G12" s="15">
        <v>7.5318407235172158</v>
      </c>
      <c r="H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-1.4000000000000004</v>
      </c>
      <c r="F13" s="14">
        <f>+F9+0.5+VLOOKUP(F10,LSI!$F$2:$G$25,2)+VLOOKUP(F11,LSI!$H$2:$I$25,2)-12.1</f>
        <v>-2</v>
      </c>
      <c r="G13" s="14">
        <v>-3.7000000000000011</v>
      </c>
      <c r="H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1.2</v>
      </c>
      <c r="F14" s="11">
        <v>0.19</v>
      </c>
      <c r="G14" s="11">
        <v>0.06</v>
      </c>
      <c r="H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0.08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120</v>
      </c>
      <c r="F16" s="11">
        <v>120</v>
      </c>
      <c r="G16" s="11">
        <v>150</v>
      </c>
      <c r="H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9</v>
      </c>
      <c r="F17" s="11">
        <v>5</v>
      </c>
      <c r="G17" s="11">
        <v>67</v>
      </c>
      <c r="H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 t="shared" ref="E18:G18" si="1">E19/10</f>
        <v>17.2</v>
      </c>
      <c r="F18" s="14">
        <f t="shared" si="1"/>
        <v>17.3</v>
      </c>
      <c r="G18" s="14">
        <f t="shared" si="1"/>
        <v>21.2</v>
      </c>
      <c r="H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172</v>
      </c>
      <c r="F19" s="15">
        <v>173</v>
      </c>
      <c r="G19" s="15">
        <v>212</v>
      </c>
      <c r="H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0.15</v>
      </c>
      <c r="F20" s="14">
        <v>0.35</v>
      </c>
      <c r="G20" s="14" t="s">
        <v>41</v>
      </c>
      <c r="H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79.900000000000006</v>
      </c>
      <c r="F22" s="14">
        <v>80</v>
      </c>
      <c r="G22" s="14">
        <v>98.8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61" t="s">
        <v>62</v>
      </c>
      <c r="C29" s="62" t="s">
        <v>130</v>
      </c>
      <c r="D29" s="63"/>
      <c r="E29" s="63"/>
      <c r="F29" s="63"/>
      <c r="G29" s="63"/>
      <c r="H29" s="63"/>
      <c r="I29" s="63"/>
      <c r="J29" s="63"/>
      <c r="K29" s="5"/>
    </row>
    <row r="30" spans="1:11">
      <c r="A30" s="4"/>
      <c r="B30" s="55" t="s">
        <v>24</v>
      </c>
      <c r="C30" s="101" t="s">
        <v>132</v>
      </c>
      <c r="D30" s="100"/>
      <c r="E30" s="100"/>
      <c r="F30" s="100"/>
      <c r="G30" s="100"/>
      <c r="H30" s="100"/>
      <c r="I30" s="100"/>
      <c r="J30" s="100"/>
      <c r="K30" s="5"/>
    </row>
    <row r="31" spans="1:11">
      <c r="A31" s="4"/>
      <c r="B31" s="55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">
    <mergeCell ref="C30:J30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30" zoomScaleNormal="110" zoomScalePageLayoutView="130" workbookViewId="0">
      <selection activeCell="D6" sqref="D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201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43605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43605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t="shared" ref="E25:K25" ca="1" si="2">E26/10</f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t="shared" ref="E26:K26" ca="1" si="3">E25*10</f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 t="s">
        <v>23</v>
      </c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 t="s">
        <v>23</v>
      </c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1" t="s">
        <v>132</v>
      </c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E33:K36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G11" sqref="G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43605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15" zoomScale="130" zoomScaleNormal="110" zoomScalePageLayoutView="130" workbookViewId="0">
      <selection activeCell="E6" sqref="E6:E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43605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43605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0CA85B-A186-4F98-9CFA-98C9D1491168}"/>
</file>

<file path=customXml/itemProps2.xml><?xml version="1.0" encoding="utf-8"?>
<ds:datastoreItem xmlns:ds="http://schemas.openxmlformats.org/officeDocument/2006/customXml" ds:itemID="{16C3212B-9829-44F9-A66C-4F713F7726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2019-05-20T03:53:59Z</dcterms:modified>
</cp:coreProperties>
</file>