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5 May\"/>
    </mc:Choice>
  </mc:AlternateContent>
  <xr:revisionPtr revIDLastSave="0" documentId="13_ncr:1_{16EF322C-8AE5-4683-B4D5-47FF77DC5923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G13" i="9"/>
  <c r="E13" i="9"/>
  <c r="D14" i="17"/>
  <c r="J5" i="17" l="1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F26" i="1"/>
  <c r="F25" i="1"/>
  <c r="D24" i="17"/>
  <c r="D25" i="17"/>
  <c r="E26" i="1"/>
  <c r="E25" i="1"/>
  <c r="I25" i="1"/>
  <c r="I26" i="1"/>
  <c r="G25" i="1"/>
  <c r="G26" i="1"/>
  <c r="H25" i="1"/>
  <c r="H26" i="1"/>
  <c r="J25" i="1"/>
  <c r="J26" i="1"/>
  <c r="D24" i="4"/>
  <c r="D25" i="4"/>
  <c r="K26" i="1"/>
  <c r="K25" i="1"/>
</calcChain>
</file>

<file path=xl/sharedStrings.xml><?xml version="1.0" encoding="utf-8"?>
<sst xmlns="http://schemas.openxmlformats.org/spreadsheetml/2006/main" count="1177" uniqueCount="208">
  <si>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</si>
  <si>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</si>
  <si>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</si>
  <si>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</si>
  <si>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</si>
  <si>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</si>
  <si>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</si>
  <si>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</si>
  <si>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</si>
  <si>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</si>
  <si>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</si>
  <si>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</si>
  <si>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</si>
  <si>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</si>
  <si>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</si>
  <si>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</si>
  <si>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</si>
  <si>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</si>
  <si>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</si>
  <si>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</si>
  <si>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</si>
  <si>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</si>
  <si>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</si>
  <si>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</si>
  <si>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</si>
  <si>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</si>
  <si>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</si>
  <si>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</si>
  <si>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</si>
  <si>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</si>
  <si>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</si>
  <si>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</si>
  <si>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</si>
  <si>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</si>
  <si>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</si>
  <si>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</si>
  <si>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</si>
  <si>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</si>
  <si>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</si>
  <si>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</si>
  <si>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</si>
  <si>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</si>
  <si>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</si>
  <si>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</si>
  <si>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</si>
  <si>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</si>
  <si>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</si>
  <si>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</si>
  <si>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</si>
  <si>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</si>
  <si>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</si>
  <si>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</si>
  <si>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</si>
  <si>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</si>
  <si>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</si>
  <si>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</si>
  <si>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</si>
  <si>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</si>
  <si>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</si>
  <si>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</si>
  <si>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</si>
  <si>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</si>
  <si>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</si>
  <si>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</si>
  <si>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</si>
  <si>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</si>
  <si>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</si>
  <si>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</si>
  <si>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</si>
  <si>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</si>
  <si>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</si>
  <si>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</si>
  <si>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</si>
  <si>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</si>
  <si>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</si>
  <si>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</si>
  <si>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</si>
  <si>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</si>
  <si>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</si>
  <si>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</si>
  <si>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</si>
  <si>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</si>
  <si>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</si>
  <si>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</si>
  <si>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</si>
  <si>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</si>
  <si>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</si>
  <si>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</si>
  <si>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</si>
  <si>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</si>
  <si>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</si>
  <si>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</si>
  <si>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</si>
  <si>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</si>
  <si>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</si>
  <si>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</si>
  <si>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</si>
  <si>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</si>
  <si>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</si>
  <si>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</si>
  <si>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</si>
  <si>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</si>
  <si>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</si>
  <si>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</si>
  <si>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</si>
  <si>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</si>
  <si>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</si>
  <si>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</si>
  <si>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</si>
  <si>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</si>
  <si>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</si>
  <si>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</si>
  <si>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</si>
  <si>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</si>
  <si>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</si>
  <si>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</si>
  <si>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</si>
  <si>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</si>
  <si>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</si>
  <si>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</si>
  <si>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</si>
  <si>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</si>
  <si>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</si>
  <si>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</si>
  <si>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</si>
  <si>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</si>
  <si>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</si>
  <si>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</si>
  <si>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</si>
  <si>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</si>
  <si>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</si>
  <si>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</si>
  <si>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</si>
  <si>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</si>
  <si>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</si>
  <si>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</si>
  <si>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</si>
  <si>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</si>
  <si>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</si>
  <si>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</si>
  <si>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</si>
  <si>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</si>
  <si>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</si>
  <si>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</si>
  <si>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</si>
  <si>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</si>
  <si>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</si>
  <si>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</si>
  <si>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</si>
  <si>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</si>
  <si>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</si>
  <si>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</si>
  <si>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</si>
  <si>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</si>
  <si>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</si>
  <si>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</si>
  <si>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</si>
  <si>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</si>
  <si>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</si>
  <si>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</si>
  <si>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</si>
  <si>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</si>
  <si>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</si>
  <si>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</si>
  <si>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</si>
  <si>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</si>
  <si>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</si>
  <si>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</si>
  <si>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</si>
  <si>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</si>
  <si>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</si>
  <si>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</si>
  <si>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</si>
  <si>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</si>
  <si>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</si>
  <si>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</si>
  <si>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</si>
  <si>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</si>
  <si>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</si>
  <si>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</si>
  <si>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</si>
  <si>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</si>
  <si>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</si>
  <si>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</si>
  <si>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</si>
  <si>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</si>
  <si>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</si>
  <si>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</si>
  <si>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</si>
  <si>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</si>
  <si>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</si>
  <si>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</si>
  <si>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</si>
  <si>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</si>
  <si>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</si>
  <si>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</si>
  <si>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</si>
  <si>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</si>
  <si>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</si>
  <si>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</si>
  <si>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</si>
  <si>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</si>
  <si>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</si>
  <si>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</si>
  <si>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STUART DEADMAN</t>
  </si>
  <si>
    <t>20190527SRT01</t>
  </si>
  <si>
    <t xml:space="preserve">Raw Water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</si>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</sst>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J5" sqref="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43612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43613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43613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43613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4" zoomScale="130" zoomScaleNormal="110" zoomScalePageLayoutView="130" workbookViewId="0">
      <selection activeCell="H22" sqref="H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43612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43613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6.3</v>
      </c>
      <c r="F9" s="14">
        <v>6.4</v>
      </c>
      <c r="G9" s="14">
        <v>5.9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50</v>
      </c>
      <c r="F10" s="11">
        <v>45</v>
      </c>
      <c r="G10" s="11">
        <v>25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20</v>
      </c>
      <c r="F11" s="11" t="s">
        <v>38</v>
      </c>
      <c r="G11" s="11">
        <v>10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50.108325312929921</v>
      </c>
      <c r="F12" s="15">
        <v>35.820187582957324</v>
      </c>
      <c r="G12" s="15">
        <f t="shared" ref="G12" si="0">2*(G10-(5*10^(G9-10)))/(1+(0.94*10^(G9-10)))*10^(6-G9)</f>
        <v>62.940571015277598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-2.8000000000000007</v>
      </c>
      <c r="F13" s="14">
        <v>-3.3000000000000007</v>
      </c>
      <c r="G13" s="14">
        <f>+G9+0.5+VLOOKUP(G10,LSI!$F$2:$G$25,2)+VLOOKUP(G11,LSI!$H$2:$I$25,2)-12.1</f>
        <v>-3.8999999999999986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0.03</v>
      </c>
      <c r="F14" s="11">
        <v>0.03</v>
      </c>
      <c r="G14" s="11">
        <v>0.04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120</v>
      </c>
      <c r="F16" s="11">
        <v>120</v>
      </c>
      <c r="G16" s="11">
        <v>130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7</v>
      </c>
      <c r="F17" s="11">
        <v>11</v>
      </c>
      <c r="G17" s="11">
        <v>60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0.16800000000000001</v>
      </c>
      <c r="F18" s="14">
        <f t="shared" ref="F18:G18" si="1">F19/1000</f>
        <v>0.16300000000000001</v>
      </c>
      <c r="G18" s="14">
        <f t="shared" si="1"/>
        <v>0.184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168</v>
      </c>
      <c r="F19" s="15">
        <v>163</v>
      </c>
      <c r="G19" s="15">
        <v>184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 t="s">
        <v>41</v>
      </c>
      <c r="F20" s="14" t="s">
        <v>41</v>
      </c>
      <c r="G20" s="14" t="s">
        <v>41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95.1</v>
      </c>
      <c r="F22" s="14">
        <v>84.1</v>
      </c>
      <c r="G22" s="14">
        <v>96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1" t="s">
        <v>132</v>
      </c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43613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43613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43613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43613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43613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3A2C04-4D02-47A4-8FCD-6F32A850E3FD}"/>
</file>

<file path=customXml/itemProps2.xml><?xml version="1.0" encoding="utf-8"?>
<ds:datastoreItem xmlns:ds="http://schemas.openxmlformats.org/officeDocument/2006/customXml" ds:itemID="{9A9DC0C6-7A23-486C-8C8C-750A70F0D5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2019-05-27T22:54:41Z</dcterms:modified>
</cp:coreProperties>
</file>